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defaultThemeVersion="124226"/>
  <mc:AlternateContent xmlns:mc="http://schemas.openxmlformats.org/markup-compatibility/2006">
    <mc:Choice Requires="x15">
      <x15ac:absPath xmlns:x15ac="http://schemas.microsoft.com/office/spreadsheetml/2010/11/ac" url="H:\Surveys and Stats and DATA\Annual Report Survey Data All Years\All Stats All Years ready to upload\2013-2014\Public\"/>
    </mc:Choice>
  </mc:AlternateContent>
  <bookViews>
    <workbookView xWindow="252" yWindow="648" windowWidth="9732" windowHeight="9348"/>
  </bookViews>
  <sheets>
    <sheet name="Table of Contents" sheetId="15" r:id="rId1"/>
    <sheet name="Summary and Definitions" sheetId="16" r:id="rId2"/>
    <sheet name="Outlets, Hours and SqFt" sheetId="2" r:id="rId3"/>
    <sheet name="Collections" sheetId="3" r:id="rId4"/>
    <sheet name="Services" sheetId="12" r:id="rId5"/>
    <sheet name="Programs" sheetId="11" r:id="rId6"/>
    <sheet name="Internet Connectivity" sheetId="5" r:id="rId7"/>
    <sheet name="Technology" sheetId="14" r:id="rId8"/>
    <sheet name="Millages" sheetId="6" r:id="rId9"/>
    <sheet name="Operating Income " sheetId="9" r:id="rId10"/>
    <sheet name="Operating Expenditures" sheetId="8" r:id="rId11"/>
    <sheet name="Capital Income and Expenditure" sheetId="1" r:id="rId12"/>
    <sheet name="Nonresident Fees" sheetId="7" r:id="rId13"/>
    <sheet name="Staffing" sheetId="13" r:id="rId14"/>
    <sheet name="Director's Salary" sheetId="4" r:id="rId15"/>
    <sheet name="Other Employee Salary" sheetId="10" r:id="rId16"/>
  </sheets>
  <calcPr calcId="171027"/>
</workbook>
</file>

<file path=xl/calcChain.xml><?xml version="1.0" encoding="utf-8"?>
<calcChain xmlns="http://schemas.openxmlformats.org/spreadsheetml/2006/main">
  <c r="S139" i="13" l="1"/>
  <c r="M139" i="8"/>
  <c r="AA139" i="9"/>
  <c r="N139" i="12"/>
  <c r="J139" i="12"/>
  <c r="G139" i="12"/>
  <c r="H139" i="12"/>
  <c r="M139" i="3"/>
  <c r="S5" i="13"/>
  <c r="S6" i="13"/>
  <c r="S7" i="13"/>
  <c r="S8" i="13"/>
  <c r="S9" i="13"/>
  <c r="S10" i="13"/>
  <c r="S11" i="13"/>
  <c r="S12" i="13"/>
  <c r="S13" i="13"/>
  <c r="S14" i="13"/>
  <c r="S15" i="13"/>
  <c r="S16" i="13"/>
  <c r="S17" i="13"/>
  <c r="S18" i="13"/>
  <c r="S19" i="13"/>
  <c r="S20" i="13"/>
  <c r="S21" i="13"/>
  <c r="S22" i="13"/>
  <c r="S23" i="13"/>
  <c r="S24" i="13"/>
  <c r="S25" i="13"/>
  <c r="S26" i="13"/>
  <c r="S27" i="13"/>
  <c r="S28" i="13"/>
  <c r="S29" i="13"/>
  <c r="S30" i="13"/>
  <c r="S31" i="13"/>
  <c r="S32" i="13"/>
  <c r="S33" i="13"/>
  <c r="S34" i="13"/>
  <c r="S35" i="13"/>
  <c r="S36" i="13"/>
  <c r="S37" i="13"/>
  <c r="S38" i="13"/>
  <c r="S39" i="13"/>
  <c r="S40" i="13"/>
  <c r="S41" i="13"/>
  <c r="S42" i="13"/>
  <c r="S43" i="13"/>
  <c r="S44" i="13"/>
  <c r="S45" i="13"/>
  <c r="S46" i="13"/>
  <c r="S47" i="13"/>
  <c r="S48" i="13"/>
  <c r="S49" i="13"/>
  <c r="S50" i="13"/>
  <c r="S51" i="13"/>
  <c r="S52" i="13"/>
  <c r="S53" i="13"/>
  <c r="S54" i="13"/>
  <c r="S55" i="13"/>
  <c r="S56" i="13"/>
  <c r="S57" i="13"/>
  <c r="S58" i="13"/>
  <c r="S59" i="13"/>
  <c r="S60" i="13"/>
  <c r="S61" i="13"/>
  <c r="S62" i="13"/>
  <c r="S63" i="13"/>
  <c r="S64" i="13"/>
  <c r="S65" i="13"/>
  <c r="S66" i="13"/>
  <c r="S67" i="13"/>
  <c r="S68" i="13"/>
  <c r="S69" i="13"/>
  <c r="S70" i="13"/>
  <c r="S71" i="13"/>
  <c r="S72" i="13"/>
  <c r="S73" i="13"/>
  <c r="S75" i="13"/>
  <c r="S77" i="13"/>
  <c r="S78" i="13"/>
  <c r="S79" i="13"/>
  <c r="S80" i="13"/>
  <c r="S81" i="13"/>
  <c r="S82" i="13"/>
  <c r="S83" i="13"/>
  <c r="S84" i="13"/>
  <c r="S85" i="13"/>
  <c r="S86" i="13"/>
  <c r="S87" i="13"/>
  <c r="S88" i="13"/>
  <c r="S89" i="13"/>
  <c r="S90" i="13"/>
  <c r="S91" i="13"/>
  <c r="S92" i="13"/>
  <c r="S93" i="13"/>
  <c r="S94" i="13"/>
  <c r="S95" i="13"/>
  <c r="S96" i="13"/>
  <c r="S97" i="13"/>
  <c r="S98" i="13"/>
  <c r="S99" i="13"/>
  <c r="S100" i="13"/>
  <c r="S101" i="13"/>
  <c r="S102" i="13"/>
  <c r="S103" i="13"/>
  <c r="S104" i="13"/>
  <c r="S105" i="13"/>
  <c r="S106" i="13"/>
  <c r="S107" i="13"/>
  <c r="S108" i="13"/>
  <c r="S109" i="13"/>
  <c r="S110" i="13"/>
  <c r="S111" i="13"/>
  <c r="S112" i="13"/>
  <c r="S113" i="13"/>
  <c r="S114" i="13"/>
  <c r="S115" i="13"/>
  <c r="S116" i="13"/>
  <c r="S117" i="13"/>
  <c r="S118" i="13"/>
  <c r="S119" i="13"/>
  <c r="S120" i="13"/>
  <c r="S121" i="13"/>
  <c r="S122" i="13"/>
  <c r="S123" i="13"/>
  <c r="S124" i="13"/>
  <c r="S125" i="13"/>
  <c r="S126" i="13"/>
  <c r="S127" i="13"/>
  <c r="S128" i="13"/>
  <c r="S129" i="13"/>
  <c r="S130" i="13"/>
  <c r="S131" i="13"/>
  <c r="S132" i="13"/>
  <c r="S133" i="13"/>
  <c r="S134" i="13"/>
  <c r="S135" i="13"/>
  <c r="S136" i="13"/>
  <c r="S137" i="13"/>
  <c r="S138" i="13"/>
  <c r="S140" i="13"/>
  <c r="S141" i="13"/>
  <c r="S142" i="13"/>
  <c r="S143" i="13"/>
  <c r="S144" i="13"/>
  <c r="S145" i="13"/>
  <c r="S146" i="13"/>
  <c r="S147" i="13"/>
  <c r="S148" i="13"/>
  <c r="S149" i="13"/>
  <c r="S150" i="13"/>
  <c r="S151" i="13"/>
  <c r="S152" i="13"/>
  <c r="S153" i="13"/>
  <c r="S154" i="13"/>
  <c r="S158" i="13"/>
  <c r="S159" i="13"/>
  <c r="S160" i="13"/>
  <c r="S161" i="13"/>
  <c r="S162" i="13"/>
  <c r="S163" i="13"/>
  <c r="S164" i="13"/>
  <c r="S165" i="13"/>
  <c r="S166" i="13"/>
  <c r="S167" i="13"/>
  <c r="S168" i="13"/>
  <c r="S169" i="13"/>
  <c r="S170" i="13"/>
  <c r="S171" i="13"/>
  <c r="S172" i="13"/>
  <c r="S173" i="13"/>
  <c r="S174" i="13"/>
  <c r="S175" i="13"/>
  <c r="S176" i="13"/>
  <c r="S177" i="13"/>
  <c r="S178" i="13"/>
  <c r="S179" i="13"/>
  <c r="S180" i="13"/>
  <c r="S181" i="13"/>
  <c r="S182" i="13"/>
  <c r="S183" i="13"/>
  <c r="S184" i="13"/>
  <c r="S185" i="13"/>
  <c r="S186" i="13"/>
  <c r="S187" i="13"/>
  <c r="S188" i="13"/>
  <c r="S189" i="13"/>
  <c r="S190" i="13"/>
  <c r="S191" i="13"/>
  <c r="S192" i="13"/>
  <c r="S193" i="13"/>
  <c r="S194" i="13"/>
  <c r="S195" i="13"/>
  <c r="S196" i="13"/>
  <c r="S197" i="13"/>
  <c r="S198" i="13"/>
  <c r="S199" i="13"/>
  <c r="S200" i="13"/>
  <c r="S201" i="13"/>
  <c r="S202" i="13"/>
  <c r="S203" i="13"/>
  <c r="S204" i="13"/>
  <c r="S205" i="13"/>
  <c r="S206" i="13"/>
  <c r="S207" i="13"/>
  <c r="S208" i="13"/>
  <c r="S209" i="13"/>
  <c r="S210" i="13"/>
  <c r="S211" i="13"/>
  <c r="S212" i="13"/>
  <c r="S213" i="13"/>
  <c r="S214" i="13"/>
  <c r="S215" i="13"/>
  <c r="S216" i="13"/>
  <c r="S217" i="13"/>
  <c r="S218" i="13"/>
  <c r="S219" i="13"/>
  <c r="S220" i="13"/>
  <c r="S221" i="13"/>
  <c r="S222" i="13"/>
  <c r="S223" i="13"/>
  <c r="S224" i="13"/>
  <c r="S225" i="13"/>
  <c r="S226" i="13"/>
  <c r="S227" i="13"/>
  <c r="S228" i="13"/>
  <c r="S229" i="13"/>
  <c r="S230" i="13"/>
  <c r="S231" i="13"/>
  <c r="S232" i="13"/>
  <c r="S233" i="13"/>
  <c r="S237" i="13"/>
  <c r="S238" i="13"/>
  <c r="S239" i="13"/>
  <c r="S240" i="13"/>
  <c r="S241" i="13"/>
  <c r="S242" i="13"/>
  <c r="S243" i="13"/>
  <c r="S244" i="13"/>
  <c r="S245" i="13"/>
  <c r="S246" i="13"/>
  <c r="S247" i="13"/>
  <c r="S248" i="13"/>
  <c r="S249" i="13"/>
  <c r="S250" i="13"/>
  <c r="S251" i="13"/>
  <c r="S252" i="13"/>
  <c r="S253" i="13"/>
  <c r="S254" i="13"/>
  <c r="S255" i="13"/>
  <c r="S256" i="13"/>
  <c r="S257" i="13"/>
  <c r="S258" i="13"/>
  <c r="S259" i="13"/>
  <c r="S260" i="13"/>
  <c r="S261" i="13"/>
  <c r="S262" i="13"/>
  <c r="S263" i="13"/>
  <c r="S264" i="13"/>
  <c r="S265" i="13"/>
  <c r="S266" i="13"/>
  <c r="S267" i="13"/>
  <c r="S268" i="13"/>
  <c r="S269" i="13"/>
  <c r="S270" i="13"/>
  <c r="S271" i="13"/>
  <c r="S272" i="13"/>
  <c r="S273" i="13"/>
  <c r="S274" i="13"/>
  <c r="S275" i="13"/>
  <c r="S276" i="13"/>
  <c r="S277" i="13"/>
  <c r="S278" i="13"/>
  <c r="S279" i="13"/>
  <c r="S280" i="13"/>
  <c r="S281" i="13"/>
  <c r="S282" i="13"/>
  <c r="S283" i="13"/>
  <c r="S284" i="13"/>
  <c r="S285" i="13"/>
  <c r="S286" i="13"/>
  <c r="S287" i="13"/>
  <c r="S288" i="13"/>
  <c r="S289" i="13"/>
  <c r="S290" i="13"/>
  <c r="S291" i="13"/>
  <c r="S292" i="13"/>
  <c r="S293" i="13"/>
  <c r="S294" i="13"/>
  <c r="S295" i="13"/>
  <c r="S296" i="13"/>
  <c r="S297" i="13"/>
  <c r="S298" i="13"/>
  <c r="S299" i="13"/>
  <c r="S300" i="13"/>
  <c r="S301" i="13"/>
  <c r="S302" i="13"/>
  <c r="S303" i="13"/>
  <c r="S304" i="13"/>
  <c r="S305" i="13"/>
  <c r="S306" i="13"/>
  <c r="S307" i="13"/>
  <c r="S308" i="13"/>
  <c r="S309" i="13"/>
  <c r="S310" i="13"/>
  <c r="S311" i="13"/>
  <c r="S315" i="13"/>
  <c r="S316" i="13"/>
  <c r="S317" i="13"/>
  <c r="S318" i="13"/>
  <c r="S319" i="13"/>
  <c r="S320" i="13"/>
  <c r="S321" i="13"/>
  <c r="S322" i="13"/>
  <c r="S323" i="13"/>
  <c r="S324" i="13"/>
  <c r="S325" i="13"/>
  <c r="S326" i="13"/>
  <c r="S327" i="13"/>
  <c r="S328" i="13"/>
  <c r="S329" i="13"/>
  <c r="S330" i="13"/>
  <c r="S331" i="13"/>
  <c r="S332" i="13"/>
  <c r="S333" i="13"/>
  <c r="S334" i="13"/>
  <c r="S335" i="13"/>
  <c r="S336" i="13"/>
  <c r="S337" i="13"/>
  <c r="S338" i="13"/>
  <c r="S339" i="13"/>
  <c r="S340" i="13"/>
  <c r="S341" i="13"/>
  <c r="S342" i="13"/>
  <c r="S343" i="13"/>
  <c r="S344" i="13"/>
  <c r="S345" i="13"/>
  <c r="S346" i="13"/>
  <c r="S347" i="13"/>
  <c r="S348" i="13"/>
  <c r="S349" i="13"/>
  <c r="S350" i="13"/>
  <c r="S351" i="13"/>
  <c r="S352" i="13"/>
  <c r="S353" i="13"/>
  <c r="S354" i="13"/>
  <c r="S355" i="13"/>
  <c r="S356" i="13"/>
  <c r="S357" i="13"/>
  <c r="S361" i="13"/>
  <c r="S362" i="13"/>
  <c r="S363" i="13"/>
  <c r="S364" i="13"/>
  <c r="S365" i="13"/>
  <c r="S366" i="13"/>
  <c r="S367" i="13"/>
  <c r="S368" i="13"/>
  <c r="S369" i="13"/>
  <c r="S370" i="13"/>
  <c r="S371" i="13"/>
  <c r="S372" i="13"/>
  <c r="S373" i="13"/>
  <c r="S374" i="13"/>
  <c r="S375" i="13"/>
  <c r="S376" i="13"/>
  <c r="S377" i="13"/>
  <c r="S378" i="13"/>
  <c r="S379" i="13"/>
  <c r="S380" i="13"/>
  <c r="S381" i="13"/>
  <c r="S382" i="13"/>
  <c r="S383" i="13"/>
  <c r="S384" i="13"/>
  <c r="S385" i="13"/>
  <c r="S386" i="13"/>
  <c r="S387" i="13"/>
  <c r="S388" i="13"/>
  <c r="S389" i="13"/>
  <c r="S390" i="13"/>
  <c r="S391" i="13"/>
  <c r="S392" i="13"/>
  <c r="S393" i="13"/>
  <c r="S394" i="13"/>
  <c r="S395" i="13"/>
  <c r="S396" i="13"/>
  <c r="S397" i="13"/>
  <c r="S398" i="13"/>
  <c r="S399" i="13"/>
  <c r="S400" i="13"/>
  <c r="S401" i="13"/>
  <c r="S402" i="13"/>
  <c r="S403" i="13"/>
  <c r="S404" i="13"/>
  <c r="S4" i="13"/>
  <c r="M49" i="8"/>
  <c r="M5" i="8"/>
  <c r="M6" i="8"/>
  <c r="M7" i="8"/>
  <c r="M8" i="8"/>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50" i="8"/>
  <c r="M51" i="8"/>
  <c r="M52" i="8"/>
  <c r="M53" i="8"/>
  <c r="M54" i="8"/>
  <c r="M55" i="8"/>
  <c r="M56" i="8"/>
  <c r="M57" i="8"/>
  <c r="M58" i="8"/>
  <c r="M59" i="8"/>
  <c r="M60" i="8"/>
  <c r="M61" i="8"/>
  <c r="M62" i="8"/>
  <c r="M63" i="8"/>
  <c r="M64" i="8"/>
  <c r="M65" i="8"/>
  <c r="M66" i="8"/>
  <c r="M67" i="8"/>
  <c r="M68" i="8"/>
  <c r="M69" i="8"/>
  <c r="M70" i="8"/>
  <c r="M71" i="8"/>
  <c r="M72" i="8"/>
  <c r="M73" i="8"/>
  <c r="M77" i="8"/>
  <c r="M78" i="8"/>
  <c r="M79" i="8"/>
  <c r="M80" i="8"/>
  <c r="M81" i="8"/>
  <c r="M82" i="8"/>
  <c r="M83" i="8"/>
  <c r="M84" i="8"/>
  <c r="M85" i="8"/>
  <c r="M86" i="8"/>
  <c r="M87" i="8"/>
  <c r="M88" i="8"/>
  <c r="M89" i="8"/>
  <c r="M90" i="8"/>
  <c r="M91" i="8"/>
  <c r="M92" i="8"/>
  <c r="M93" i="8"/>
  <c r="M94" i="8"/>
  <c r="M95" i="8"/>
  <c r="M96" i="8"/>
  <c r="M97" i="8"/>
  <c r="M98" i="8"/>
  <c r="M99" i="8"/>
  <c r="M100" i="8"/>
  <c r="M101" i="8"/>
  <c r="M102" i="8"/>
  <c r="M103" i="8"/>
  <c r="M104" i="8"/>
  <c r="M105" i="8"/>
  <c r="M106" i="8"/>
  <c r="M107" i="8"/>
  <c r="M108" i="8"/>
  <c r="M109" i="8"/>
  <c r="M110" i="8"/>
  <c r="M111" i="8"/>
  <c r="M112" i="8"/>
  <c r="M113" i="8"/>
  <c r="M114" i="8"/>
  <c r="M115" i="8"/>
  <c r="M116" i="8"/>
  <c r="M117" i="8"/>
  <c r="M118" i="8"/>
  <c r="M119" i="8"/>
  <c r="M120" i="8"/>
  <c r="M121" i="8"/>
  <c r="M122" i="8"/>
  <c r="M123" i="8"/>
  <c r="M124" i="8"/>
  <c r="M125" i="8"/>
  <c r="M126" i="8"/>
  <c r="M127" i="8"/>
  <c r="M128" i="8"/>
  <c r="M129" i="8"/>
  <c r="M130" i="8"/>
  <c r="M131" i="8"/>
  <c r="M132" i="8"/>
  <c r="M133" i="8"/>
  <c r="M134" i="8"/>
  <c r="M135" i="8"/>
  <c r="M136" i="8"/>
  <c r="M137" i="8"/>
  <c r="M138" i="8"/>
  <c r="M140" i="8"/>
  <c r="M141" i="8"/>
  <c r="M142" i="8"/>
  <c r="M143" i="8"/>
  <c r="M144" i="8"/>
  <c r="M145" i="8"/>
  <c r="M146" i="8"/>
  <c r="M147" i="8"/>
  <c r="M148" i="8"/>
  <c r="M149" i="8"/>
  <c r="M150" i="8"/>
  <c r="M151" i="8"/>
  <c r="M152" i="8"/>
  <c r="M153" i="8"/>
  <c r="M154" i="8"/>
  <c r="M158" i="8"/>
  <c r="M159" i="8"/>
  <c r="M160" i="8"/>
  <c r="M161" i="8"/>
  <c r="M162" i="8"/>
  <c r="M163" i="8"/>
  <c r="M164" i="8"/>
  <c r="M165" i="8"/>
  <c r="M166" i="8"/>
  <c r="M167" i="8"/>
  <c r="M168" i="8"/>
  <c r="M169" i="8"/>
  <c r="M170" i="8"/>
  <c r="M171" i="8"/>
  <c r="M172" i="8"/>
  <c r="M173" i="8"/>
  <c r="M174" i="8"/>
  <c r="M175" i="8"/>
  <c r="M176" i="8"/>
  <c r="M177" i="8"/>
  <c r="M178" i="8"/>
  <c r="M179" i="8"/>
  <c r="M180" i="8"/>
  <c r="M181" i="8"/>
  <c r="M182" i="8"/>
  <c r="M183" i="8"/>
  <c r="M184" i="8"/>
  <c r="M185" i="8"/>
  <c r="M186" i="8"/>
  <c r="M187" i="8"/>
  <c r="M188" i="8"/>
  <c r="M189" i="8"/>
  <c r="M190" i="8"/>
  <c r="M191" i="8"/>
  <c r="M192" i="8"/>
  <c r="M193" i="8"/>
  <c r="M194" i="8"/>
  <c r="M195" i="8"/>
  <c r="M196" i="8"/>
  <c r="M197" i="8"/>
  <c r="M198" i="8"/>
  <c r="M199" i="8"/>
  <c r="M200" i="8"/>
  <c r="M201" i="8"/>
  <c r="M202" i="8"/>
  <c r="M203" i="8"/>
  <c r="M204" i="8"/>
  <c r="M205" i="8"/>
  <c r="M206" i="8"/>
  <c r="M207" i="8"/>
  <c r="M208" i="8"/>
  <c r="M209" i="8"/>
  <c r="M210" i="8"/>
  <c r="M211" i="8"/>
  <c r="M212" i="8"/>
  <c r="M213" i="8"/>
  <c r="M214" i="8"/>
  <c r="M215" i="8"/>
  <c r="M216" i="8"/>
  <c r="M217" i="8"/>
  <c r="M218" i="8"/>
  <c r="M219" i="8"/>
  <c r="M220" i="8"/>
  <c r="M221" i="8"/>
  <c r="M222" i="8"/>
  <c r="M223" i="8"/>
  <c r="M224" i="8"/>
  <c r="M225" i="8"/>
  <c r="M226" i="8"/>
  <c r="M227" i="8"/>
  <c r="M228" i="8"/>
  <c r="M229" i="8"/>
  <c r="M230" i="8"/>
  <c r="M231" i="8"/>
  <c r="M232" i="8"/>
  <c r="M233" i="8"/>
  <c r="M237" i="8"/>
  <c r="M238" i="8"/>
  <c r="M239" i="8"/>
  <c r="M240" i="8"/>
  <c r="M241" i="8"/>
  <c r="M242" i="8"/>
  <c r="M243" i="8"/>
  <c r="M244" i="8"/>
  <c r="M245" i="8"/>
  <c r="M246" i="8"/>
  <c r="M247" i="8"/>
  <c r="M248" i="8"/>
  <c r="M249" i="8"/>
  <c r="M250" i="8"/>
  <c r="M251" i="8"/>
  <c r="M252" i="8"/>
  <c r="M253" i="8"/>
  <c r="M254" i="8"/>
  <c r="M255" i="8"/>
  <c r="M256" i="8"/>
  <c r="M257" i="8"/>
  <c r="M258" i="8"/>
  <c r="M259" i="8"/>
  <c r="M260" i="8"/>
  <c r="M261" i="8"/>
  <c r="M262" i="8"/>
  <c r="M263" i="8"/>
  <c r="M264" i="8"/>
  <c r="M265" i="8"/>
  <c r="M266" i="8"/>
  <c r="M267" i="8"/>
  <c r="M268" i="8"/>
  <c r="M269" i="8"/>
  <c r="M270" i="8"/>
  <c r="M271" i="8"/>
  <c r="M272" i="8"/>
  <c r="M273" i="8"/>
  <c r="M274" i="8"/>
  <c r="M275" i="8"/>
  <c r="M276" i="8"/>
  <c r="M277" i="8"/>
  <c r="M278" i="8"/>
  <c r="M279" i="8"/>
  <c r="M280" i="8"/>
  <c r="M281" i="8"/>
  <c r="M282" i="8"/>
  <c r="M283" i="8"/>
  <c r="M284" i="8"/>
  <c r="M285" i="8"/>
  <c r="M286" i="8"/>
  <c r="M287" i="8"/>
  <c r="M288" i="8"/>
  <c r="M289" i="8"/>
  <c r="M290" i="8"/>
  <c r="M291" i="8"/>
  <c r="M292" i="8"/>
  <c r="M293" i="8"/>
  <c r="M294" i="8"/>
  <c r="M295" i="8"/>
  <c r="M296" i="8"/>
  <c r="M297" i="8"/>
  <c r="M298" i="8"/>
  <c r="M299" i="8"/>
  <c r="M300" i="8"/>
  <c r="M301" i="8"/>
  <c r="M302" i="8"/>
  <c r="M303" i="8"/>
  <c r="M304" i="8"/>
  <c r="M305" i="8"/>
  <c r="M306" i="8"/>
  <c r="M307" i="8"/>
  <c r="M308" i="8"/>
  <c r="M309" i="8"/>
  <c r="M310" i="8"/>
  <c r="M311" i="8"/>
  <c r="M315" i="8"/>
  <c r="M316" i="8"/>
  <c r="M317" i="8"/>
  <c r="M318" i="8"/>
  <c r="M319" i="8"/>
  <c r="M320" i="8"/>
  <c r="M321" i="8"/>
  <c r="M322" i="8"/>
  <c r="M323" i="8"/>
  <c r="M324" i="8"/>
  <c r="M325" i="8"/>
  <c r="M326" i="8"/>
  <c r="M327" i="8"/>
  <c r="M328" i="8"/>
  <c r="M329" i="8"/>
  <c r="M330" i="8"/>
  <c r="M331" i="8"/>
  <c r="M332" i="8"/>
  <c r="M333" i="8"/>
  <c r="M334" i="8"/>
  <c r="M335" i="8"/>
  <c r="M336" i="8"/>
  <c r="M337" i="8"/>
  <c r="M338" i="8"/>
  <c r="M339" i="8"/>
  <c r="M340" i="8"/>
  <c r="M341" i="8"/>
  <c r="M342" i="8"/>
  <c r="M343" i="8"/>
  <c r="M344" i="8"/>
  <c r="M345" i="8"/>
  <c r="M346" i="8"/>
  <c r="M347" i="8"/>
  <c r="M348" i="8"/>
  <c r="M349" i="8"/>
  <c r="M350" i="8"/>
  <c r="M351" i="8"/>
  <c r="M352" i="8"/>
  <c r="M353" i="8"/>
  <c r="M354" i="8"/>
  <c r="M355" i="8"/>
  <c r="M356" i="8"/>
  <c r="M357" i="8"/>
  <c r="M361" i="8"/>
  <c r="M362" i="8"/>
  <c r="M363" i="8"/>
  <c r="M364" i="8"/>
  <c r="M365" i="8"/>
  <c r="M366" i="8"/>
  <c r="M367" i="8"/>
  <c r="M368" i="8"/>
  <c r="M369" i="8"/>
  <c r="M370" i="8"/>
  <c r="M371" i="8"/>
  <c r="M372" i="8"/>
  <c r="M373" i="8"/>
  <c r="M374" i="8"/>
  <c r="M375" i="8"/>
  <c r="M376" i="8"/>
  <c r="M377" i="8"/>
  <c r="M378" i="8"/>
  <c r="M379" i="8"/>
  <c r="M380" i="8"/>
  <c r="M381" i="8"/>
  <c r="M382" i="8"/>
  <c r="M383" i="8"/>
  <c r="M384" i="8"/>
  <c r="M385" i="8"/>
  <c r="M386" i="8"/>
  <c r="M387" i="8"/>
  <c r="M388" i="8"/>
  <c r="M389" i="8"/>
  <c r="M390" i="8"/>
  <c r="M391" i="8"/>
  <c r="M392" i="8"/>
  <c r="M393" i="8"/>
  <c r="M394" i="8"/>
  <c r="M395" i="8"/>
  <c r="M396" i="8"/>
  <c r="M397" i="8"/>
  <c r="M398" i="8"/>
  <c r="M399" i="8"/>
  <c r="M400" i="8"/>
  <c r="M401" i="8"/>
  <c r="M402" i="8"/>
  <c r="M403" i="8"/>
  <c r="M404" i="8"/>
  <c r="M4" i="8"/>
  <c r="AA5" i="9"/>
  <c r="AA6" i="9"/>
  <c r="AA7" i="9"/>
  <c r="AA8" i="9"/>
  <c r="AA9" i="9"/>
  <c r="AA10" i="9"/>
  <c r="AA11" i="9"/>
  <c r="AA12" i="9"/>
  <c r="AA13" i="9"/>
  <c r="AA14" i="9"/>
  <c r="AA15" i="9"/>
  <c r="AA16" i="9"/>
  <c r="AA17" i="9"/>
  <c r="AA18" i="9"/>
  <c r="AA19" i="9"/>
  <c r="AA20" i="9"/>
  <c r="AA21" i="9"/>
  <c r="AA22" i="9"/>
  <c r="AA23" i="9"/>
  <c r="AA24" i="9"/>
  <c r="AA25" i="9"/>
  <c r="AA26" i="9"/>
  <c r="AA27" i="9"/>
  <c r="AA28" i="9"/>
  <c r="AA29" i="9"/>
  <c r="AA30" i="9"/>
  <c r="AA31" i="9"/>
  <c r="AA32" i="9"/>
  <c r="AA33" i="9"/>
  <c r="AA34" i="9"/>
  <c r="AA35" i="9"/>
  <c r="AA36" i="9"/>
  <c r="AA37" i="9"/>
  <c r="AA38" i="9"/>
  <c r="AA39" i="9"/>
  <c r="AA40" i="9"/>
  <c r="AA41" i="9"/>
  <c r="AA42" i="9"/>
  <c r="AA43" i="9"/>
  <c r="AA44" i="9"/>
  <c r="AA45" i="9"/>
  <c r="AA46" i="9"/>
  <c r="AA47" i="9"/>
  <c r="AA48" i="9"/>
  <c r="AA49" i="9"/>
  <c r="AA50" i="9"/>
  <c r="AA51" i="9"/>
  <c r="AA52" i="9"/>
  <c r="AA53" i="9"/>
  <c r="AA54" i="9"/>
  <c r="AA55" i="9"/>
  <c r="AA56" i="9"/>
  <c r="AA57" i="9"/>
  <c r="AA58" i="9"/>
  <c r="AA59" i="9"/>
  <c r="AA60" i="9"/>
  <c r="AA61" i="9"/>
  <c r="AA62" i="9"/>
  <c r="AA63" i="9"/>
  <c r="AA64" i="9"/>
  <c r="AA65" i="9"/>
  <c r="AA66" i="9"/>
  <c r="AA67" i="9"/>
  <c r="AA68" i="9"/>
  <c r="AA69" i="9"/>
  <c r="AA70" i="9"/>
  <c r="AA71" i="9"/>
  <c r="AA72" i="9"/>
  <c r="AA73" i="9"/>
  <c r="AA77" i="9"/>
  <c r="AA78" i="9"/>
  <c r="AA79" i="9"/>
  <c r="AA80" i="9"/>
  <c r="AA81" i="9"/>
  <c r="AA82" i="9"/>
  <c r="AA83" i="9"/>
  <c r="AA84" i="9"/>
  <c r="AA85" i="9"/>
  <c r="AA86" i="9"/>
  <c r="AA87" i="9"/>
  <c r="AA88" i="9"/>
  <c r="AA89" i="9"/>
  <c r="AA90" i="9"/>
  <c r="AA91" i="9"/>
  <c r="AA92" i="9"/>
  <c r="AA93" i="9"/>
  <c r="AA94" i="9"/>
  <c r="AA95" i="9"/>
  <c r="AA96" i="9"/>
  <c r="AA97" i="9"/>
  <c r="AA98" i="9"/>
  <c r="AA99" i="9"/>
  <c r="AA100" i="9"/>
  <c r="AA101" i="9"/>
  <c r="AA102" i="9"/>
  <c r="AA103" i="9"/>
  <c r="AA104" i="9"/>
  <c r="AA105" i="9"/>
  <c r="AA106" i="9"/>
  <c r="AA107" i="9"/>
  <c r="AA108" i="9"/>
  <c r="AA109" i="9"/>
  <c r="AA110" i="9"/>
  <c r="AA111" i="9"/>
  <c r="AA112" i="9"/>
  <c r="AA113" i="9"/>
  <c r="AA114" i="9"/>
  <c r="AA115" i="9"/>
  <c r="AA116" i="9"/>
  <c r="AA117" i="9"/>
  <c r="AA118" i="9"/>
  <c r="AA119" i="9"/>
  <c r="AA120" i="9"/>
  <c r="AA121" i="9"/>
  <c r="AA122" i="9"/>
  <c r="AA123" i="9"/>
  <c r="AA124" i="9"/>
  <c r="AA125" i="9"/>
  <c r="AA126" i="9"/>
  <c r="AA127" i="9"/>
  <c r="AA128" i="9"/>
  <c r="AA129" i="9"/>
  <c r="AA130" i="9"/>
  <c r="AA131" i="9"/>
  <c r="AA132" i="9"/>
  <c r="AA133" i="9"/>
  <c r="AA134" i="9"/>
  <c r="AA135" i="9"/>
  <c r="AA136" i="9"/>
  <c r="AA137" i="9"/>
  <c r="AA138" i="9"/>
  <c r="AA140" i="9"/>
  <c r="AA141" i="9"/>
  <c r="AA142" i="9"/>
  <c r="AA143" i="9"/>
  <c r="AA144" i="9"/>
  <c r="AA145" i="9"/>
  <c r="AA146" i="9"/>
  <c r="AA147" i="9"/>
  <c r="AA148" i="9"/>
  <c r="AA149" i="9"/>
  <c r="AA150" i="9"/>
  <c r="AA151" i="9"/>
  <c r="AA152" i="9"/>
  <c r="AA153" i="9"/>
  <c r="AA154" i="9"/>
  <c r="AA158" i="9"/>
  <c r="AA159" i="9"/>
  <c r="AA160" i="9"/>
  <c r="AA161" i="9"/>
  <c r="AA162" i="9"/>
  <c r="AA163" i="9"/>
  <c r="AA164" i="9"/>
  <c r="AA165" i="9"/>
  <c r="AA166" i="9"/>
  <c r="AA167" i="9"/>
  <c r="AA168" i="9"/>
  <c r="AA169" i="9"/>
  <c r="AA170" i="9"/>
  <c r="AA171" i="9"/>
  <c r="AA172" i="9"/>
  <c r="AA173" i="9"/>
  <c r="AA174" i="9"/>
  <c r="AA175" i="9"/>
  <c r="AA176" i="9"/>
  <c r="AA177" i="9"/>
  <c r="AA178" i="9"/>
  <c r="AA179" i="9"/>
  <c r="AA180" i="9"/>
  <c r="AA181" i="9"/>
  <c r="AA182" i="9"/>
  <c r="AA183" i="9"/>
  <c r="AA184" i="9"/>
  <c r="AA185" i="9"/>
  <c r="AA186" i="9"/>
  <c r="AA187" i="9"/>
  <c r="AA188" i="9"/>
  <c r="AA189" i="9"/>
  <c r="AA190" i="9"/>
  <c r="AA191" i="9"/>
  <c r="AA192" i="9"/>
  <c r="AA193" i="9"/>
  <c r="AA194" i="9"/>
  <c r="AA195" i="9"/>
  <c r="AA196" i="9"/>
  <c r="AA197" i="9"/>
  <c r="AA198" i="9"/>
  <c r="AA199" i="9"/>
  <c r="AA200" i="9"/>
  <c r="AA201" i="9"/>
  <c r="AA202" i="9"/>
  <c r="AA203" i="9"/>
  <c r="AA204" i="9"/>
  <c r="AA205" i="9"/>
  <c r="AA206" i="9"/>
  <c r="AA207" i="9"/>
  <c r="AA208" i="9"/>
  <c r="AA209" i="9"/>
  <c r="AA210" i="9"/>
  <c r="AA211" i="9"/>
  <c r="AA212" i="9"/>
  <c r="AA213" i="9"/>
  <c r="AA214" i="9"/>
  <c r="AA215" i="9"/>
  <c r="AA216" i="9"/>
  <c r="AA217" i="9"/>
  <c r="AA218" i="9"/>
  <c r="AA219" i="9"/>
  <c r="AA220" i="9"/>
  <c r="AA221" i="9"/>
  <c r="AA222" i="9"/>
  <c r="AA223" i="9"/>
  <c r="AA224" i="9"/>
  <c r="AA225" i="9"/>
  <c r="AA226" i="9"/>
  <c r="AA227" i="9"/>
  <c r="AA228" i="9"/>
  <c r="AA229" i="9"/>
  <c r="AA230" i="9"/>
  <c r="AA231" i="9"/>
  <c r="AA232" i="9"/>
  <c r="AA233" i="9"/>
  <c r="AA237" i="9"/>
  <c r="AA238" i="9"/>
  <c r="AA239" i="9"/>
  <c r="AA240" i="9"/>
  <c r="AA241" i="9"/>
  <c r="AA242" i="9"/>
  <c r="AA243" i="9"/>
  <c r="AA244" i="9"/>
  <c r="AA245" i="9"/>
  <c r="AA246" i="9"/>
  <c r="AA247" i="9"/>
  <c r="AA248" i="9"/>
  <c r="AA249" i="9"/>
  <c r="AA250" i="9"/>
  <c r="AA251" i="9"/>
  <c r="AA252" i="9"/>
  <c r="AA253" i="9"/>
  <c r="AA254" i="9"/>
  <c r="AA255" i="9"/>
  <c r="AA256" i="9"/>
  <c r="AA257" i="9"/>
  <c r="AA258" i="9"/>
  <c r="AA259" i="9"/>
  <c r="AA260" i="9"/>
  <c r="AA261" i="9"/>
  <c r="AA262" i="9"/>
  <c r="AA263" i="9"/>
  <c r="AA264" i="9"/>
  <c r="AA265" i="9"/>
  <c r="AA266" i="9"/>
  <c r="AA267" i="9"/>
  <c r="AA268" i="9"/>
  <c r="AA269" i="9"/>
  <c r="AA270" i="9"/>
  <c r="AA271" i="9"/>
  <c r="AA272" i="9"/>
  <c r="AA273" i="9"/>
  <c r="AA274" i="9"/>
  <c r="AA275" i="9"/>
  <c r="AA276" i="9"/>
  <c r="AA277" i="9"/>
  <c r="AA278" i="9"/>
  <c r="AA279" i="9"/>
  <c r="AA280" i="9"/>
  <c r="AA281" i="9"/>
  <c r="AA282" i="9"/>
  <c r="AA283" i="9"/>
  <c r="AA284" i="9"/>
  <c r="AA285" i="9"/>
  <c r="AA286" i="9"/>
  <c r="AA287" i="9"/>
  <c r="AA288" i="9"/>
  <c r="AA289" i="9"/>
  <c r="AA290" i="9"/>
  <c r="AA291" i="9"/>
  <c r="AA292" i="9"/>
  <c r="AA293" i="9"/>
  <c r="AA294" i="9"/>
  <c r="AA295" i="9"/>
  <c r="AA296" i="9"/>
  <c r="AA297" i="9"/>
  <c r="AA298" i="9"/>
  <c r="AA299" i="9"/>
  <c r="AA300" i="9"/>
  <c r="AA301" i="9"/>
  <c r="AA302" i="9"/>
  <c r="AA303" i="9"/>
  <c r="AA304" i="9"/>
  <c r="AA305" i="9"/>
  <c r="AA306" i="9"/>
  <c r="AA307" i="9"/>
  <c r="AA308" i="9"/>
  <c r="AA309" i="9"/>
  <c r="AA310" i="9"/>
  <c r="AA311" i="9"/>
  <c r="AA315" i="9"/>
  <c r="AA316" i="9"/>
  <c r="AA317" i="9"/>
  <c r="AA318" i="9"/>
  <c r="AA319" i="9"/>
  <c r="AA320" i="9"/>
  <c r="AA321" i="9"/>
  <c r="AA322" i="9"/>
  <c r="AA323" i="9"/>
  <c r="AA324" i="9"/>
  <c r="AA325" i="9"/>
  <c r="AA326" i="9"/>
  <c r="AA327" i="9"/>
  <c r="AA328" i="9"/>
  <c r="AA329" i="9"/>
  <c r="AA330" i="9"/>
  <c r="AA331" i="9"/>
  <c r="AA332" i="9"/>
  <c r="AA333" i="9"/>
  <c r="AA334" i="9"/>
  <c r="AA335" i="9"/>
  <c r="AA336" i="9"/>
  <c r="AA337" i="9"/>
  <c r="AA338" i="9"/>
  <c r="AA339" i="9"/>
  <c r="AA340" i="9"/>
  <c r="AA341" i="9"/>
  <c r="AA342" i="9"/>
  <c r="AA343" i="9"/>
  <c r="AA344" i="9"/>
  <c r="AA345" i="9"/>
  <c r="AA346" i="9"/>
  <c r="AA347" i="9"/>
  <c r="AA348" i="9"/>
  <c r="AA349" i="9"/>
  <c r="AA350" i="9"/>
  <c r="AA351" i="9"/>
  <c r="AA352" i="9"/>
  <c r="AA353" i="9"/>
  <c r="AA354" i="9"/>
  <c r="AA355" i="9"/>
  <c r="AA356" i="9"/>
  <c r="AA357" i="9"/>
  <c r="AA361" i="9"/>
  <c r="AA362" i="9"/>
  <c r="AA363" i="9"/>
  <c r="AA364" i="9"/>
  <c r="AA365" i="9"/>
  <c r="AA366" i="9"/>
  <c r="AA367" i="9"/>
  <c r="AA368" i="9"/>
  <c r="AA369" i="9"/>
  <c r="AA370" i="9"/>
  <c r="AA371" i="9"/>
  <c r="AA372" i="9"/>
  <c r="AA373" i="9"/>
  <c r="AA374" i="9"/>
  <c r="AA375" i="9"/>
  <c r="AA376" i="9"/>
  <c r="AA377" i="9"/>
  <c r="AA378" i="9"/>
  <c r="AA379" i="9"/>
  <c r="AA380" i="9"/>
  <c r="AA381" i="9"/>
  <c r="AA382" i="9"/>
  <c r="AA383" i="9"/>
  <c r="AA384" i="9"/>
  <c r="AA385" i="9"/>
  <c r="AA386" i="9"/>
  <c r="AA387" i="9"/>
  <c r="AA388" i="9"/>
  <c r="AA389" i="9"/>
  <c r="AA390" i="9"/>
  <c r="AA391" i="9"/>
  <c r="AA392" i="9"/>
  <c r="AA393" i="9"/>
  <c r="AA394" i="9"/>
  <c r="AA395" i="9"/>
  <c r="AA396" i="9"/>
  <c r="AA397" i="9"/>
  <c r="AA398" i="9"/>
  <c r="AA399" i="9"/>
  <c r="AA400" i="9"/>
  <c r="AA401" i="9"/>
  <c r="AA402" i="9"/>
  <c r="AA403" i="9"/>
  <c r="AA404" i="9"/>
  <c r="AA4" i="9"/>
  <c r="N362" i="12"/>
  <c r="N363" i="12"/>
  <c r="N364" i="12"/>
  <c r="N365" i="12"/>
  <c r="N366" i="12"/>
  <c r="N367" i="12"/>
  <c r="N368" i="12"/>
  <c r="N369" i="12"/>
  <c r="N370" i="12"/>
  <c r="N371" i="12"/>
  <c r="N372" i="12"/>
  <c r="N373" i="12"/>
  <c r="N374" i="12"/>
  <c r="N375" i="12"/>
  <c r="N376" i="12"/>
  <c r="N377" i="12"/>
  <c r="N378" i="12"/>
  <c r="N379" i="12"/>
  <c r="N380" i="12"/>
  <c r="N381" i="12"/>
  <c r="N382" i="12"/>
  <c r="N383" i="12"/>
  <c r="N384" i="12"/>
  <c r="N385" i="12"/>
  <c r="N386" i="12"/>
  <c r="N387" i="12"/>
  <c r="N388" i="12"/>
  <c r="N389" i="12"/>
  <c r="N390" i="12"/>
  <c r="N391" i="12"/>
  <c r="N392" i="12"/>
  <c r="N393" i="12"/>
  <c r="N394" i="12"/>
  <c r="N395" i="12"/>
  <c r="N396" i="12"/>
  <c r="N397" i="12"/>
  <c r="N398" i="12"/>
  <c r="N399" i="12"/>
  <c r="N400" i="12"/>
  <c r="N401" i="12"/>
  <c r="N402" i="12"/>
  <c r="N403" i="12"/>
  <c r="N404" i="12"/>
  <c r="N361" i="12"/>
  <c r="J362" i="12"/>
  <c r="J363" i="12"/>
  <c r="J364" i="12"/>
  <c r="J365" i="12"/>
  <c r="J366" i="12"/>
  <c r="J367" i="12"/>
  <c r="J368" i="12"/>
  <c r="J369" i="12"/>
  <c r="J370" i="12"/>
  <c r="J371" i="12"/>
  <c r="J372" i="12"/>
  <c r="J373" i="12"/>
  <c r="J374" i="12"/>
  <c r="J375" i="12"/>
  <c r="J376" i="12"/>
  <c r="J377" i="12"/>
  <c r="J378" i="12"/>
  <c r="J379" i="12"/>
  <c r="J380" i="12"/>
  <c r="J381" i="12"/>
  <c r="J382" i="12"/>
  <c r="J383" i="12"/>
  <c r="J384" i="12"/>
  <c r="J385" i="12"/>
  <c r="J386" i="12"/>
  <c r="J387" i="12"/>
  <c r="J388" i="12"/>
  <c r="J389" i="12"/>
  <c r="J390" i="12"/>
  <c r="J391" i="12"/>
  <c r="J392" i="12"/>
  <c r="J393" i="12"/>
  <c r="J394" i="12"/>
  <c r="J395" i="12"/>
  <c r="J396" i="12"/>
  <c r="J397" i="12"/>
  <c r="J398" i="12"/>
  <c r="J399" i="12"/>
  <c r="J400" i="12"/>
  <c r="J401" i="12"/>
  <c r="J402" i="12"/>
  <c r="J403" i="12"/>
  <c r="J404" i="12"/>
  <c r="J361" i="12"/>
  <c r="G362" i="12"/>
  <c r="H362" i="12"/>
  <c r="G363" i="12"/>
  <c r="H363" i="12"/>
  <c r="G364" i="12"/>
  <c r="H364" i="12"/>
  <c r="G365" i="12"/>
  <c r="H365" i="12"/>
  <c r="G366" i="12"/>
  <c r="H366" i="12"/>
  <c r="G367" i="12"/>
  <c r="H367" i="12"/>
  <c r="G368" i="12"/>
  <c r="H368" i="12"/>
  <c r="G369" i="12"/>
  <c r="H369" i="12"/>
  <c r="G370" i="12"/>
  <c r="H370" i="12"/>
  <c r="G371" i="12"/>
  <c r="H371" i="12"/>
  <c r="G372" i="12"/>
  <c r="H372" i="12"/>
  <c r="G373" i="12"/>
  <c r="H373" i="12"/>
  <c r="G374" i="12"/>
  <c r="H374" i="12"/>
  <c r="G375" i="12"/>
  <c r="H375" i="12"/>
  <c r="G376" i="12"/>
  <c r="H376" i="12"/>
  <c r="G377" i="12"/>
  <c r="H377" i="12"/>
  <c r="G378" i="12"/>
  <c r="H378" i="12"/>
  <c r="G379" i="12"/>
  <c r="H379" i="12"/>
  <c r="G380" i="12"/>
  <c r="H380" i="12"/>
  <c r="G381" i="12"/>
  <c r="H381" i="12"/>
  <c r="G382" i="12"/>
  <c r="H382" i="12"/>
  <c r="G383" i="12"/>
  <c r="H383" i="12"/>
  <c r="G384" i="12"/>
  <c r="H384" i="12"/>
  <c r="G385" i="12"/>
  <c r="H385" i="12"/>
  <c r="G386" i="12"/>
  <c r="H386" i="12"/>
  <c r="G387" i="12"/>
  <c r="H387" i="12"/>
  <c r="G388" i="12"/>
  <c r="H388" i="12"/>
  <c r="G389" i="12"/>
  <c r="H389" i="12"/>
  <c r="G390" i="12"/>
  <c r="H390" i="12"/>
  <c r="G391" i="12"/>
  <c r="H391" i="12"/>
  <c r="G392" i="12"/>
  <c r="H392" i="12"/>
  <c r="G393" i="12"/>
  <c r="H393" i="12"/>
  <c r="G394" i="12"/>
  <c r="H394" i="12"/>
  <c r="G395" i="12"/>
  <c r="H395" i="12"/>
  <c r="G396" i="12"/>
  <c r="H396" i="12"/>
  <c r="G397" i="12"/>
  <c r="H397" i="12"/>
  <c r="G398" i="12"/>
  <c r="H398" i="12"/>
  <c r="G399" i="12"/>
  <c r="H399" i="12"/>
  <c r="G400" i="12"/>
  <c r="H400" i="12"/>
  <c r="G401" i="12"/>
  <c r="H401" i="12"/>
  <c r="G402" i="12"/>
  <c r="H402" i="12"/>
  <c r="G403" i="12"/>
  <c r="H403" i="12"/>
  <c r="G404" i="12"/>
  <c r="H404" i="12"/>
  <c r="H361" i="12"/>
  <c r="G361" i="12"/>
  <c r="N316" i="12"/>
  <c r="N317" i="12"/>
  <c r="N318" i="12"/>
  <c r="N319" i="12"/>
  <c r="N320" i="12"/>
  <c r="N321" i="12"/>
  <c r="N322" i="12"/>
  <c r="N323" i="12"/>
  <c r="N324" i="12"/>
  <c r="N325" i="12"/>
  <c r="N326" i="12"/>
  <c r="N327" i="12"/>
  <c r="N328" i="12"/>
  <c r="N329" i="12"/>
  <c r="N330" i="12"/>
  <c r="N331" i="12"/>
  <c r="N332" i="12"/>
  <c r="N333" i="12"/>
  <c r="N334" i="12"/>
  <c r="N335" i="12"/>
  <c r="N336" i="12"/>
  <c r="N337" i="12"/>
  <c r="N338" i="12"/>
  <c r="N339" i="12"/>
  <c r="N340" i="12"/>
  <c r="N341" i="12"/>
  <c r="N342" i="12"/>
  <c r="N343" i="12"/>
  <c r="N344" i="12"/>
  <c r="N345" i="12"/>
  <c r="N346" i="12"/>
  <c r="N347" i="12"/>
  <c r="N348" i="12"/>
  <c r="N349" i="12"/>
  <c r="N350" i="12"/>
  <c r="N351" i="12"/>
  <c r="N352" i="12"/>
  <c r="N353" i="12"/>
  <c r="N354" i="12"/>
  <c r="N355" i="12"/>
  <c r="N356" i="12"/>
  <c r="N357" i="12"/>
  <c r="N315" i="12"/>
  <c r="J316" i="12"/>
  <c r="J317" i="12"/>
  <c r="J318" i="12"/>
  <c r="J319" i="12"/>
  <c r="J320" i="12"/>
  <c r="J321" i="12"/>
  <c r="J322" i="12"/>
  <c r="J323" i="12"/>
  <c r="J324" i="12"/>
  <c r="J325" i="12"/>
  <c r="J326" i="12"/>
  <c r="J327" i="12"/>
  <c r="J328" i="12"/>
  <c r="J329" i="12"/>
  <c r="J330" i="12"/>
  <c r="J331" i="12"/>
  <c r="J332" i="12"/>
  <c r="J333" i="12"/>
  <c r="J334" i="12"/>
  <c r="J335" i="12"/>
  <c r="J336" i="12"/>
  <c r="J337" i="12"/>
  <c r="J338" i="12"/>
  <c r="J339" i="12"/>
  <c r="J340" i="12"/>
  <c r="J341" i="12"/>
  <c r="J342" i="12"/>
  <c r="J343" i="12"/>
  <c r="J344" i="12"/>
  <c r="J345" i="12"/>
  <c r="J346" i="12"/>
  <c r="J347" i="12"/>
  <c r="J348" i="12"/>
  <c r="J349" i="12"/>
  <c r="J350" i="12"/>
  <c r="J351" i="12"/>
  <c r="J352" i="12"/>
  <c r="J353" i="12"/>
  <c r="J354" i="12"/>
  <c r="J355" i="12"/>
  <c r="J356" i="12"/>
  <c r="J357" i="12"/>
  <c r="J315" i="12"/>
  <c r="G316" i="12"/>
  <c r="H316" i="12"/>
  <c r="G317" i="12"/>
  <c r="H317" i="12"/>
  <c r="G318" i="12"/>
  <c r="H318" i="12"/>
  <c r="G319" i="12"/>
  <c r="H319" i="12"/>
  <c r="G320" i="12"/>
  <c r="H320" i="12"/>
  <c r="G321" i="12"/>
  <c r="H321" i="12"/>
  <c r="G322" i="12"/>
  <c r="H322" i="12"/>
  <c r="G323" i="12"/>
  <c r="H323" i="12"/>
  <c r="G324" i="12"/>
  <c r="H324" i="12"/>
  <c r="G325" i="12"/>
  <c r="H325" i="12"/>
  <c r="G326" i="12"/>
  <c r="H326" i="12"/>
  <c r="G327" i="12"/>
  <c r="H327" i="12"/>
  <c r="G328" i="12"/>
  <c r="H328" i="12"/>
  <c r="G329" i="12"/>
  <c r="H329" i="12"/>
  <c r="G330" i="12"/>
  <c r="H330" i="12"/>
  <c r="G331" i="12"/>
  <c r="H331" i="12"/>
  <c r="G332" i="12"/>
  <c r="H332" i="12"/>
  <c r="G333" i="12"/>
  <c r="H333" i="12"/>
  <c r="G334" i="12"/>
  <c r="H334" i="12"/>
  <c r="G335" i="12"/>
  <c r="H335" i="12"/>
  <c r="G336" i="12"/>
  <c r="H336" i="12"/>
  <c r="G337" i="12"/>
  <c r="H337" i="12"/>
  <c r="G338" i="12"/>
  <c r="H338" i="12"/>
  <c r="G339" i="12"/>
  <c r="H339" i="12"/>
  <c r="G340" i="12"/>
  <c r="H340" i="12"/>
  <c r="G341" i="12"/>
  <c r="H341" i="12"/>
  <c r="G342" i="12"/>
  <c r="H342" i="12"/>
  <c r="G343" i="12"/>
  <c r="H343" i="12"/>
  <c r="G344" i="12"/>
  <c r="H344" i="12"/>
  <c r="G345" i="12"/>
  <c r="H345" i="12"/>
  <c r="G346" i="12"/>
  <c r="H346" i="12"/>
  <c r="G347" i="12"/>
  <c r="H347" i="12"/>
  <c r="G348" i="12"/>
  <c r="H348" i="12"/>
  <c r="G349" i="12"/>
  <c r="H349" i="12"/>
  <c r="G350" i="12"/>
  <c r="H350" i="12"/>
  <c r="G351" i="12"/>
  <c r="H351" i="12"/>
  <c r="G352" i="12"/>
  <c r="H352" i="12"/>
  <c r="G353" i="12"/>
  <c r="H353" i="12"/>
  <c r="G354" i="12"/>
  <c r="H354" i="12"/>
  <c r="G355" i="12"/>
  <c r="H355" i="12"/>
  <c r="G356" i="12"/>
  <c r="H356" i="12"/>
  <c r="G357" i="12"/>
  <c r="H357" i="12"/>
  <c r="H315" i="12"/>
  <c r="G315" i="12"/>
  <c r="N238" i="12"/>
  <c r="N239" i="12"/>
  <c r="N240" i="12"/>
  <c r="N241" i="12"/>
  <c r="N242" i="12"/>
  <c r="N243" i="12"/>
  <c r="N244" i="12"/>
  <c r="N245" i="12"/>
  <c r="N246" i="12"/>
  <c r="N247" i="12"/>
  <c r="N248" i="12"/>
  <c r="N249" i="12"/>
  <c r="N250" i="12"/>
  <c r="N251" i="12"/>
  <c r="N252" i="12"/>
  <c r="N253" i="12"/>
  <c r="N254" i="12"/>
  <c r="N255" i="12"/>
  <c r="N256" i="12"/>
  <c r="N257" i="12"/>
  <c r="N258" i="12"/>
  <c r="N259" i="12"/>
  <c r="N260" i="12"/>
  <c r="N261" i="12"/>
  <c r="N262" i="12"/>
  <c r="N263" i="12"/>
  <c r="N264" i="12"/>
  <c r="N265" i="12"/>
  <c r="N266" i="12"/>
  <c r="N267" i="12"/>
  <c r="N268" i="12"/>
  <c r="N269" i="12"/>
  <c r="N270" i="12"/>
  <c r="N271" i="12"/>
  <c r="N272" i="12"/>
  <c r="N273" i="12"/>
  <c r="N274" i="12"/>
  <c r="N275" i="12"/>
  <c r="N276" i="12"/>
  <c r="N277" i="12"/>
  <c r="N278" i="12"/>
  <c r="N279" i="12"/>
  <c r="N280" i="12"/>
  <c r="N281" i="12"/>
  <c r="N282" i="12"/>
  <c r="N283" i="12"/>
  <c r="N284" i="12"/>
  <c r="N285" i="12"/>
  <c r="N286" i="12"/>
  <c r="N287" i="12"/>
  <c r="N288" i="12"/>
  <c r="N289" i="12"/>
  <c r="N290" i="12"/>
  <c r="N291" i="12"/>
  <c r="N292" i="12"/>
  <c r="N293" i="12"/>
  <c r="N294" i="12"/>
  <c r="N295" i="12"/>
  <c r="N296" i="12"/>
  <c r="N297" i="12"/>
  <c r="N298" i="12"/>
  <c r="N299" i="12"/>
  <c r="N300" i="12"/>
  <c r="N301" i="12"/>
  <c r="N302" i="12"/>
  <c r="N303" i="12"/>
  <c r="N304" i="12"/>
  <c r="N305" i="12"/>
  <c r="N306" i="12"/>
  <c r="N307" i="12"/>
  <c r="N308" i="12"/>
  <c r="N309" i="12"/>
  <c r="N310" i="12"/>
  <c r="N311" i="12"/>
  <c r="N237" i="12"/>
  <c r="J238" i="12"/>
  <c r="J239" i="12"/>
  <c r="J240" i="12"/>
  <c r="J241" i="12"/>
  <c r="J242" i="12"/>
  <c r="J243" i="12"/>
  <c r="J244" i="12"/>
  <c r="J245" i="12"/>
  <c r="J246" i="12"/>
  <c r="J247" i="12"/>
  <c r="J248" i="12"/>
  <c r="J249" i="12"/>
  <c r="J250" i="12"/>
  <c r="J251" i="12"/>
  <c r="J252" i="12"/>
  <c r="J253" i="12"/>
  <c r="J254" i="12"/>
  <c r="J255" i="12"/>
  <c r="J256" i="12"/>
  <c r="J257" i="12"/>
  <c r="J258" i="12"/>
  <c r="J259" i="12"/>
  <c r="J260" i="12"/>
  <c r="J261" i="12"/>
  <c r="J262" i="12"/>
  <c r="J263" i="12"/>
  <c r="J264" i="12"/>
  <c r="J265" i="12"/>
  <c r="J266" i="12"/>
  <c r="J267" i="12"/>
  <c r="J268" i="12"/>
  <c r="J269" i="12"/>
  <c r="J270" i="12"/>
  <c r="J271" i="12"/>
  <c r="J272" i="12"/>
  <c r="J273" i="12"/>
  <c r="J274" i="12"/>
  <c r="J275" i="12"/>
  <c r="J276" i="12"/>
  <c r="J277" i="12"/>
  <c r="J278" i="12"/>
  <c r="J279" i="12"/>
  <c r="J280" i="12"/>
  <c r="J281" i="12"/>
  <c r="J282" i="12"/>
  <c r="J283" i="12"/>
  <c r="J284" i="12"/>
  <c r="J285" i="12"/>
  <c r="J286" i="12"/>
  <c r="J287" i="12"/>
  <c r="J288" i="12"/>
  <c r="J289" i="12"/>
  <c r="J290" i="12"/>
  <c r="J291" i="12"/>
  <c r="J292" i="12"/>
  <c r="J293" i="12"/>
  <c r="J294" i="12"/>
  <c r="J295" i="12"/>
  <c r="J296" i="12"/>
  <c r="J297" i="12"/>
  <c r="J298" i="12"/>
  <c r="J299" i="12"/>
  <c r="J300" i="12"/>
  <c r="J301" i="12"/>
  <c r="J302" i="12"/>
  <c r="J303" i="12"/>
  <c r="J304" i="12"/>
  <c r="J305" i="12"/>
  <c r="J306" i="12"/>
  <c r="J307" i="12"/>
  <c r="J308" i="12"/>
  <c r="J309" i="12"/>
  <c r="J310" i="12"/>
  <c r="J311" i="12"/>
  <c r="J237" i="12"/>
  <c r="G238" i="12"/>
  <c r="H238" i="12"/>
  <c r="G239" i="12"/>
  <c r="H239" i="12"/>
  <c r="G240" i="12"/>
  <c r="H240" i="12"/>
  <c r="G241" i="12"/>
  <c r="H241" i="12"/>
  <c r="G242" i="12"/>
  <c r="H242" i="12"/>
  <c r="G243" i="12"/>
  <c r="H243" i="12"/>
  <c r="G244" i="12"/>
  <c r="H244" i="12"/>
  <c r="G245" i="12"/>
  <c r="H245" i="12"/>
  <c r="G246" i="12"/>
  <c r="H246" i="12"/>
  <c r="G247" i="12"/>
  <c r="H247" i="12"/>
  <c r="G248" i="12"/>
  <c r="H248" i="12"/>
  <c r="G249" i="12"/>
  <c r="H249" i="12"/>
  <c r="G250" i="12"/>
  <c r="H250" i="12"/>
  <c r="G251" i="12"/>
  <c r="H251" i="12"/>
  <c r="G252" i="12"/>
  <c r="H252" i="12"/>
  <c r="G253" i="12"/>
  <c r="H253" i="12"/>
  <c r="G254" i="12"/>
  <c r="H254" i="12"/>
  <c r="G255" i="12"/>
  <c r="H255" i="12"/>
  <c r="G256" i="12"/>
  <c r="H256" i="12"/>
  <c r="G257" i="12"/>
  <c r="H257" i="12"/>
  <c r="G258" i="12"/>
  <c r="H258" i="12"/>
  <c r="G259" i="12"/>
  <c r="H259" i="12"/>
  <c r="G260" i="12"/>
  <c r="H260" i="12"/>
  <c r="G261" i="12"/>
  <c r="H261" i="12"/>
  <c r="G262" i="12"/>
  <c r="H262" i="12"/>
  <c r="G263" i="12"/>
  <c r="H263" i="12"/>
  <c r="G264" i="12"/>
  <c r="H264" i="12"/>
  <c r="G265" i="12"/>
  <c r="H265" i="12"/>
  <c r="G266" i="12"/>
  <c r="H266" i="12"/>
  <c r="G267" i="12"/>
  <c r="H267" i="12"/>
  <c r="G268" i="12"/>
  <c r="H268" i="12"/>
  <c r="G269" i="12"/>
  <c r="H269" i="12"/>
  <c r="G270" i="12"/>
  <c r="H270" i="12"/>
  <c r="G271" i="12"/>
  <c r="H271" i="12"/>
  <c r="G272" i="12"/>
  <c r="H272" i="12"/>
  <c r="G273" i="12"/>
  <c r="H273" i="12"/>
  <c r="G274" i="12"/>
  <c r="H274" i="12"/>
  <c r="G275" i="12"/>
  <c r="H275" i="12"/>
  <c r="G276" i="12"/>
  <c r="H276" i="12"/>
  <c r="G277" i="12"/>
  <c r="H277" i="12"/>
  <c r="G278" i="12"/>
  <c r="H278" i="12"/>
  <c r="G279" i="12"/>
  <c r="H279" i="12"/>
  <c r="G280" i="12"/>
  <c r="H280" i="12"/>
  <c r="G281" i="12"/>
  <c r="H281" i="12"/>
  <c r="G282" i="12"/>
  <c r="H282" i="12"/>
  <c r="G283" i="12"/>
  <c r="H283" i="12"/>
  <c r="G284" i="12"/>
  <c r="H284" i="12"/>
  <c r="G285" i="12"/>
  <c r="H285" i="12"/>
  <c r="G286" i="12"/>
  <c r="H286" i="12"/>
  <c r="G287" i="12"/>
  <c r="H287" i="12"/>
  <c r="G288" i="12"/>
  <c r="H288" i="12"/>
  <c r="G289" i="12"/>
  <c r="H289" i="12"/>
  <c r="G290" i="12"/>
  <c r="H290" i="12"/>
  <c r="G291" i="12"/>
  <c r="H291" i="12"/>
  <c r="G292" i="12"/>
  <c r="H292" i="12"/>
  <c r="G293" i="12"/>
  <c r="H293" i="12"/>
  <c r="G294" i="12"/>
  <c r="H294" i="12"/>
  <c r="G295" i="12"/>
  <c r="H295" i="12"/>
  <c r="G296" i="12"/>
  <c r="H296" i="12"/>
  <c r="G297" i="12"/>
  <c r="H297" i="12"/>
  <c r="G298" i="12"/>
  <c r="H298" i="12"/>
  <c r="G299" i="12"/>
  <c r="H299" i="12"/>
  <c r="G300" i="12"/>
  <c r="H300" i="12"/>
  <c r="G301" i="12"/>
  <c r="H301" i="12"/>
  <c r="G302" i="12"/>
  <c r="H302" i="12"/>
  <c r="G303" i="12"/>
  <c r="H303" i="12"/>
  <c r="G304" i="12"/>
  <c r="H304" i="12"/>
  <c r="G305" i="12"/>
  <c r="H305" i="12"/>
  <c r="G306" i="12"/>
  <c r="H306" i="12"/>
  <c r="G307" i="12"/>
  <c r="H307" i="12"/>
  <c r="G308" i="12"/>
  <c r="H308" i="12"/>
  <c r="G309" i="12"/>
  <c r="H309" i="12"/>
  <c r="G310" i="12"/>
  <c r="H310" i="12"/>
  <c r="G311" i="12"/>
  <c r="H311" i="12"/>
  <c r="H237" i="12"/>
  <c r="G237" i="12"/>
  <c r="N233" i="12"/>
  <c r="N159" i="12"/>
  <c r="N160" i="12"/>
  <c r="N161" i="12"/>
  <c r="N162" i="12"/>
  <c r="N163" i="12"/>
  <c r="N164" i="12"/>
  <c r="N165" i="12"/>
  <c r="N166" i="12"/>
  <c r="N167" i="12"/>
  <c r="N168" i="12"/>
  <c r="N169" i="12"/>
  <c r="N170" i="12"/>
  <c r="N171" i="12"/>
  <c r="N172" i="12"/>
  <c r="N173" i="12"/>
  <c r="N174" i="12"/>
  <c r="N175" i="12"/>
  <c r="N176" i="12"/>
  <c r="N177" i="12"/>
  <c r="N178" i="12"/>
  <c r="N179" i="12"/>
  <c r="N180" i="12"/>
  <c r="N181" i="12"/>
  <c r="N182" i="12"/>
  <c r="N183" i="12"/>
  <c r="N184" i="12"/>
  <c r="N185" i="12"/>
  <c r="N186" i="12"/>
  <c r="N187" i="12"/>
  <c r="N188" i="12"/>
  <c r="N189" i="12"/>
  <c r="N190" i="12"/>
  <c r="N191" i="12"/>
  <c r="N192" i="12"/>
  <c r="N193" i="12"/>
  <c r="N194" i="12"/>
  <c r="N195" i="12"/>
  <c r="N196" i="12"/>
  <c r="N197" i="12"/>
  <c r="N198" i="12"/>
  <c r="N199" i="12"/>
  <c r="N200" i="12"/>
  <c r="N201" i="12"/>
  <c r="N202" i="12"/>
  <c r="N203" i="12"/>
  <c r="N204" i="12"/>
  <c r="N205" i="12"/>
  <c r="N206" i="12"/>
  <c r="N207" i="12"/>
  <c r="N208" i="12"/>
  <c r="N209" i="12"/>
  <c r="N210" i="12"/>
  <c r="N211" i="12"/>
  <c r="N212" i="12"/>
  <c r="N213" i="12"/>
  <c r="N214" i="12"/>
  <c r="N215" i="12"/>
  <c r="N216" i="12"/>
  <c r="N217" i="12"/>
  <c r="N218" i="12"/>
  <c r="N219" i="12"/>
  <c r="N220" i="12"/>
  <c r="N221" i="12"/>
  <c r="N222" i="12"/>
  <c r="N223" i="12"/>
  <c r="N224" i="12"/>
  <c r="N225" i="12"/>
  <c r="N226" i="12"/>
  <c r="N227" i="12"/>
  <c r="N228" i="12"/>
  <c r="N229" i="12"/>
  <c r="N230" i="12"/>
  <c r="N231" i="12"/>
  <c r="N232" i="12"/>
  <c r="N158" i="12"/>
  <c r="J159" i="12"/>
  <c r="J160" i="12"/>
  <c r="J161" i="12"/>
  <c r="J162" i="12"/>
  <c r="J163" i="12"/>
  <c r="J164" i="12"/>
  <c r="J165" i="12"/>
  <c r="J166" i="12"/>
  <c r="J167" i="12"/>
  <c r="J168" i="12"/>
  <c r="J169" i="12"/>
  <c r="J170" i="12"/>
  <c r="J171" i="12"/>
  <c r="J172" i="12"/>
  <c r="J173" i="12"/>
  <c r="J174" i="12"/>
  <c r="J175" i="12"/>
  <c r="J176" i="12"/>
  <c r="J177" i="12"/>
  <c r="J178" i="12"/>
  <c r="J179" i="12"/>
  <c r="J180" i="12"/>
  <c r="J181" i="12"/>
  <c r="J182" i="12"/>
  <c r="J183" i="12"/>
  <c r="J184" i="12"/>
  <c r="J185" i="12"/>
  <c r="J186" i="12"/>
  <c r="J187" i="12"/>
  <c r="J188" i="12"/>
  <c r="J189" i="12"/>
  <c r="J190" i="12"/>
  <c r="J191" i="12"/>
  <c r="J192" i="12"/>
  <c r="J193" i="12"/>
  <c r="J194" i="12"/>
  <c r="J195" i="12"/>
  <c r="J196" i="12"/>
  <c r="J197" i="12"/>
  <c r="J198" i="12"/>
  <c r="J199" i="12"/>
  <c r="J200" i="12"/>
  <c r="J201" i="12"/>
  <c r="J202" i="12"/>
  <c r="J203" i="12"/>
  <c r="J204" i="12"/>
  <c r="J205" i="12"/>
  <c r="J206" i="12"/>
  <c r="J207" i="12"/>
  <c r="J208" i="12"/>
  <c r="J209" i="12"/>
  <c r="J210" i="12"/>
  <c r="J211" i="12"/>
  <c r="J212" i="12"/>
  <c r="J213" i="12"/>
  <c r="J214" i="12"/>
  <c r="J215" i="12"/>
  <c r="J216" i="12"/>
  <c r="J217" i="12"/>
  <c r="J218" i="12"/>
  <c r="J219" i="12"/>
  <c r="J220" i="12"/>
  <c r="J221" i="12"/>
  <c r="J222" i="12"/>
  <c r="J223" i="12"/>
  <c r="J224" i="12"/>
  <c r="J225" i="12"/>
  <c r="J226" i="12"/>
  <c r="J227" i="12"/>
  <c r="J228" i="12"/>
  <c r="J229" i="12"/>
  <c r="J230" i="12"/>
  <c r="J231" i="12"/>
  <c r="J232" i="12"/>
  <c r="J233" i="12"/>
  <c r="J158" i="12"/>
  <c r="G159" i="12"/>
  <c r="H159" i="12"/>
  <c r="G160" i="12"/>
  <c r="H160" i="12"/>
  <c r="G161" i="12"/>
  <c r="H161" i="12"/>
  <c r="G162" i="12"/>
  <c r="H162" i="12"/>
  <c r="G163" i="12"/>
  <c r="H163" i="12"/>
  <c r="G164" i="12"/>
  <c r="H164" i="12"/>
  <c r="G165" i="12"/>
  <c r="H165" i="12"/>
  <c r="G166" i="12"/>
  <c r="H166" i="12"/>
  <c r="G167" i="12"/>
  <c r="H167" i="12"/>
  <c r="G168" i="12"/>
  <c r="H168" i="12"/>
  <c r="G169" i="12"/>
  <c r="H169" i="12"/>
  <c r="G170" i="12"/>
  <c r="H170" i="12"/>
  <c r="G171" i="12"/>
  <c r="H171" i="12"/>
  <c r="G172" i="12"/>
  <c r="H172" i="12"/>
  <c r="G173" i="12"/>
  <c r="H173" i="12"/>
  <c r="G174" i="12"/>
  <c r="H174" i="12"/>
  <c r="G175" i="12"/>
  <c r="H175" i="12"/>
  <c r="G176" i="12"/>
  <c r="H176" i="12"/>
  <c r="G177" i="12"/>
  <c r="H177" i="12"/>
  <c r="G178" i="12"/>
  <c r="H178" i="12"/>
  <c r="G179" i="12"/>
  <c r="H179" i="12"/>
  <c r="G180" i="12"/>
  <c r="H180" i="12"/>
  <c r="G181" i="12"/>
  <c r="H181" i="12"/>
  <c r="G182" i="12"/>
  <c r="H182" i="12"/>
  <c r="G183" i="12"/>
  <c r="H183" i="12"/>
  <c r="G184" i="12"/>
  <c r="H184" i="12"/>
  <c r="G185" i="12"/>
  <c r="H185" i="12"/>
  <c r="G186" i="12"/>
  <c r="H186" i="12"/>
  <c r="G187" i="12"/>
  <c r="H187" i="12"/>
  <c r="G188" i="12"/>
  <c r="H188" i="12"/>
  <c r="G189" i="12"/>
  <c r="H189" i="12"/>
  <c r="G190" i="12"/>
  <c r="H190" i="12"/>
  <c r="G191" i="12"/>
  <c r="H191" i="12"/>
  <c r="G192" i="12"/>
  <c r="H192" i="12"/>
  <c r="G193" i="12"/>
  <c r="H193" i="12"/>
  <c r="G194" i="12"/>
  <c r="H194" i="12"/>
  <c r="G195" i="12"/>
  <c r="H195" i="12"/>
  <c r="G196" i="12"/>
  <c r="H196" i="12"/>
  <c r="G197" i="12"/>
  <c r="H197" i="12"/>
  <c r="G198" i="12"/>
  <c r="H198" i="12"/>
  <c r="G199" i="12"/>
  <c r="H199" i="12"/>
  <c r="G200" i="12"/>
  <c r="H200" i="12"/>
  <c r="G201" i="12"/>
  <c r="H201" i="12"/>
  <c r="G202" i="12"/>
  <c r="H202" i="12"/>
  <c r="G203" i="12"/>
  <c r="H203" i="12"/>
  <c r="G204" i="12"/>
  <c r="H204" i="12"/>
  <c r="G205" i="12"/>
  <c r="H205" i="12"/>
  <c r="G206" i="12"/>
  <c r="H206" i="12"/>
  <c r="G207" i="12"/>
  <c r="H207" i="12"/>
  <c r="G208" i="12"/>
  <c r="H208" i="12"/>
  <c r="G209" i="12"/>
  <c r="H209" i="12"/>
  <c r="G210" i="12"/>
  <c r="H210" i="12"/>
  <c r="G211" i="12"/>
  <c r="H211" i="12"/>
  <c r="G212" i="12"/>
  <c r="H212" i="12"/>
  <c r="G213" i="12"/>
  <c r="H213" i="12"/>
  <c r="G214" i="12"/>
  <c r="H214" i="12"/>
  <c r="G215" i="12"/>
  <c r="H215" i="12"/>
  <c r="G216" i="12"/>
  <c r="H216" i="12"/>
  <c r="G217" i="12"/>
  <c r="H217" i="12"/>
  <c r="G218" i="12"/>
  <c r="H218" i="12"/>
  <c r="G219" i="12"/>
  <c r="H219" i="12"/>
  <c r="G220" i="12"/>
  <c r="H220" i="12"/>
  <c r="G221" i="12"/>
  <c r="H221" i="12"/>
  <c r="G222" i="12"/>
  <c r="H222" i="12"/>
  <c r="G223" i="12"/>
  <c r="H223" i="12"/>
  <c r="G224" i="12"/>
  <c r="H224" i="12"/>
  <c r="G225" i="12"/>
  <c r="H225" i="12"/>
  <c r="G226" i="12"/>
  <c r="H226" i="12"/>
  <c r="G227" i="12"/>
  <c r="H227" i="12"/>
  <c r="G228" i="12"/>
  <c r="H228" i="12"/>
  <c r="G229" i="12"/>
  <c r="H229" i="12"/>
  <c r="G230" i="12"/>
  <c r="H230" i="12"/>
  <c r="G231" i="12"/>
  <c r="H231" i="12"/>
  <c r="G232" i="12"/>
  <c r="H232" i="12"/>
  <c r="G233" i="12"/>
  <c r="H233" i="12"/>
  <c r="H158" i="12"/>
  <c r="G158" i="12"/>
  <c r="N78" i="12"/>
  <c r="N79" i="12"/>
  <c r="N80" i="12"/>
  <c r="N81" i="12"/>
  <c r="N82" i="12"/>
  <c r="N83" i="12"/>
  <c r="N84" i="12"/>
  <c r="N85" i="12"/>
  <c r="N86" i="12"/>
  <c r="N87" i="12"/>
  <c r="N88" i="12"/>
  <c r="N89" i="12"/>
  <c r="N90" i="12"/>
  <c r="N91" i="12"/>
  <c r="N92" i="12"/>
  <c r="N93" i="12"/>
  <c r="N94" i="12"/>
  <c r="N95" i="12"/>
  <c r="N96" i="12"/>
  <c r="N97" i="12"/>
  <c r="N98" i="12"/>
  <c r="N99" i="12"/>
  <c r="N100" i="12"/>
  <c r="N101" i="12"/>
  <c r="N102" i="12"/>
  <c r="N103" i="12"/>
  <c r="N104" i="12"/>
  <c r="N105" i="12"/>
  <c r="N106" i="12"/>
  <c r="N107" i="12"/>
  <c r="N108" i="12"/>
  <c r="N109" i="12"/>
  <c r="N110" i="12"/>
  <c r="N111" i="12"/>
  <c r="N112" i="12"/>
  <c r="N113" i="12"/>
  <c r="N114" i="12"/>
  <c r="N115" i="12"/>
  <c r="N116" i="12"/>
  <c r="N117" i="12"/>
  <c r="N118" i="12"/>
  <c r="N119" i="12"/>
  <c r="N120" i="12"/>
  <c r="N121" i="12"/>
  <c r="N122" i="12"/>
  <c r="N123" i="12"/>
  <c r="N124" i="12"/>
  <c r="N125" i="12"/>
  <c r="N126" i="12"/>
  <c r="N127" i="12"/>
  <c r="N128" i="12"/>
  <c r="N129" i="12"/>
  <c r="N130" i="12"/>
  <c r="N131" i="12"/>
  <c r="N132" i="12"/>
  <c r="N133" i="12"/>
  <c r="N134" i="12"/>
  <c r="N135" i="12"/>
  <c r="N136" i="12"/>
  <c r="N137" i="12"/>
  <c r="N138" i="12"/>
  <c r="N140" i="12"/>
  <c r="N141" i="12"/>
  <c r="N142" i="12"/>
  <c r="N143" i="12"/>
  <c r="N144" i="12"/>
  <c r="N145" i="12"/>
  <c r="N146" i="12"/>
  <c r="N147" i="12"/>
  <c r="N148" i="12"/>
  <c r="N149" i="12"/>
  <c r="N150" i="12"/>
  <c r="N151" i="12"/>
  <c r="N152" i="12"/>
  <c r="N153" i="12"/>
  <c r="N154" i="12"/>
  <c r="J78" i="12"/>
  <c r="J79" i="12"/>
  <c r="J80" i="12"/>
  <c r="J81" i="12"/>
  <c r="J82" i="12"/>
  <c r="J83" i="12"/>
  <c r="J84" i="12"/>
  <c r="J85" i="12"/>
  <c r="J86" i="12"/>
  <c r="J87" i="12"/>
  <c r="J88" i="12"/>
  <c r="J89" i="12"/>
  <c r="J90" i="12"/>
  <c r="J91" i="12"/>
  <c r="J92" i="12"/>
  <c r="J93" i="12"/>
  <c r="J94" i="12"/>
  <c r="J95" i="12"/>
  <c r="J96" i="12"/>
  <c r="J97" i="12"/>
  <c r="J98" i="12"/>
  <c r="J99" i="12"/>
  <c r="J100" i="12"/>
  <c r="J101" i="12"/>
  <c r="J102" i="12"/>
  <c r="J103" i="12"/>
  <c r="J104" i="12"/>
  <c r="J105" i="12"/>
  <c r="J106" i="12"/>
  <c r="J107" i="12"/>
  <c r="J108" i="12"/>
  <c r="J109" i="12"/>
  <c r="J110" i="12"/>
  <c r="J111" i="12"/>
  <c r="J112" i="12"/>
  <c r="J113" i="12"/>
  <c r="J114" i="12"/>
  <c r="J115" i="12"/>
  <c r="J116" i="12"/>
  <c r="J117" i="12"/>
  <c r="J118" i="12"/>
  <c r="J119" i="12"/>
  <c r="J120" i="12"/>
  <c r="J121" i="12"/>
  <c r="J122" i="12"/>
  <c r="J123" i="12"/>
  <c r="J124" i="12"/>
  <c r="J125" i="12"/>
  <c r="J126" i="12"/>
  <c r="J127" i="12"/>
  <c r="J128" i="12"/>
  <c r="J129" i="12"/>
  <c r="J130" i="12"/>
  <c r="J131" i="12"/>
  <c r="J132" i="12"/>
  <c r="J133" i="12"/>
  <c r="J134" i="12"/>
  <c r="J135" i="12"/>
  <c r="J136" i="12"/>
  <c r="J137" i="12"/>
  <c r="J138" i="12"/>
  <c r="J140" i="12"/>
  <c r="J141" i="12"/>
  <c r="J142" i="12"/>
  <c r="J143" i="12"/>
  <c r="J144" i="12"/>
  <c r="J145" i="12"/>
  <c r="J146" i="12"/>
  <c r="J147" i="12"/>
  <c r="J148" i="12"/>
  <c r="J149" i="12"/>
  <c r="J150" i="12"/>
  <c r="J151" i="12"/>
  <c r="J152" i="12"/>
  <c r="J153" i="12"/>
  <c r="J154" i="12"/>
  <c r="G78" i="12"/>
  <c r="H78" i="12"/>
  <c r="G79" i="12"/>
  <c r="H79" i="12"/>
  <c r="G80" i="12"/>
  <c r="H80" i="12"/>
  <c r="G81" i="12"/>
  <c r="H81" i="12"/>
  <c r="G82" i="12"/>
  <c r="H82" i="12"/>
  <c r="G83" i="12"/>
  <c r="H83" i="12"/>
  <c r="G84" i="12"/>
  <c r="H84" i="12"/>
  <c r="G85" i="12"/>
  <c r="H85" i="12"/>
  <c r="G86" i="12"/>
  <c r="H86" i="12"/>
  <c r="G87" i="12"/>
  <c r="H87" i="12"/>
  <c r="G88" i="12"/>
  <c r="H88" i="12"/>
  <c r="G89" i="12"/>
  <c r="H89" i="12"/>
  <c r="G90" i="12"/>
  <c r="H90" i="12"/>
  <c r="G91" i="12"/>
  <c r="H91" i="12"/>
  <c r="G92" i="12"/>
  <c r="H92" i="12"/>
  <c r="G93" i="12"/>
  <c r="H93" i="12"/>
  <c r="G94" i="12"/>
  <c r="H94" i="12"/>
  <c r="G95" i="12"/>
  <c r="H95" i="12"/>
  <c r="G96" i="12"/>
  <c r="H96" i="12"/>
  <c r="G97" i="12"/>
  <c r="H97" i="12"/>
  <c r="G98" i="12"/>
  <c r="H98" i="12"/>
  <c r="G99" i="12"/>
  <c r="H99" i="12"/>
  <c r="G100" i="12"/>
  <c r="H100" i="12"/>
  <c r="G101" i="12"/>
  <c r="H101" i="12"/>
  <c r="G102" i="12"/>
  <c r="H102" i="12"/>
  <c r="G103" i="12"/>
  <c r="H103" i="12"/>
  <c r="G104" i="12"/>
  <c r="H104" i="12"/>
  <c r="G105" i="12"/>
  <c r="H105" i="12"/>
  <c r="G106" i="12"/>
  <c r="H106" i="12"/>
  <c r="G107" i="12"/>
  <c r="H107" i="12"/>
  <c r="G108" i="12"/>
  <c r="H108" i="12"/>
  <c r="G109" i="12"/>
  <c r="H109" i="12"/>
  <c r="G110" i="12"/>
  <c r="H110" i="12"/>
  <c r="G111" i="12"/>
  <c r="H111" i="12"/>
  <c r="G112" i="12"/>
  <c r="H112" i="12"/>
  <c r="G113" i="12"/>
  <c r="H113" i="12"/>
  <c r="G114" i="12"/>
  <c r="H114" i="12"/>
  <c r="G115" i="12"/>
  <c r="H115" i="12"/>
  <c r="G116" i="12"/>
  <c r="H116" i="12"/>
  <c r="G117" i="12"/>
  <c r="H117" i="12"/>
  <c r="G118" i="12"/>
  <c r="H118" i="12"/>
  <c r="G119" i="12"/>
  <c r="H119" i="12"/>
  <c r="G120" i="12"/>
  <c r="H120" i="12"/>
  <c r="G121" i="12"/>
  <c r="H121" i="12"/>
  <c r="G122" i="12"/>
  <c r="H122" i="12"/>
  <c r="G123" i="12"/>
  <c r="H123" i="12"/>
  <c r="G124" i="12"/>
  <c r="H124" i="12"/>
  <c r="G125" i="12"/>
  <c r="H125" i="12"/>
  <c r="G126" i="12"/>
  <c r="H126" i="12"/>
  <c r="G127" i="12"/>
  <c r="H127" i="12"/>
  <c r="G128" i="12"/>
  <c r="H128" i="12"/>
  <c r="G129" i="12"/>
  <c r="H129" i="12"/>
  <c r="G130" i="12"/>
  <c r="H130" i="12"/>
  <c r="G131" i="12"/>
  <c r="H131" i="12"/>
  <c r="G132" i="12"/>
  <c r="H132" i="12"/>
  <c r="G133" i="12"/>
  <c r="H133" i="12"/>
  <c r="G134" i="12"/>
  <c r="H134" i="12"/>
  <c r="G135" i="12"/>
  <c r="H135" i="12"/>
  <c r="G136" i="12"/>
  <c r="H136" i="12"/>
  <c r="G137" i="12"/>
  <c r="H137" i="12"/>
  <c r="G138" i="12"/>
  <c r="H138" i="12"/>
  <c r="G140" i="12"/>
  <c r="H140" i="12"/>
  <c r="G141" i="12"/>
  <c r="H141" i="12"/>
  <c r="G142" i="12"/>
  <c r="H142" i="12"/>
  <c r="G143" i="12"/>
  <c r="H143" i="12"/>
  <c r="G144" i="12"/>
  <c r="H144" i="12"/>
  <c r="G145" i="12"/>
  <c r="H145" i="12"/>
  <c r="G146" i="12"/>
  <c r="H146" i="12"/>
  <c r="G147" i="12"/>
  <c r="H147" i="12"/>
  <c r="G148" i="12"/>
  <c r="H148" i="12"/>
  <c r="G149" i="12"/>
  <c r="H149" i="12"/>
  <c r="G150" i="12"/>
  <c r="H150" i="12"/>
  <c r="G151" i="12"/>
  <c r="H151" i="12"/>
  <c r="G152" i="12"/>
  <c r="H152" i="12"/>
  <c r="G153" i="12"/>
  <c r="H153" i="12"/>
  <c r="G154" i="12"/>
  <c r="H154" i="12"/>
  <c r="N77" i="12"/>
  <c r="J77" i="12"/>
  <c r="H77" i="12"/>
  <c r="G77" i="12"/>
  <c r="N5" i="12"/>
  <c r="N6" i="12"/>
  <c r="N7" i="12"/>
  <c r="N8" i="12"/>
  <c r="N9" i="12"/>
  <c r="N10" i="12"/>
  <c r="N11" i="12"/>
  <c r="N12" i="12"/>
  <c r="N13" i="12"/>
  <c r="N14" i="12"/>
  <c r="N15" i="12"/>
  <c r="N16" i="12"/>
  <c r="N17" i="12"/>
  <c r="N18" i="12"/>
  <c r="N19" i="12"/>
  <c r="N20" i="12"/>
  <c r="N21" i="12"/>
  <c r="N22" i="12"/>
  <c r="N23" i="12"/>
  <c r="N24" i="12"/>
  <c r="N25" i="12"/>
  <c r="N26" i="12"/>
  <c r="N27" i="12"/>
  <c r="N28" i="12"/>
  <c r="N29" i="12"/>
  <c r="N30" i="12"/>
  <c r="N31" i="12"/>
  <c r="N32" i="12"/>
  <c r="N33" i="12"/>
  <c r="N34" i="12"/>
  <c r="N35" i="12"/>
  <c r="N36" i="12"/>
  <c r="N37" i="12"/>
  <c r="N38" i="12"/>
  <c r="N39" i="12"/>
  <c r="N40" i="12"/>
  <c r="N41" i="12"/>
  <c r="N42" i="12"/>
  <c r="N43" i="12"/>
  <c r="N44" i="12"/>
  <c r="N45" i="12"/>
  <c r="N46" i="12"/>
  <c r="N47" i="12"/>
  <c r="N48" i="12"/>
  <c r="N49" i="12"/>
  <c r="N50" i="12"/>
  <c r="N51" i="12"/>
  <c r="N52" i="12"/>
  <c r="N53" i="12"/>
  <c r="N54" i="12"/>
  <c r="N55" i="12"/>
  <c r="N56" i="12"/>
  <c r="N57" i="12"/>
  <c r="N58" i="12"/>
  <c r="N59" i="12"/>
  <c r="N60" i="12"/>
  <c r="N61" i="12"/>
  <c r="N62" i="12"/>
  <c r="N63" i="12"/>
  <c r="N64" i="12"/>
  <c r="N65" i="12"/>
  <c r="N66" i="12"/>
  <c r="N67" i="12"/>
  <c r="N68" i="12"/>
  <c r="N69" i="12"/>
  <c r="N70" i="12"/>
  <c r="N71" i="12"/>
  <c r="N72" i="12"/>
  <c r="N73" i="12"/>
  <c r="N4" i="12"/>
  <c r="J5" i="12"/>
  <c r="J6" i="12"/>
  <c r="J7" i="12"/>
  <c r="J8" i="12"/>
  <c r="J9" i="12"/>
  <c r="J10" i="12"/>
  <c r="J11" i="12"/>
  <c r="J12" i="12"/>
  <c r="J13" i="12"/>
  <c r="J14" i="12"/>
  <c r="J15" i="12"/>
  <c r="J16" i="12"/>
  <c r="J17" i="12"/>
  <c r="J18" i="12"/>
  <c r="J19" i="12"/>
  <c r="J20" i="12"/>
  <c r="J21" i="12"/>
  <c r="J22" i="12"/>
  <c r="J23" i="12"/>
  <c r="J24" i="12"/>
  <c r="J25" i="12"/>
  <c r="J26" i="12"/>
  <c r="J27" i="12"/>
  <c r="J28" i="12"/>
  <c r="J29" i="12"/>
  <c r="J30" i="12"/>
  <c r="J31" i="12"/>
  <c r="J32" i="12"/>
  <c r="J33" i="12"/>
  <c r="J34" i="12"/>
  <c r="J35" i="12"/>
  <c r="J36" i="12"/>
  <c r="J37" i="12"/>
  <c r="J38" i="12"/>
  <c r="J39" i="12"/>
  <c r="J40" i="12"/>
  <c r="J41" i="12"/>
  <c r="J42" i="12"/>
  <c r="J43" i="12"/>
  <c r="J44" i="12"/>
  <c r="J45" i="12"/>
  <c r="J46" i="12"/>
  <c r="J47" i="12"/>
  <c r="J48" i="12"/>
  <c r="J49" i="12"/>
  <c r="J50" i="12"/>
  <c r="J51" i="12"/>
  <c r="J52" i="12"/>
  <c r="J53" i="12"/>
  <c r="J54" i="12"/>
  <c r="J55" i="12"/>
  <c r="J56" i="12"/>
  <c r="J57" i="12"/>
  <c r="J58" i="12"/>
  <c r="J59" i="12"/>
  <c r="J60" i="12"/>
  <c r="J61" i="12"/>
  <c r="J62" i="12"/>
  <c r="J63" i="12"/>
  <c r="J64" i="12"/>
  <c r="J65" i="12"/>
  <c r="J66" i="12"/>
  <c r="J67" i="12"/>
  <c r="J68" i="12"/>
  <c r="J69" i="12"/>
  <c r="J70" i="12"/>
  <c r="J71" i="12"/>
  <c r="J72" i="12"/>
  <c r="J73" i="12"/>
  <c r="J4" i="12"/>
  <c r="H5" i="12"/>
  <c r="H6" i="12"/>
  <c r="H7" i="12"/>
  <c r="H8" i="12"/>
  <c r="H9" i="12"/>
  <c r="H10" i="12"/>
  <c r="H11" i="12"/>
  <c r="H12" i="12"/>
  <c r="H13" i="12"/>
  <c r="H14" i="12"/>
  <c r="H15" i="12"/>
  <c r="H16" i="12"/>
  <c r="H17" i="12"/>
  <c r="H18" i="12"/>
  <c r="H19" i="12"/>
  <c r="H20" i="12"/>
  <c r="H21" i="12"/>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H51" i="12"/>
  <c r="H52" i="12"/>
  <c r="H53" i="12"/>
  <c r="H54" i="12"/>
  <c r="H55" i="12"/>
  <c r="H56" i="12"/>
  <c r="H57" i="12"/>
  <c r="H58" i="12"/>
  <c r="H59" i="12"/>
  <c r="H60" i="12"/>
  <c r="H61" i="12"/>
  <c r="H62" i="12"/>
  <c r="H63" i="12"/>
  <c r="H64" i="12"/>
  <c r="H65" i="12"/>
  <c r="H66" i="12"/>
  <c r="H67" i="12"/>
  <c r="H68" i="12"/>
  <c r="H69" i="12"/>
  <c r="H70" i="12"/>
  <c r="H71" i="12"/>
  <c r="H72" i="12"/>
  <c r="H73" i="12"/>
  <c r="H4" i="12"/>
  <c r="G5" i="12"/>
  <c r="G6" i="12"/>
  <c r="G7" i="12"/>
  <c r="G8" i="12"/>
  <c r="G9" i="12"/>
  <c r="G10" i="12"/>
  <c r="G11" i="12"/>
  <c r="G12" i="12"/>
  <c r="G13" i="12"/>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G61" i="12"/>
  <c r="G62" i="12"/>
  <c r="G63" i="12"/>
  <c r="G64" i="12"/>
  <c r="G65" i="12"/>
  <c r="G66" i="12"/>
  <c r="G67" i="12"/>
  <c r="G68" i="12"/>
  <c r="G69" i="12"/>
  <c r="G70" i="12"/>
  <c r="G71" i="12"/>
  <c r="G72" i="12"/>
  <c r="G73" i="12"/>
  <c r="G4" i="12"/>
  <c r="M362" i="3"/>
  <c r="M363" i="3"/>
  <c r="M364" i="3"/>
  <c r="M365" i="3"/>
  <c r="M366" i="3"/>
  <c r="M367" i="3"/>
  <c r="M368" i="3"/>
  <c r="M369" i="3"/>
  <c r="M370" i="3"/>
  <c r="M371" i="3"/>
  <c r="M372" i="3"/>
  <c r="M373" i="3"/>
  <c r="M374" i="3"/>
  <c r="M375" i="3"/>
  <c r="M376" i="3"/>
  <c r="M377" i="3"/>
  <c r="M378" i="3"/>
  <c r="M379" i="3"/>
  <c r="M380" i="3"/>
  <c r="M381" i="3"/>
  <c r="M382" i="3"/>
  <c r="M383" i="3"/>
  <c r="M384" i="3"/>
  <c r="M385" i="3"/>
  <c r="M386" i="3"/>
  <c r="M387" i="3"/>
  <c r="M388" i="3"/>
  <c r="M389" i="3"/>
  <c r="M390" i="3"/>
  <c r="M391" i="3"/>
  <c r="M392" i="3"/>
  <c r="M393" i="3"/>
  <c r="M394" i="3"/>
  <c r="M395" i="3"/>
  <c r="M396" i="3"/>
  <c r="M397" i="3"/>
  <c r="M398" i="3"/>
  <c r="M399" i="3"/>
  <c r="M400" i="3"/>
  <c r="M401" i="3"/>
  <c r="M402" i="3"/>
  <c r="M403" i="3"/>
  <c r="M404" i="3"/>
  <c r="M361" i="3"/>
  <c r="M316" i="3"/>
  <c r="M317" i="3"/>
  <c r="M318" i="3"/>
  <c r="M319" i="3"/>
  <c r="M320" i="3"/>
  <c r="M321" i="3"/>
  <c r="M322" i="3"/>
  <c r="M323" i="3"/>
  <c r="M324" i="3"/>
  <c r="M325" i="3"/>
  <c r="M326" i="3"/>
  <c r="M327" i="3"/>
  <c r="M328" i="3"/>
  <c r="M329" i="3"/>
  <c r="M330" i="3"/>
  <c r="M331" i="3"/>
  <c r="M332" i="3"/>
  <c r="M333" i="3"/>
  <c r="M334" i="3"/>
  <c r="M335" i="3"/>
  <c r="M336" i="3"/>
  <c r="M337" i="3"/>
  <c r="M338" i="3"/>
  <c r="M339" i="3"/>
  <c r="M340" i="3"/>
  <c r="M341" i="3"/>
  <c r="M342" i="3"/>
  <c r="M343" i="3"/>
  <c r="M344" i="3"/>
  <c r="M345" i="3"/>
  <c r="M346" i="3"/>
  <c r="M347" i="3"/>
  <c r="M348" i="3"/>
  <c r="M349" i="3"/>
  <c r="M350" i="3"/>
  <c r="M351" i="3"/>
  <c r="M352" i="3"/>
  <c r="M353" i="3"/>
  <c r="M354" i="3"/>
  <c r="M355" i="3"/>
  <c r="M356" i="3"/>
  <c r="M357" i="3"/>
  <c r="M315" i="3"/>
  <c r="M238" i="3"/>
  <c r="M239" i="3"/>
  <c r="M240" i="3"/>
  <c r="M241" i="3"/>
  <c r="M242" i="3"/>
  <c r="M243" i="3"/>
  <c r="M244" i="3"/>
  <c r="M245" i="3"/>
  <c r="M246" i="3"/>
  <c r="M247" i="3"/>
  <c r="M248" i="3"/>
  <c r="M249" i="3"/>
  <c r="M250" i="3"/>
  <c r="M251" i="3"/>
  <c r="M252" i="3"/>
  <c r="M253" i="3"/>
  <c r="M254" i="3"/>
  <c r="M255" i="3"/>
  <c r="M256" i="3"/>
  <c r="M257" i="3"/>
  <c r="M258" i="3"/>
  <c r="M259" i="3"/>
  <c r="M260" i="3"/>
  <c r="M261" i="3"/>
  <c r="M262" i="3"/>
  <c r="M263" i="3"/>
  <c r="M264" i="3"/>
  <c r="M265" i="3"/>
  <c r="M266" i="3"/>
  <c r="M267" i="3"/>
  <c r="M268" i="3"/>
  <c r="M269" i="3"/>
  <c r="M270" i="3"/>
  <c r="M271" i="3"/>
  <c r="M272" i="3"/>
  <c r="M273" i="3"/>
  <c r="M274" i="3"/>
  <c r="M275" i="3"/>
  <c r="M276" i="3"/>
  <c r="M277" i="3"/>
  <c r="M278" i="3"/>
  <c r="M279" i="3"/>
  <c r="M280" i="3"/>
  <c r="M281" i="3"/>
  <c r="M282" i="3"/>
  <c r="M283" i="3"/>
  <c r="M284" i="3"/>
  <c r="M285" i="3"/>
  <c r="M286" i="3"/>
  <c r="M287" i="3"/>
  <c r="M288" i="3"/>
  <c r="M289" i="3"/>
  <c r="M290" i="3"/>
  <c r="M291" i="3"/>
  <c r="M292" i="3"/>
  <c r="M293" i="3"/>
  <c r="M294" i="3"/>
  <c r="M295" i="3"/>
  <c r="M296" i="3"/>
  <c r="M297" i="3"/>
  <c r="M298" i="3"/>
  <c r="M299" i="3"/>
  <c r="M300" i="3"/>
  <c r="M301" i="3"/>
  <c r="M302" i="3"/>
  <c r="M303" i="3"/>
  <c r="M304" i="3"/>
  <c r="M305" i="3"/>
  <c r="M306" i="3"/>
  <c r="M307" i="3"/>
  <c r="M308" i="3"/>
  <c r="M309" i="3"/>
  <c r="M310" i="3"/>
  <c r="M311" i="3"/>
  <c r="M237" i="3"/>
  <c r="M177" i="3"/>
  <c r="M178" i="3"/>
  <c r="M179" i="3"/>
  <c r="M180" i="3"/>
  <c r="M181" i="3"/>
  <c r="M182" i="3"/>
  <c r="M183" i="3"/>
  <c r="M184" i="3"/>
  <c r="M185" i="3"/>
  <c r="M186" i="3"/>
  <c r="M187" i="3"/>
  <c r="M188" i="3"/>
  <c r="M189" i="3"/>
  <c r="M190" i="3"/>
  <c r="M191" i="3"/>
  <c r="M192" i="3"/>
  <c r="M193" i="3"/>
  <c r="M194" i="3"/>
  <c r="M195" i="3"/>
  <c r="M196" i="3"/>
  <c r="M197" i="3"/>
  <c r="M198" i="3"/>
  <c r="M199" i="3"/>
  <c r="M200" i="3"/>
  <c r="M201" i="3"/>
  <c r="M202" i="3"/>
  <c r="M203" i="3"/>
  <c r="M204" i="3"/>
  <c r="M205" i="3"/>
  <c r="M206" i="3"/>
  <c r="M207" i="3"/>
  <c r="M208" i="3"/>
  <c r="M209" i="3"/>
  <c r="M210" i="3"/>
  <c r="M211" i="3"/>
  <c r="M212" i="3"/>
  <c r="M213" i="3"/>
  <c r="M214" i="3"/>
  <c r="M215" i="3"/>
  <c r="M216" i="3"/>
  <c r="M217" i="3"/>
  <c r="M218" i="3"/>
  <c r="M219" i="3"/>
  <c r="M220" i="3"/>
  <c r="M221" i="3"/>
  <c r="M222" i="3"/>
  <c r="M223" i="3"/>
  <c r="M224" i="3"/>
  <c r="M225" i="3"/>
  <c r="M226" i="3"/>
  <c r="M227" i="3"/>
  <c r="M228" i="3"/>
  <c r="M229" i="3"/>
  <c r="M230" i="3"/>
  <c r="M231" i="3"/>
  <c r="M232" i="3"/>
  <c r="M233" i="3"/>
  <c r="M164" i="3"/>
  <c r="M165" i="3"/>
  <c r="M166" i="3"/>
  <c r="M167" i="3"/>
  <c r="M168" i="3"/>
  <c r="M169" i="3"/>
  <c r="M170" i="3"/>
  <c r="M171" i="3"/>
  <c r="M172" i="3"/>
  <c r="M173" i="3"/>
  <c r="M174" i="3"/>
  <c r="M175" i="3"/>
  <c r="M176" i="3"/>
  <c r="M159" i="3"/>
  <c r="M160" i="3"/>
  <c r="M161" i="3"/>
  <c r="M162" i="3"/>
  <c r="M163" i="3"/>
  <c r="M158"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40" i="3"/>
  <c r="M141" i="3"/>
  <c r="M142" i="3"/>
  <c r="M143" i="3"/>
  <c r="M144" i="3"/>
  <c r="M145" i="3"/>
  <c r="M146" i="3"/>
  <c r="M147" i="3"/>
  <c r="M148" i="3"/>
  <c r="M149" i="3"/>
  <c r="M150" i="3"/>
  <c r="M151" i="3"/>
  <c r="M152" i="3"/>
  <c r="M153" i="3"/>
  <c r="M154" i="3"/>
  <c r="M77" i="3"/>
  <c r="M5" i="3"/>
  <c r="M6" i="3"/>
  <c r="M7" i="3"/>
  <c r="M8" i="3"/>
  <c r="M9" i="3"/>
  <c r="M10" i="3"/>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4" i="3"/>
  <c r="F235" i="13"/>
  <c r="J235" i="13"/>
  <c r="M75" i="13"/>
  <c r="C74" i="13"/>
  <c r="C75" i="13" s="1"/>
  <c r="D74" i="13"/>
  <c r="D75" i="13" s="1"/>
  <c r="E74" i="13"/>
  <c r="E75" i="13" s="1"/>
  <c r="F74" i="13"/>
  <c r="F75" i="13" s="1"/>
  <c r="G74" i="13"/>
  <c r="G75" i="13" s="1"/>
  <c r="H74" i="13"/>
  <c r="H75" i="13"/>
  <c r="I74" i="13"/>
  <c r="I75" i="13" s="1"/>
  <c r="J74" i="13"/>
  <c r="J75" i="13"/>
  <c r="K74" i="13"/>
  <c r="K75" i="13" s="1"/>
  <c r="L74" i="13"/>
  <c r="L75" i="13" s="1"/>
  <c r="M74" i="13"/>
  <c r="N74" i="13"/>
  <c r="O74" i="13"/>
  <c r="O75" i="13" s="1"/>
  <c r="P74" i="13"/>
  <c r="P75" i="13"/>
  <c r="Q74" i="13"/>
  <c r="Q408" i="13" s="1"/>
  <c r="Q409" i="13" s="1"/>
  <c r="R74" i="13"/>
  <c r="C155" i="13"/>
  <c r="C156" i="13" s="1"/>
  <c r="D155" i="13"/>
  <c r="D156" i="13" s="1"/>
  <c r="E155" i="13"/>
  <c r="E156" i="13" s="1"/>
  <c r="F155" i="13"/>
  <c r="G155" i="13"/>
  <c r="G156" i="13" s="1"/>
  <c r="H155" i="13"/>
  <c r="H156" i="13" s="1"/>
  <c r="I155" i="13"/>
  <c r="I156" i="13"/>
  <c r="J155" i="13"/>
  <c r="K155" i="13"/>
  <c r="L155" i="13"/>
  <c r="M155" i="13"/>
  <c r="M156" i="13" s="1"/>
  <c r="N155" i="13"/>
  <c r="N156" i="13" s="1"/>
  <c r="O155" i="13"/>
  <c r="O156" i="13"/>
  <c r="P155" i="13"/>
  <c r="P156" i="13"/>
  <c r="Q155" i="13"/>
  <c r="Q156" i="13" s="1"/>
  <c r="R155" i="13"/>
  <c r="R156" i="13" s="1"/>
  <c r="C234" i="13"/>
  <c r="C235" i="13"/>
  <c r="D234" i="13"/>
  <c r="E234" i="13"/>
  <c r="E235" i="13" s="1"/>
  <c r="F234" i="13"/>
  <c r="G234" i="13"/>
  <c r="G235" i="13" s="1"/>
  <c r="H234" i="13"/>
  <c r="H235" i="13"/>
  <c r="I234" i="13"/>
  <c r="I235" i="13" s="1"/>
  <c r="J234" i="13"/>
  <c r="K234" i="13"/>
  <c r="K235" i="13"/>
  <c r="L234" i="13"/>
  <c r="L235" i="13"/>
  <c r="M234" i="13"/>
  <c r="M235" i="13" s="1"/>
  <c r="N234" i="13"/>
  <c r="N235" i="13" s="1"/>
  <c r="O234" i="13"/>
  <c r="O235" i="13" s="1"/>
  <c r="P234" i="13"/>
  <c r="P235" i="13" s="1"/>
  <c r="Q234" i="13"/>
  <c r="Q235" i="13"/>
  <c r="R234" i="13"/>
  <c r="R235" i="13" s="1"/>
  <c r="C312" i="13"/>
  <c r="D312" i="13"/>
  <c r="D313" i="13" s="1"/>
  <c r="E312" i="13"/>
  <c r="E313" i="13" s="1"/>
  <c r="F312" i="13"/>
  <c r="F313" i="13" s="1"/>
  <c r="G312" i="13"/>
  <c r="G313" i="13" s="1"/>
  <c r="H312" i="13"/>
  <c r="H313" i="13" s="1"/>
  <c r="I312" i="13"/>
  <c r="I313" i="13"/>
  <c r="J312" i="13"/>
  <c r="J313" i="13" s="1"/>
  <c r="K312" i="13"/>
  <c r="K313" i="13"/>
  <c r="L312" i="13"/>
  <c r="L313" i="13" s="1"/>
  <c r="M312" i="13"/>
  <c r="M313" i="13" s="1"/>
  <c r="N312" i="13"/>
  <c r="N313" i="13" s="1"/>
  <c r="O312" i="13"/>
  <c r="O313" i="13"/>
  <c r="P312" i="13"/>
  <c r="P313" i="13" s="1"/>
  <c r="Q312" i="13"/>
  <c r="Q313" i="13" s="1"/>
  <c r="R312" i="13"/>
  <c r="R313" i="13" s="1"/>
  <c r="D359" i="13"/>
  <c r="H359" i="13"/>
  <c r="I359" i="13"/>
  <c r="C358" i="13"/>
  <c r="D358" i="13"/>
  <c r="E358" i="13"/>
  <c r="E359" i="13" s="1"/>
  <c r="F358" i="13"/>
  <c r="F359" i="13" s="1"/>
  <c r="G358" i="13"/>
  <c r="G359" i="13" s="1"/>
  <c r="H358" i="13"/>
  <c r="I358" i="13"/>
  <c r="J358" i="13"/>
  <c r="J359" i="13"/>
  <c r="K358" i="13"/>
  <c r="K359" i="13" s="1"/>
  <c r="L358" i="13"/>
  <c r="L359" i="13" s="1"/>
  <c r="M358" i="13"/>
  <c r="M359" i="13" s="1"/>
  <c r="N358" i="13"/>
  <c r="N359" i="13"/>
  <c r="O358" i="13"/>
  <c r="O359" i="13"/>
  <c r="P358" i="13"/>
  <c r="P408" i="13" s="1"/>
  <c r="P409" i="13" s="1"/>
  <c r="Q358" i="13"/>
  <c r="Q359" i="13" s="1"/>
  <c r="R358" i="13"/>
  <c r="R359" i="13" s="1"/>
  <c r="C405" i="13"/>
  <c r="D405" i="13"/>
  <c r="D406" i="13" s="1"/>
  <c r="E405" i="13"/>
  <c r="F405" i="13"/>
  <c r="F408" i="13" s="1"/>
  <c r="F409" i="13" s="1"/>
  <c r="G405" i="13"/>
  <c r="G406" i="13"/>
  <c r="H405" i="13"/>
  <c r="H408" i="13" s="1"/>
  <c r="H409" i="13" s="1"/>
  <c r="I405" i="13"/>
  <c r="J405" i="13"/>
  <c r="J406" i="13" s="1"/>
  <c r="K405" i="13"/>
  <c r="K406" i="13" s="1"/>
  <c r="L405" i="13"/>
  <c r="L408" i="13" s="1"/>
  <c r="L409" i="13" s="1"/>
  <c r="M405" i="13"/>
  <c r="M406" i="13" s="1"/>
  <c r="N405" i="13"/>
  <c r="N406" i="13"/>
  <c r="O405" i="13"/>
  <c r="O408" i="13" s="1"/>
  <c r="O409" i="13" s="1"/>
  <c r="P405" i="13"/>
  <c r="Q405" i="13"/>
  <c r="R405" i="13"/>
  <c r="R406" i="13" s="1"/>
  <c r="E406" i="13"/>
  <c r="I406" i="13"/>
  <c r="P406" i="13"/>
  <c r="Q406" i="13"/>
  <c r="C400" i="1"/>
  <c r="D400" i="1"/>
  <c r="D402" i="1" s="1"/>
  <c r="E400" i="1"/>
  <c r="F400" i="1"/>
  <c r="G400" i="1"/>
  <c r="H400" i="1"/>
  <c r="I400" i="1"/>
  <c r="J400" i="1"/>
  <c r="K400" i="1"/>
  <c r="L400" i="1"/>
  <c r="L402" i="1" s="1"/>
  <c r="M400" i="1"/>
  <c r="C354" i="1"/>
  <c r="D354" i="1"/>
  <c r="E354" i="1"/>
  <c r="F354" i="1"/>
  <c r="G354" i="1"/>
  <c r="H354" i="1"/>
  <c r="H402" i="1" s="1"/>
  <c r="I354" i="1"/>
  <c r="J354" i="1"/>
  <c r="K354" i="1"/>
  <c r="L354" i="1"/>
  <c r="M354" i="1"/>
  <c r="C309" i="1"/>
  <c r="C402" i="1" s="1"/>
  <c r="D309" i="1"/>
  <c r="E309" i="1"/>
  <c r="E402" i="1" s="1"/>
  <c r="F309" i="1"/>
  <c r="G309" i="1"/>
  <c r="H309" i="1"/>
  <c r="I309" i="1"/>
  <c r="J309" i="1"/>
  <c r="J402" i="1" s="1"/>
  <c r="K309" i="1"/>
  <c r="L309" i="1"/>
  <c r="M309" i="1"/>
  <c r="C232" i="1"/>
  <c r="D232" i="1"/>
  <c r="E232" i="1"/>
  <c r="F232" i="1"/>
  <c r="F402" i="1" s="1"/>
  <c r="G232" i="1"/>
  <c r="G402" i="1" s="1"/>
  <c r="H232" i="1"/>
  <c r="I232" i="1"/>
  <c r="J232" i="1"/>
  <c r="K232" i="1"/>
  <c r="L232" i="1"/>
  <c r="M232" i="1"/>
  <c r="M402" i="1" s="1"/>
  <c r="C154" i="1"/>
  <c r="D154" i="1"/>
  <c r="E154" i="1"/>
  <c r="F154" i="1"/>
  <c r="G154" i="1"/>
  <c r="H154" i="1"/>
  <c r="I154" i="1"/>
  <c r="J154" i="1"/>
  <c r="K154" i="1"/>
  <c r="L154" i="1"/>
  <c r="M154" i="1"/>
  <c r="D74" i="1"/>
  <c r="E74" i="1"/>
  <c r="F74" i="1"/>
  <c r="G74" i="1"/>
  <c r="H74" i="1"/>
  <c r="C74" i="1"/>
  <c r="I74" i="1"/>
  <c r="J74" i="1"/>
  <c r="K74" i="1"/>
  <c r="L74" i="1"/>
  <c r="M74" i="1"/>
  <c r="C405" i="8"/>
  <c r="C406" i="8"/>
  <c r="D405" i="8"/>
  <c r="D406" i="8" s="1"/>
  <c r="E405" i="8"/>
  <c r="E406" i="8" s="1"/>
  <c r="F405" i="8"/>
  <c r="G405" i="8"/>
  <c r="H405" i="8"/>
  <c r="H406" i="8"/>
  <c r="I405" i="8"/>
  <c r="I408" i="8" s="1"/>
  <c r="I409" i="8" s="1"/>
  <c r="J405" i="8"/>
  <c r="K405" i="8"/>
  <c r="K406" i="8" s="1"/>
  <c r="L405" i="8"/>
  <c r="C358" i="8"/>
  <c r="C408" i="8" s="1"/>
  <c r="C409" i="8" s="1"/>
  <c r="D358" i="8"/>
  <c r="D359" i="8" s="1"/>
  <c r="E358" i="8"/>
  <c r="E359" i="8" s="1"/>
  <c r="F358" i="8"/>
  <c r="F359" i="8" s="1"/>
  <c r="G358" i="8"/>
  <c r="G359" i="8"/>
  <c r="H358" i="8"/>
  <c r="H359" i="8" s="1"/>
  <c r="I358" i="8"/>
  <c r="I359" i="8" s="1"/>
  <c r="J358" i="8"/>
  <c r="J359" i="8" s="1"/>
  <c r="K358" i="8"/>
  <c r="K359" i="8"/>
  <c r="L358" i="8"/>
  <c r="L359" i="8" s="1"/>
  <c r="C312" i="8"/>
  <c r="C313" i="8" s="1"/>
  <c r="D312" i="8"/>
  <c r="D313" i="8" s="1"/>
  <c r="E312" i="8"/>
  <c r="E313" i="8"/>
  <c r="F312" i="8"/>
  <c r="F313" i="8" s="1"/>
  <c r="G312" i="8"/>
  <c r="H312" i="8"/>
  <c r="H313" i="8"/>
  <c r="I312" i="8"/>
  <c r="I313" i="8"/>
  <c r="J312" i="8"/>
  <c r="J313" i="8"/>
  <c r="K312" i="8"/>
  <c r="M313" i="8"/>
  <c r="L312" i="8"/>
  <c r="L313" i="8"/>
  <c r="C234" i="8"/>
  <c r="C235" i="8" s="1"/>
  <c r="D234" i="8"/>
  <c r="D235" i="8"/>
  <c r="E234" i="8"/>
  <c r="E235" i="8"/>
  <c r="F234" i="8"/>
  <c r="F235" i="8"/>
  <c r="G234" i="8"/>
  <c r="G235" i="8"/>
  <c r="H234" i="8"/>
  <c r="H235" i="8"/>
  <c r="I234" i="8"/>
  <c r="I235" i="8"/>
  <c r="J234" i="8"/>
  <c r="J235" i="8" s="1"/>
  <c r="K234" i="8"/>
  <c r="K235" i="8"/>
  <c r="L234" i="8"/>
  <c r="M235" i="8" s="1"/>
  <c r="L235" i="8"/>
  <c r="C155" i="8"/>
  <c r="C156" i="8" s="1"/>
  <c r="D155" i="8"/>
  <c r="D156" i="8" s="1"/>
  <c r="E155" i="8"/>
  <c r="E156" i="8" s="1"/>
  <c r="F155" i="8"/>
  <c r="F156" i="8"/>
  <c r="G155" i="8"/>
  <c r="G156" i="8" s="1"/>
  <c r="H155" i="8"/>
  <c r="H156" i="8" s="1"/>
  <c r="I155" i="8"/>
  <c r="I156" i="8" s="1"/>
  <c r="J155" i="8"/>
  <c r="J156" i="8"/>
  <c r="K155" i="8"/>
  <c r="L155" i="8"/>
  <c r="L156" i="8"/>
  <c r="C74" i="8"/>
  <c r="C75" i="8"/>
  <c r="D74" i="8"/>
  <c r="D75" i="8" s="1"/>
  <c r="E74" i="8"/>
  <c r="E75" i="8"/>
  <c r="F74" i="8"/>
  <c r="F75" i="8"/>
  <c r="G74" i="8"/>
  <c r="G75" i="8" s="1"/>
  <c r="H74" i="8"/>
  <c r="H75" i="8" s="1"/>
  <c r="I74" i="8"/>
  <c r="I75" i="8" s="1"/>
  <c r="J74" i="8"/>
  <c r="J75" i="8" s="1"/>
  <c r="K74" i="8"/>
  <c r="K75" i="8" s="1"/>
  <c r="L74" i="8"/>
  <c r="L75" i="8" s="1"/>
  <c r="I406" i="9"/>
  <c r="Q406" i="9"/>
  <c r="F313" i="9"/>
  <c r="J235" i="9"/>
  <c r="Z405" i="9"/>
  <c r="Z406" i="9" s="1"/>
  <c r="F405" i="9"/>
  <c r="F406" i="9" s="1"/>
  <c r="G405" i="9"/>
  <c r="G408" i="9" s="1"/>
  <c r="G409" i="9" s="1"/>
  <c r="H405" i="9"/>
  <c r="H406" i="9" s="1"/>
  <c r="I405" i="9"/>
  <c r="J405" i="9"/>
  <c r="J406" i="9" s="1"/>
  <c r="K405" i="9"/>
  <c r="L405" i="9"/>
  <c r="L406" i="9"/>
  <c r="M405" i="9"/>
  <c r="M406" i="9" s="1"/>
  <c r="N405" i="9"/>
  <c r="O405" i="9"/>
  <c r="O406" i="9" s="1"/>
  <c r="P405" i="9"/>
  <c r="Q405" i="9"/>
  <c r="R405" i="9"/>
  <c r="R406" i="9" s="1"/>
  <c r="S405" i="9"/>
  <c r="S406" i="9" s="1"/>
  <c r="T405" i="9"/>
  <c r="T406" i="9"/>
  <c r="U405" i="9"/>
  <c r="U406" i="9" s="1"/>
  <c r="V405" i="9"/>
  <c r="V406" i="9" s="1"/>
  <c r="W405" i="9"/>
  <c r="W406" i="9" s="1"/>
  <c r="X405" i="9"/>
  <c r="X406" i="9" s="1"/>
  <c r="Y405" i="9"/>
  <c r="Y406" i="9" s="1"/>
  <c r="Z358" i="9"/>
  <c r="Z359" i="9" s="1"/>
  <c r="F358" i="9"/>
  <c r="F359" i="9" s="1"/>
  <c r="G358" i="9"/>
  <c r="G359" i="9"/>
  <c r="H358" i="9"/>
  <c r="H359" i="9" s="1"/>
  <c r="I358" i="9"/>
  <c r="I359" i="9" s="1"/>
  <c r="J358" i="9"/>
  <c r="K358" i="9"/>
  <c r="K359" i="9"/>
  <c r="L358" i="9"/>
  <c r="L359" i="9" s="1"/>
  <c r="M358" i="9"/>
  <c r="M359" i="9" s="1"/>
  <c r="N358" i="9"/>
  <c r="N359" i="9" s="1"/>
  <c r="O358" i="9"/>
  <c r="O359" i="9" s="1"/>
  <c r="P358" i="9"/>
  <c r="P408" i="9" s="1"/>
  <c r="P409" i="9" s="1"/>
  <c r="P359" i="9"/>
  <c r="Q358" i="9"/>
  <c r="Q359" i="9" s="1"/>
  <c r="R358" i="9"/>
  <c r="R359" i="9" s="1"/>
  <c r="S358" i="9"/>
  <c r="S359" i="9" s="1"/>
  <c r="T358" i="9"/>
  <c r="T359" i="9" s="1"/>
  <c r="U358" i="9"/>
  <c r="U359" i="9" s="1"/>
  <c r="V358" i="9"/>
  <c r="W358" i="9"/>
  <c r="W359" i="9" s="1"/>
  <c r="X358" i="9"/>
  <c r="X359" i="9" s="1"/>
  <c r="Y358" i="9"/>
  <c r="AA359" i="9" s="1"/>
  <c r="Z312" i="9"/>
  <c r="AA313" i="9" s="1"/>
  <c r="F312" i="9"/>
  <c r="G312" i="9"/>
  <c r="G313" i="9" s="1"/>
  <c r="H312" i="9"/>
  <c r="H313" i="9" s="1"/>
  <c r="I312" i="9"/>
  <c r="I313" i="9" s="1"/>
  <c r="J312" i="9"/>
  <c r="J408" i="9" s="1"/>
  <c r="J409" i="9" s="1"/>
  <c r="J313" i="9"/>
  <c r="K312" i="9"/>
  <c r="K313" i="9" s="1"/>
  <c r="L312" i="9"/>
  <c r="L313" i="9" s="1"/>
  <c r="M312" i="9"/>
  <c r="M313" i="9" s="1"/>
  <c r="N312" i="9"/>
  <c r="N408" i="9" s="1"/>
  <c r="N409" i="9" s="1"/>
  <c r="N313" i="9"/>
  <c r="O312" i="9"/>
  <c r="O313" i="9" s="1"/>
  <c r="P312" i="9"/>
  <c r="P313" i="9"/>
  <c r="Q312" i="9"/>
  <c r="Q313" i="9"/>
  <c r="R312" i="9"/>
  <c r="R313" i="9"/>
  <c r="S312" i="9"/>
  <c r="S313" i="9" s="1"/>
  <c r="T312" i="9"/>
  <c r="T313" i="9"/>
  <c r="U312" i="9"/>
  <c r="V312" i="9"/>
  <c r="V313" i="9" s="1"/>
  <c r="W312" i="9"/>
  <c r="W313" i="9" s="1"/>
  <c r="X312" i="9"/>
  <c r="X313" i="9" s="1"/>
  <c r="Y312" i="9"/>
  <c r="Z234" i="9"/>
  <c r="Z235" i="9" s="1"/>
  <c r="F234" i="9"/>
  <c r="F235" i="9"/>
  <c r="G234" i="9"/>
  <c r="G235" i="9"/>
  <c r="H234" i="9"/>
  <c r="I234" i="9"/>
  <c r="I235" i="9" s="1"/>
  <c r="J234" i="9"/>
  <c r="K234" i="9"/>
  <c r="K235" i="9"/>
  <c r="L234" i="9"/>
  <c r="M234" i="9"/>
  <c r="M235" i="9"/>
  <c r="N234" i="9"/>
  <c r="N235" i="9" s="1"/>
  <c r="O234" i="9"/>
  <c r="O235" i="9" s="1"/>
  <c r="P234" i="9"/>
  <c r="P235" i="9"/>
  <c r="Q234" i="9"/>
  <c r="Q235" i="9"/>
  <c r="R234" i="9"/>
  <c r="R235" i="9" s="1"/>
  <c r="S234" i="9"/>
  <c r="S235" i="9"/>
  <c r="T234" i="9"/>
  <c r="U234" i="9"/>
  <c r="U235" i="9"/>
  <c r="V234" i="9"/>
  <c r="V235" i="9" s="1"/>
  <c r="W234" i="9"/>
  <c r="W235" i="9" s="1"/>
  <c r="X234" i="9"/>
  <c r="X235" i="9" s="1"/>
  <c r="Y234" i="9"/>
  <c r="AA235" i="9" s="1"/>
  <c r="Z155" i="9"/>
  <c r="Z156" i="9" s="1"/>
  <c r="F155" i="9"/>
  <c r="F156" i="9"/>
  <c r="G155" i="9"/>
  <c r="G156" i="9"/>
  <c r="H155" i="9"/>
  <c r="H156" i="9"/>
  <c r="I155" i="9"/>
  <c r="I408" i="9" s="1"/>
  <c r="I409" i="9" s="1"/>
  <c r="J155" i="9"/>
  <c r="J156" i="9" s="1"/>
  <c r="K155" i="9"/>
  <c r="L155" i="9"/>
  <c r="L156" i="9"/>
  <c r="M155" i="9"/>
  <c r="M156" i="9" s="1"/>
  <c r="N155" i="9"/>
  <c r="N156" i="9"/>
  <c r="O155" i="9"/>
  <c r="O156" i="9"/>
  <c r="P155" i="9"/>
  <c r="P156" i="9"/>
  <c r="Q155" i="9"/>
  <c r="Q156" i="9" s="1"/>
  <c r="R155" i="9"/>
  <c r="R156" i="9"/>
  <c r="S155" i="9"/>
  <c r="S156" i="9"/>
  <c r="T155" i="9"/>
  <c r="T156" i="9"/>
  <c r="U155" i="9"/>
  <c r="U156" i="9" s="1"/>
  <c r="V155" i="9"/>
  <c r="V156" i="9"/>
  <c r="W155" i="9"/>
  <c r="W156" i="9" s="1"/>
  <c r="X155" i="9"/>
  <c r="X156" i="9"/>
  <c r="Y155" i="9"/>
  <c r="AA156" i="9" s="1"/>
  <c r="Z74" i="9"/>
  <c r="Z75" i="9" s="1"/>
  <c r="F74" i="9"/>
  <c r="F75" i="9" s="1"/>
  <c r="G74" i="9"/>
  <c r="G75" i="9" s="1"/>
  <c r="H74" i="9"/>
  <c r="H75" i="9"/>
  <c r="I74" i="9"/>
  <c r="I75" i="9" s="1"/>
  <c r="J74" i="9"/>
  <c r="J75" i="9" s="1"/>
  <c r="K74" i="9"/>
  <c r="K75" i="9" s="1"/>
  <c r="L74" i="9"/>
  <c r="L75" i="9"/>
  <c r="M74" i="9"/>
  <c r="M75" i="9" s="1"/>
  <c r="N74" i="9"/>
  <c r="N75" i="9" s="1"/>
  <c r="O74" i="9"/>
  <c r="O75" i="9" s="1"/>
  <c r="P74" i="9"/>
  <c r="P75" i="9"/>
  <c r="Q74" i="9"/>
  <c r="Q75" i="9" s="1"/>
  <c r="R74" i="9"/>
  <c r="R75" i="9" s="1"/>
  <c r="S74" i="9"/>
  <c r="S75" i="9" s="1"/>
  <c r="T74" i="9"/>
  <c r="T75" i="9"/>
  <c r="U74" i="9"/>
  <c r="U75" i="9" s="1"/>
  <c r="V74" i="9"/>
  <c r="V75" i="9" s="1"/>
  <c r="W74" i="9"/>
  <c r="W75" i="9" s="1"/>
  <c r="X74" i="9"/>
  <c r="X75" i="9"/>
  <c r="Y74" i="9"/>
  <c r="AA75" i="9" s="1"/>
  <c r="Y75" i="9"/>
  <c r="C405" i="14"/>
  <c r="C406" i="14" s="1"/>
  <c r="D405" i="14"/>
  <c r="D406" i="14" s="1"/>
  <c r="C358" i="14"/>
  <c r="C359" i="14" s="1"/>
  <c r="D358" i="14"/>
  <c r="D359" i="14"/>
  <c r="C312" i="14"/>
  <c r="C313" i="14"/>
  <c r="D312" i="14"/>
  <c r="D313" i="14"/>
  <c r="C234" i="14"/>
  <c r="C235" i="14" s="1"/>
  <c r="D234" i="14"/>
  <c r="D235" i="14"/>
  <c r="C155" i="14"/>
  <c r="C156" i="14"/>
  <c r="D155" i="14"/>
  <c r="D156" i="14"/>
  <c r="C74" i="14"/>
  <c r="C75" i="14" s="1"/>
  <c r="D74" i="14"/>
  <c r="D75" i="14"/>
  <c r="C400" i="11"/>
  <c r="D400" i="11"/>
  <c r="E400" i="11"/>
  <c r="E402" i="11"/>
  <c r="F400" i="11"/>
  <c r="G400" i="11"/>
  <c r="H400" i="11"/>
  <c r="I400" i="11"/>
  <c r="I402" i="11" s="1"/>
  <c r="J400" i="11"/>
  <c r="K400" i="11"/>
  <c r="L400" i="11"/>
  <c r="L402" i="11" s="1"/>
  <c r="M400" i="11"/>
  <c r="M402" i="11" s="1"/>
  <c r="N400" i="11"/>
  <c r="O400" i="11"/>
  <c r="P400" i="11"/>
  <c r="Q400" i="11"/>
  <c r="Q402" i="11" s="1"/>
  <c r="R400" i="11"/>
  <c r="R402" i="11" s="1"/>
  <c r="S400" i="11"/>
  <c r="S402" i="11" s="1"/>
  <c r="C354" i="11"/>
  <c r="D354" i="11"/>
  <c r="E354" i="11"/>
  <c r="F354" i="11"/>
  <c r="G354" i="11"/>
  <c r="H354" i="11"/>
  <c r="I354" i="11"/>
  <c r="J354" i="11"/>
  <c r="J402" i="11" s="1"/>
  <c r="K354" i="11"/>
  <c r="L354" i="11"/>
  <c r="M354" i="11"/>
  <c r="N354" i="11"/>
  <c r="O354" i="11"/>
  <c r="P354" i="11"/>
  <c r="Q354" i="11"/>
  <c r="R354" i="11"/>
  <c r="S354" i="11"/>
  <c r="C309" i="11"/>
  <c r="C402" i="11" s="1"/>
  <c r="D309" i="11"/>
  <c r="E309" i="11"/>
  <c r="F309" i="11"/>
  <c r="G309" i="11"/>
  <c r="G402" i="11"/>
  <c r="H309" i="11"/>
  <c r="I309" i="11"/>
  <c r="J309" i="11"/>
  <c r="K309" i="11"/>
  <c r="K402" i="11" s="1"/>
  <c r="L309" i="11"/>
  <c r="M309" i="11"/>
  <c r="N309" i="11"/>
  <c r="N402" i="11" s="1"/>
  <c r="O309" i="11"/>
  <c r="O402" i="11" s="1"/>
  <c r="P309" i="11"/>
  <c r="Q309" i="11"/>
  <c r="R309" i="11"/>
  <c r="S309" i="11"/>
  <c r="C232" i="11"/>
  <c r="D232" i="11"/>
  <c r="E232" i="11"/>
  <c r="F232" i="11"/>
  <c r="G232" i="11"/>
  <c r="H232" i="11"/>
  <c r="I232" i="11"/>
  <c r="J232" i="11"/>
  <c r="K232" i="11"/>
  <c r="L232" i="11"/>
  <c r="M232" i="11"/>
  <c r="N232" i="11"/>
  <c r="O232" i="11"/>
  <c r="P232" i="11"/>
  <c r="Q232" i="11"/>
  <c r="R232" i="11"/>
  <c r="S232" i="11"/>
  <c r="C154" i="11"/>
  <c r="D154" i="11"/>
  <c r="E154" i="11"/>
  <c r="F154" i="11"/>
  <c r="G154" i="11"/>
  <c r="H154" i="11"/>
  <c r="I154" i="11"/>
  <c r="J154" i="11"/>
  <c r="K154" i="11"/>
  <c r="L154" i="11"/>
  <c r="M154" i="11"/>
  <c r="N154" i="11"/>
  <c r="O154" i="11"/>
  <c r="P154" i="11"/>
  <c r="Q154" i="11"/>
  <c r="R154" i="11"/>
  <c r="S154" i="11"/>
  <c r="C74" i="11"/>
  <c r="D74" i="11"/>
  <c r="E74" i="11"/>
  <c r="F74" i="11"/>
  <c r="G74" i="11"/>
  <c r="H74" i="11"/>
  <c r="H402" i="11" s="1"/>
  <c r="I74" i="11"/>
  <c r="J74" i="11"/>
  <c r="K74" i="11"/>
  <c r="L74" i="11"/>
  <c r="M74" i="11"/>
  <c r="N74" i="11"/>
  <c r="O74" i="11"/>
  <c r="P74" i="11"/>
  <c r="P402" i="11" s="1"/>
  <c r="Q74" i="11"/>
  <c r="R74" i="11"/>
  <c r="S74" i="11"/>
  <c r="C405" i="12"/>
  <c r="D405" i="12"/>
  <c r="D406" i="12" s="1"/>
  <c r="E405" i="12"/>
  <c r="F405" i="12"/>
  <c r="H406" i="12" s="1"/>
  <c r="I405" i="12"/>
  <c r="I406" i="12" s="1"/>
  <c r="K405" i="12"/>
  <c r="K406" i="12" s="1"/>
  <c r="L405" i="12"/>
  <c r="M405" i="12"/>
  <c r="N406" i="12" s="1"/>
  <c r="O405" i="12"/>
  <c r="O406" i="12"/>
  <c r="Q405" i="12"/>
  <c r="Q406" i="12"/>
  <c r="R405" i="12"/>
  <c r="S405" i="12"/>
  <c r="S406" i="12" s="1"/>
  <c r="T405" i="12"/>
  <c r="T406" i="12"/>
  <c r="F359" i="12"/>
  <c r="C358" i="12"/>
  <c r="C359" i="12" s="1"/>
  <c r="D358" i="12"/>
  <c r="E358" i="12"/>
  <c r="F358" i="12"/>
  <c r="H359" i="12"/>
  <c r="I358" i="12"/>
  <c r="I359" i="12" s="1"/>
  <c r="K358" i="12"/>
  <c r="L358" i="12"/>
  <c r="L359" i="12" s="1"/>
  <c r="M358" i="12"/>
  <c r="M359" i="12" s="1"/>
  <c r="O358" i="12"/>
  <c r="O359" i="12"/>
  <c r="Q358" i="12"/>
  <c r="Q359" i="12" s="1"/>
  <c r="R358" i="12"/>
  <c r="R359" i="12"/>
  <c r="S358" i="12"/>
  <c r="S359" i="12" s="1"/>
  <c r="T358" i="12"/>
  <c r="T359" i="12" s="1"/>
  <c r="C312" i="12"/>
  <c r="C408" i="12" s="1"/>
  <c r="C313" i="12"/>
  <c r="D312" i="12"/>
  <c r="E312" i="12"/>
  <c r="E313" i="12" s="1"/>
  <c r="F312" i="12"/>
  <c r="I312" i="12"/>
  <c r="J313" i="12" s="1"/>
  <c r="K312" i="12"/>
  <c r="K408" i="12" s="1"/>
  <c r="K313" i="12"/>
  <c r="L312" i="12"/>
  <c r="L313" i="12" s="1"/>
  <c r="M312" i="12"/>
  <c r="O312" i="12"/>
  <c r="O313" i="12" s="1"/>
  <c r="Q312" i="12"/>
  <c r="R312" i="12"/>
  <c r="R408" i="12" s="1"/>
  <c r="R313" i="12"/>
  <c r="S312" i="12"/>
  <c r="S313" i="12" s="1"/>
  <c r="T312" i="12"/>
  <c r="T313" i="12" s="1"/>
  <c r="P235" i="12"/>
  <c r="C234" i="12"/>
  <c r="C235" i="12"/>
  <c r="D234" i="12"/>
  <c r="D235" i="12" s="1"/>
  <c r="E234" i="12"/>
  <c r="E235" i="12"/>
  <c r="F234" i="12"/>
  <c r="F235" i="12" s="1"/>
  <c r="I234" i="12"/>
  <c r="I235" i="12"/>
  <c r="K234" i="12"/>
  <c r="K235" i="12" s="1"/>
  <c r="L234" i="12"/>
  <c r="L235" i="12" s="1"/>
  <c r="M234" i="12"/>
  <c r="N235" i="12" s="1"/>
  <c r="O234" i="12"/>
  <c r="O235" i="12"/>
  <c r="Q234" i="12"/>
  <c r="Q235" i="12" s="1"/>
  <c r="R234" i="12"/>
  <c r="R235" i="12"/>
  <c r="S234" i="12"/>
  <c r="S235" i="12"/>
  <c r="T234" i="12"/>
  <c r="G235" i="12" s="1"/>
  <c r="T235" i="12"/>
  <c r="P156" i="12"/>
  <c r="C155" i="12"/>
  <c r="C156" i="12" s="1"/>
  <c r="D155" i="12"/>
  <c r="D156" i="12" s="1"/>
  <c r="E155" i="12"/>
  <c r="E156" i="12"/>
  <c r="F155" i="12"/>
  <c r="H156" i="12" s="1"/>
  <c r="I155" i="12"/>
  <c r="I156" i="12" s="1"/>
  <c r="K155" i="12"/>
  <c r="K156" i="12" s="1"/>
  <c r="L155" i="12"/>
  <c r="L156" i="12"/>
  <c r="L408" i="12"/>
  <c r="M155" i="12"/>
  <c r="M156" i="12" s="1"/>
  <c r="O155" i="12"/>
  <c r="Q155" i="12"/>
  <c r="Q156" i="12" s="1"/>
  <c r="R155" i="12"/>
  <c r="S155" i="12"/>
  <c r="S156" i="12"/>
  <c r="T155" i="12"/>
  <c r="T408" i="12" s="1"/>
  <c r="P75" i="12"/>
  <c r="C74" i="12"/>
  <c r="C75" i="12" s="1"/>
  <c r="D74" i="12"/>
  <c r="D75" i="12" s="1"/>
  <c r="E74" i="12"/>
  <c r="E75" i="12"/>
  <c r="F74" i="12"/>
  <c r="F75" i="12" s="1"/>
  <c r="I74" i="12"/>
  <c r="I75" i="12" s="1"/>
  <c r="K74" i="12"/>
  <c r="K75" i="12" s="1"/>
  <c r="L74" i="12"/>
  <c r="L75" i="12"/>
  <c r="M74" i="12"/>
  <c r="M75" i="12" s="1"/>
  <c r="O74" i="12"/>
  <c r="O75" i="12" s="1"/>
  <c r="Q74" i="12"/>
  <c r="Q75" i="12" s="1"/>
  <c r="R74" i="12"/>
  <c r="R75" i="12"/>
  <c r="S74" i="12"/>
  <c r="S75" i="12" s="1"/>
  <c r="T74" i="12"/>
  <c r="T75" i="12" s="1"/>
  <c r="D406" i="3"/>
  <c r="I406" i="3"/>
  <c r="L406" i="3"/>
  <c r="C405" i="3"/>
  <c r="C406" i="3" s="1"/>
  <c r="D405" i="3"/>
  <c r="E405" i="3"/>
  <c r="E406" i="3" s="1"/>
  <c r="F405" i="3"/>
  <c r="G405" i="3"/>
  <c r="G406" i="3"/>
  <c r="H405" i="3"/>
  <c r="H408" i="3" s="1"/>
  <c r="I405" i="3"/>
  <c r="J405" i="3"/>
  <c r="K405" i="3"/>
  <c r="K406" i="3"/>
  <c r="L405" i="3"/>
  <c r="D359" i="3"/>
  <c r="E359" i="3"/>
  <c r="I359" i="3"/>
  <c r="C359" i="3"/>
  <c r="C358" i="3"/>
  <c r="D358" i="3"/>
  <c r="E358" i="3"/>
  <c r="E408" i="3" s="1"/>
  <c r="F358" i="3"/>
  <c r="F359" i="3" s="1"/>
  <c r="G358" i="3"/>
  <c r="G359" i="3" s="1"/>
  <c r="H358" i="3"/>
  <c r="H359" i="3" s="1"/>
  <c r="I358" i="3"/>
  <c r="J358" i="3"/>
  <c r="J359" i="3"/>
  <c r="K358" i="3"/>
  <c r="K359" i="3" s="1"/>
  <c r="L358" i="3"/>
  <c r="L359" i="3" s="1"/>
  <c r="D313" i="3"/>
  <c r="I313" i="3"/>
  <c r="C312" i="3"/>
  <c r="M312" i="3" s="1"/>
  <c r="D312" i="3"/>
  <c r="E312" i="3"/>
  <c r="E313" i="3" s="1"/>
  <c r="F312" i="3"/>
  <c r="F313" i="3"/>
  <c r="G312" i="3"/>
  <c r="G313" i="3"/>
  <c r="H312" i="3"/>
  <c r="H313" i="3"/>
  <c r="I312" i="3"/>
  <c r="J312" i="3"/>
  <c r="J313" i="3" s="1"/>
  <c r="K312" i="3"/>
  <c r="K313" i="3" s="1"/>
  <c r="L312" i="3"/>
  <c r="E235" i="3"/>
  <c r="C235" i="3"/>
  <c r="C234" i="3"/>
  <c r="D234" i="3"/>
  <c r="D235" i="3" s="1"/>
  <c r="E234" i="3"/>
  <c r="F234" i="3"/>
  <c r="F235" i="3"/>
  <c r="G234" i="3"/>
  <c r="G235" i="3"/>
  <c r="H234" i="3"/>
  <c r="H235" i="3"/>
  <c r="I234" i="3"/>
  <c r="I235" i="3" s="1"/>
  <c r="J234" i="3"/>
  <c r="J235" i="3"/>
  <c r="K234" i="3"/>
  <c r="K235" i="3" s="1"/>
  <c r="L234" i="3"/>
  <c r="M234" i="3" s="1"/>
  <c r="C155" i="3"/>
  <c r="C156" i="3" s="1"/>
  <c r="D155" i="3"/>
  <c r="D156" i="3"/>
  <c r="E155" i="3"/>
  <c r="E156" i="3" s="1"/>
  <c r="F155" i="3"/>
  <c r="F156" i="3"/>
  <c r="G155" i="3"/>
  <c r="G156" i="3"/>
  <c r="H155" i="3"/>
  <c r="I155" i="3"/>
  <c r="I408" i="3"/>
  <c r="J155" i="3"/>
  <c r="J156" i="3" s="1"/>
  <c r="K155" i="3"/>
  <c r="K156" i="3" s="1"/>
  <c r="L155" i="3"/>
  <c r="G75" i="3"/>
  <c r="I75" i="3"/>
  <c r="K75" i="3"/>
  <c r="C74" i="3"/>
  <c r="C75" i="3" s="1"/>
  <c r="D74" i="3"/>
  <c r="D75" i="3"/>
  <c r="E74" i="3"/>
  <c r="E75" i="3" s="1"/>
  <c r="F74" i="3"/>
  <c r="F75" i="3"/>
  <c r="G74" i="3"/>
  <c r="H74" i="3"/>
  <c r="H75" i="3" s="1"/>
  <c r="I74" i="3"/>
  <c r="J74" i="3"/>
  <c r="J75" i="3"/>
  <c r="K74" i="3"/>
  <c r="L74" i="3"/>
  <c r="M74" i="3" s="1"/>
  <c r="E405" i="2"/>
  <c r="F405" i="2"/>
  <c r="F409" i="2" s="1"/>
  <c r="G405" i="2"/>
  <c r="H405" i="2"/>
  <c r="H406" i="2"/>
  <c r="I405" i="2"/>
  <c r="I409" i="2" s="1"/>
  <c r="I406" i="2"/>
  <c r="J405" i="2"/>
  <c r="J406" i="2"/>
  <c r="K405" i="2"/>
  <c r="K406" i="2"/>
  <c r="L405" i="2"/>
  <c r="L406" i="2"/>
  <c r="E358" i="2"/>
  <c r="E409" i="2" s="1"/>
  <c r="F358" i="2"/>
  <c r="G358" i="2"/>
  <c r="G409" i="2" s="1"/>
  <c r="H358" i="2"/>
  <c r="H359" i="2" s="1"/>
  <c r="I358" i="2"/>
  <c r="I359" i="2" s="1"/>
  <c r="J358" i="2"/>
  <c r="J359" i="2"/>
  <c r="K358" i="2"/>
  <c r="K359" i="2" s="1"/>
  <c r="L358" i="2"/>
  <c r="L359" i="2" s="1"/>
  <c r="E312" i="2"/>
  <c r="F312" i="2"/>
  <c r="G312" i="2"/>
  <c r="H312" i="2"/>
  <c r="H409" i="2" s="1"/>
  <c r="H313" i="2"/>
  <c r="I312" i="2"/>
  <c r="I313" i="2"/>
  <c r="J312" i="2"/>
  <c r="K312" i="2"/>
  <c r="K313" i="2" s="1"/>
  <c r="L312" i="2"/>
  <c r="L313" i="2"/>
  <c r="E234" i="2"/>
  <c r="F234" i="2"/>
  <c r="G234" i="2"/>
  <c r="H234" i="2"/>
  <c r="H235" i="2" s="1"/>
  <c r="I234" i="2"/>
  <c r="I235" i="2" s="1"/>
  <c r="J234" i="2"/>
  <c r="J409" i="2" s="1"/>
  <c r="K234" i="2"/>
  <c r="K235" i="2" s="1"/>
  <c r="L234" i="2"/>
  <c r="L235" i="2" s="1"/>
  <c r="E155" i="2"/>
  <c r="F155" i="2"/>
  <c r="G155" i="2"/>
  <c r="H155" i="2"/>
  <c r="I155" i="2"/>
  <c r="I156" i="2" s="1"/>
  <c r="J155" i="2"/>
  <c r="K155" i="2"/>
  <c r="K156" i="2"/>
  <c r="L155" i="2"/>
  <c r="L156" i="2" s="1"/>
  <c r="E74" i="2"/>
  <c r="F74" i="2"/>
  <c r="G74" i="2"/>
  <c r="H74" i="2"/>
  <c r="H75" i="2" s="1"/>
  <c r="I74" i="2"/>
  <c r="I75" i="2" s="1"/>
  <c r="J74" i="2"/>
  <c r="K74" i="2"/>
  <c r="K75" i="2" s="1"/>
  <c r="L74" i="2"/>
  <c r="L75" i="2" s="1"/>
  <c r="M75" i="8"/>
  <c r="J408" i="8"/>
  <c r="J409" i="8" s="1"/>
  <c r="E408" i="8"/>
  <c r="E409" i="8"/>
  <c r="I406" i="8"/>
  <c r="K313" i="8"/>
  <c r="G406" i="8"/>
  <c r="J406" i="8"/>
  <c r="F406" i="8"/>
  <c r="L406" i="8"/>
  <c r="K359" i="12"/>
  <c r="D359" i="12"/>
  <c r="M406" i="12"/>
  <c r="J75" i="12"/>
  <c r="R406" i="12"/>
  <c r="L406" i="12"/>
  <c r="E406" i="12"/>
  <c r="N75" i="12"/>
  <c r="I408" i="13"/>
  <c r="I409" i="13" s="1"/>
  <c r="E408" i="13"/>
  <c r="E409" i="13"/>
  <c r="S156" i="13"/>
  <c r="L156" i="13"/>
  <c r="K156" i="13"/>
  <c r="J156" i="13"/>
  <c r="F156" i="13"/>
  <c r="C408" i="13"/>
  <c r="C409" i="13" s="1"/>
  <c r="Y408" i="9"/>
  <c r="Y409" i="9" s="1"/>
  <c r="K156" i="9"/>
  <c r="F408" i="12"/>
  <c r="G408" i="12" s="1"/>
  <c r="I156" i="3"/>
  <c r="H156" i="3"/>
  <c r="G408" i="3"/>
  <c r="H156" i="2"/>
  <c r="D313" i="12"/>
  <c r="L156" i="3"/>
  <c r="M155" i="3"/>
  <c r="R156" i="12"/>
  <c r="L235" i="9"/>
  <c r="H235" i="9"/>
  <c r="Y313" i="9"/>
  <c r="U313" i="9"/>
  <c r="V359" i="9"/>
  <c r="V408" i="9"/>
  <c r="V409" i="9" s="1"/>
  <c r="J359" i="9"/>
  <c r="W408" i="9"/>
  <c r="W409" i="9"/>
  <c r="K406" i="9"/>
  <c r="K408" i="9"/>
  <c r="K409" i="9"/>
  <c r="G406" i="9"/>
  <c r="T235" i="9"/>
  <c r="O408" i="9"/>
  <c r="O409" i="9"/>
  <c r="F406" i="3"/>
  <c r="O156" i="12"/>
  <c r="O408" i="12"/>
  <c r="E359" i="12"/>
  <c r="E408" i="12"/>
  <c r="C406" i="12"/>
  <c r="J406" i="3"/>
  <c r="Q313" i="12"/>
  <c r="D408" i="3"/>
  <c r="M313" i="12"/>
  <c r="N313" i="12"/>
  <c r="G313" i="12"/>
  <c r="F313" i="12"/>
  <c r="N359" i="12"/>
  <c r="F402" i="11"/>
  <c r="D402" i="11"/>
  <c r="K156" i="8"/>
  <c r="M156" i="8"/>
  <c r="G408" i="8"/>
  <c r="G409" i="8" s="1"/>
  <c r="D235" i="13"/>
  <c r="D408" i="13"/>
  <c r="D409" i="13" s="1"/>
  <c r="R75" i="13"/>
  <c r="R408" i="13"/>
  <c r="R409" i="13" s="1"/>
  <c r="N75" i="13"/>
  <c r="N408" i="13"/>
  <c r="N409" i="13"/>
  <c r="L235" i="3"/>
  <c r="L313" i="3"/>
  <c r="H235" i="12"/>
  <c r="I313" i="12"/>
  <c r="N406" i="9"/>
  <c r="I402" i="1"/>
  <c r="K402" i="1"/>
  <c r="S406" i="13"/>
  <c r="C406" i="13"/>
  <c r="C359" i="13"/>
  <c r="C313" i="13"/>
  <c r="S313" i="13"/>
  <c r="G359" i="12"/>
  <c r="J408" i="13"/>
  <c r="J409" i="13" s="1"/>
  <c r="L409" i="2"/>
  <c r="F408" i="9"/>
  <c r="Y235" i="9"/>
  <c r="X408" i="9"/>
  <c r="X409" i="9" s="1"/>
  <c r="P406" i="9"/>
  <c r="K408" i="8"/>
  <c r="K409" i="8" s="1"/>
  <c r="G313" i="8"/>
  <c r="H406" i="13"/>
  <c r="L406" i="13"/>
  <c r="S235" i="13"/>
  <c r="F406" i="13" l="1"/>
  <c r="Y156" i="9"/>
  <c r="G75" i="12"/>
  <c r="K408" i="13"/>
  <c r="K409" i="13" s="1"/>
  <c r="C408" i="3"/>
  <c r="K408" i="3"/>
  <c r="H408" i="8"/>
  <c r="H409" i="8" s="1"/>
  <c r="L75" i="3"/>
  <c r="Z313" i="9"/>
  <c r="H408" i="9"/>
  <c r="H409" i="9" s="1"/>
  <c r="S408" i="12"/>
  <c r="H75" i="12"/>
  <c r="M405" i="3"/>
  <c r="H406" i="3"/>
  <c r="M235" i="12"/>
  <c r="C359" i="8"/>
  <c r="S359" i="13"/>
  <c r="Y359" i="9"/>
  <c r="G156" i="12"/>
  <c r="N156" i="12"/>
  <c r="L408" i="8"/>
  <c r="L409" i="8" s="1"/>
  <c r="T408" i="9"/>
  <c r="T409" i="9" s="1"/>
  <c r="M406" i="8"/>
  <c r="G408" i="13"/>
  <c r="G409" i="13" s="1"/>
  <c r="C313" i="3"/>
  <c r="J406" i="12"/>
  <c r="M408" i="9"/>
  <c r="M408" i="12"/>
  <c r="N408" i="12" s="1"/>
  <c r="Q408" i="12"/>
  <c r="F406" i="12"/>
  <c r="T156" i="12"/>
  <c r="L408" i="9"/>
  <c r="L409" i="9" s="1"/>
  <c r="H408" i="12"/>
  <c r="D408" i="14"/>
  <c r="C408" i="14"/>
  <c r="O406" i="13"/>
  <c r="R408" i="9"/>
  <c r="R409" i="9" s="1"/>
  <c r="Z408" i="9"/>
  <c r="AA408" i="9" s="1"/>
  <c r="J156" i="12"/>
  <c r="M359" i="8"/>
  <c r="J235" i="12"/>
  <c r="G406" i="12"/>
  <c r="S408" i="9"/>
  <c r="S409" i="9" s="1"/>
  <c r="U408" i="9"/>
  <c r="U409" i="9" s="1"/>
  <c r="D408" i="12"/>
  <c r="I156" i="9"/>
  <c r="M408" i="13"/>
  <c r="M409" i="13" s="1"/>
  <c r="M358" i="3"/>
  <c r="P359" i="13"/>
  <c r="Q408" i="9"/>
  <c r="Q409" i="9" s="1"/>
  <c r="L408" i="3"/>
  <c r="H313" i="12"/>
  <c r="J408" i="3"/>
  <c r="J359" i="12"/>
  <c r="F156" i="12"/>
  <c r="F408" i="8"/>
  <c r="F409" i="8" s="1"/>
  <c r="AA406" i="9"/>
  <c r="Q75" i="13"/>
  <c r="D408" i="8"/>
  <c r="D409" i="8" s="1"/>
  <c r="F408" i="3"/>
  <c r="K409" i="2"/>
  <c r="I408" i="12"/>
  <c r="J408" i="12" s="1"/>
  <c r="M408" i="3" l="1"/>
  <c r="M409" i="8"/>
</calcChain>
</file>

<file path=xl/sharedStrings.xml><?xml version="1.0" encoding="utf-8"?>
<sst xmlns="http://schemas.openxmlformats.org/spreadsheetml/2006/main" count="38936" uniqueCount="2603">
  <si>
    <t>Location</t>
  </si>
  <si>
    <t>Addison Township Public Library</t>
  </si>
  <si>
    <t>Class 2: Serve 4,000-6,999</t>
  </si>
  <si>
    <t>Adrian Public Library</t>
  </si>
  <si>
    <t>Class 4: Serve 12,000-25,999</t>
  </si>
  <si>
    <t>Aitkin Memorial District Library</t>
  </si>
  <si>
    <t>Class 3: Serve 7,000-11,999</t>
  </si>
  <si>
    <t>Alanson Area Public Library</t>
  </si>
  <si>
    <t>Albion District Library</t>
  </si>
  <si>
    <t>Alcona County Library</t>
  </si>
  <si>
    <t>Alden District Library</t>
  </si>
  <si>
    <t>Class 1: Serve 3,999 or less</t>
  </si>
  <si>
    <t>Allegan District Library</t>
  </si>
  <si>
    <t>Allendale Township Library</t>
  </si>
  <si>
    <t>Class 5: Serve 26,000-49,999</t>
  </si>
  <si>
    <t>Alma Public Library</t>
  </si>
  <si>
    <t>Almont District Library</t>
  </si>
  <si>
    <t>Alpena County Library</t>
  </si>
  <si>
    <t>Alvah N. Belding Memorial Library</t>
  </si>
  <si>
    <t/>
  </si>
  <si>
    <t>Ann Arbor District Library</t>
  </si>
  <si>
    <t>Class 6: Serve 50,000+</t>
  </si>
  <si>
    <t>Armada Free Public Library</t>
  </si>
  <si>
    <t>Ashley District Library</t>
  </si>
  <si>
    <t>Athens Community Library</t>
  </si>
  <si>
    <t>Auburn Hills Public Library</t>
  </si>
  <si>
    <t>Augusta-Ross Township District Library</t>
  </si>
  <si>
    <t>Bacon Memorial District Library</t>
  </si>
  <si>
    <t>Bad Axe District Library</t>
  </si>
  <si>
    <t>Baldwin Public Library</t>
  </si>
  <si>
    <t>Barryton Public Library</t>
  </si>
  <si>
    <t>Bay County Library System</t>
  </si>
  <si>
    <t>Beaver Island District Library</t>
  </si>
  <si>
    <t>Bellaire Public Library</t>
  </si>
  <si>
    <t>Belleville Area District Library</t>
  </si>
  <si>
    <t>Bellevue Township Library</t>
  </si>
  <si>
    <t>Benton Harbor Public Library</t>
  </si>
  <si>
    <t>Benzie Shores District Library</t>
  </si>
  <si>
    <t>Benzonia Public Library</t>
  </si>
  <si>
    <t>Berkley Public Library</t>
  </si>
  <si>
    <t>Berrien Springs Community Library</t>
  </si>
  <si>
    <t>Bessemer Public Library</t>
  </si>
  <si>
    <t>Betsie Valley District Library</t>
  </si>
  <si>
    <t>Big Rapids Community Library</t>
  </si>
  <si>
    <t>Blair Memorial Library</t>
  </si>
  <si>
    <t>Bloomfield Township Public Library</t>
  </si>
  <si>
    <t>Boyne District Library</t>
  </si>
  <si>
    <t>Branch District Library</t>
  </si>
  <si>
    <t>Brandon Township Public Library</t>
  </si>
  <si>
    <t>Bridgeport Public Library</t>
  </si>
  <si>
    <t>Bridgman Public Library</t>
  </si>
  <si>
    <t>Briggs Public Library</t>
  </si>
  <si>
    <t>Brighton District Library</t>
  </si>
  <si>
    <t>Brown City Public Library</t>
  </si>
  <si>
    <t>Buchanan District Library</t>
  </si>
  <si>
    <t>Bullard Sanford Memorial Library</t>
  </si>
  <si>
    <t>Burr Oak Township Library</t>
  </si>
  <si>
    <t>Cadillac-Wexford County Public Library</t>
  </si>
  <si>
    <t>Calumet Public-School Library</t>
  </si>
  <si>
    <t>Camden Township Library</t>
  </si>
  <si>
    <t>Canton Public Library</t>
  </si>
  <si>
    <t>Capital Area District Libraries</t>
  </si>
  <si>
    <t>Caro Area District Library</t>
  </si>
  <si>
    <t>Carp Lake Township Library</t>
  </si>
  <si>
    <t>Carson City Public Library</t>
  </si>
  <si>
    <t>Cass District Library</t>
  </si>
  <si>
    <t>Cedar Springs Public Library</t>
  </si>
  <si>
    <t>Center Line Public Library</t>
  </si>
  <si>
    <t>Central Lake District Library</t>
  </si>
  <si>
    <t>Charles A. Ransom District Library</t>
  </si>
  <si>
    <t>Charlevoix Public Library</t>
  </si>
  <si>
    <t>Charlotte Community Library</t>
  </si>
  <si>
    <t>Charter Township of Harrison Free Public Library</t>
  </si>
  <si>
    <t>Chase Township Public Library</t>
  </si>
  <si>
    <t>Cheboygan Area Public Library</t>
  </si>
  <si>
    <t>Chelsea District Library</t>
  </si>
  <si>
    <t>Chesterfield Township Library</t>
  </si>
  <si>
    <t>Chippewa River District Library System</t>
  </si>
  <si>
    <t>Clarkston Independence District Library</t>
  </si>
  <si>
    <t>Clinton Township Public Library</t>
  </si>
  <si>
    <t>Clinton-Macomb Public Library</t>
  </si>
  <si>
    <t>Coleman Area Library</t>
  </si>
  <si>
    <t>Coloma Public Library</t>
  </si>
  <si>
    <t>Colon Township Library</t>
  </si>
  <si>
    <t>Columbia Township Library</t>
  </si>
  <si>
    <t>Commerce Township Community Library</t>
  </si>
  <si>
    <t>Community District Library</t>
  </si>
  <si>
    <t>Comstock Township Library</t>
  </si>
  <si>
    <t>Constantine Township Library</t>
  </si>
  <si>
    <t>Coopersville Area District Library</t>
  </si>
  <si>
    <t>Crawford County Library</t>
  </si>
  <si>
    <t>Cromaine District Library</t>
  </si>
  <si>
    <t>Crooked Tree District Library</t>
  </si>
  <si>
    <t>Croton Township Library</t>
  </si>
  <si>
    <t>Crystal Falls District Community Library</t>
  </si>
  <si>
    <t>Curtis Township Library</t>
  </si>
  <si>
    <t>Darcy Library of Beulah</t>
  </si>
  <si>
    <t>Dearborn Heights City Libraries</t>
  </si>
  <si>
    <t>Dearborn Public Library</t>
  </si>
  <si>
    <t>Deckerville Public Library</t>
  </si>
  <si>
    <t>Delta Township District Library</t>
  </si>
  <si>
    <t>Delton District Library</t>
  </si>
  <si>
    <t>DeTour Area School and Public Library</t>
  </si>
  <si>
    <t>Detroit Public Library</t>
  </si>
  <si>
    <t>DeWitt District Library</t>
  </si>
  <si>
    <t>Dexter District Library</t>
  </si>
  <si>
    <t>Dickinson County Library</t>
  </si>
  <si>
    <t>Dorothy Hull Library - Windsor Township</t>
  </si>
  <si>
    <t>Dorr Township Library</t>
  </si>
  <si>
    <t>Dowagiac District Library</t>
  </si>
  <si>
    <t>Dowling Public Library</t>
  </si>
  <si>
    <t>Dryden Township Library</t>
  </si>
  <si>
    <t>East Lansing Public Library</t>
  </si>
  <si>
    <t>Eastpointe Memorial Library</t>
  </si>
  <si>
    <t>Eaton Rapids Public Library</t>
  </si>
  <si>
    <t>Eau Claire District Library</t>
  </si>
  <si>
    <t>Elk Rapids District Library</t>
  </si>
  <si>
    <t>Elk Township Library</t>
  </si>
  <si>
    <t>Elsie Public Library</t>
  </si>
  <si>
    <t>Escanaba Public Library</t>
  </si>
  <si>
    <t>Evart Public Library</t>
  </si>
  <si>
    <t>Fairgrove District Library</t>
  </si>
  <si>
    <t>Farmington Community Library</t>
  </si>
  <si>
    <t>Fennville District Library</t>
  </si>
  <si>
    <t>Ferndale Public Library</t>
  </si>
  <si>
    <t>Fife Lake Public Library</t>
  </si>
  <si>
    <t>Flat River Community Library</t>
  </si>
  <si>
    <t>Flat Rock Public Library</t>
  </si>
  <si>
    <t>Flint Public Library</t>
  </si>
  <si>
    <t>Forsyth Township Public Library</t>
  </si>
  <si>
    <t>Fowlerville District Library</t>
  </si>
  <si>
    <t>Frankenmuth James E. Wickson District Library</t>
  </si>
  <si>
    <t>Franklin Public Library</t>
  </si>
  <si>
    <t>Fraser Public Library</t>
  </si>
  <si>
    <t>Freeport District Library</t>
  </si>
  <si>
    <t>Fremont Area District Library</t>
  </si>
  <si>
    <t>Galesburg Memorial Library</t>
  </si>
  <si>
    <t>Galien Township Public Library</t>
  </si>
  <si>
    <t>Garden City Public Library</t>
  </si>
  <si>
    <t>Gary Byker Memorial Library of Hudsonville</t>
  </si>
  <si>
    <t>Genesee District Library</t>
  </si>
  <si>
    <t>George W. Spindler Memorial Library</t>
  </si>
  <si>
    <t>Georgetown Township Public Library</t>
  </si>
  <si>
    <t>Gerrish-Higgins School District Public Library</t>
  </si>
  <si>
    <t>Gladstone School &amp; Public Library</t>
  </si>
  <si>
    <t>Gladwin County District Library</t>
  </si>
  <si>
    <t>Glen Lake Community Library</t>
  </si>
  <si>
    <t>Grace A. Dow Memorial Library</t>
  </si>
  <si>
    <t>Grand Ledge Area District Library</t>
  </si>
  <si>
    <t>Grand Rapids Public Library</t>
  </si>
  <si>
    <t>Grant Area District Library</t>
  </si>
  <si>
    <t>Grosse Pointe Public Library</t>
  </si>
  <si>
    <t>Hackley Public Library</t>
  </si>
  <si>
    <t>Hamburg Township Library</t>
  </si>
  <si>
    <t>Hamtramck Public Library</t>
  </si>
  <si>
    <t>Hancock School Public Library</t>
  </si>
  <si>
    <t>Harbor Beach Area District Library</t>
  </si>
  <si>
    <t>Harper Woods Public Library</t>
  </si>
  <si>
    <t>Harrison District Library</t>
  </si>
  <si>
    <t>Hart Area Public Library</t>
  </si>
  <si>
    <t>Hartford Public Library</t>
  </si>
  <si>
    <t>Hastings Public Library</t>
  </si>
  <si>
    <t>Hazel Park Memorial Library</t>
  </si>
  <si>
    <t>Henika District Library</t>
  </si>
  <si>
    <t>Herrick District Library</t>
  </si>
  <si>
    <t>Hesperia Community Library</t>
  </si>
  <si>
    <t>Highland Township Public Library</t>
  </si>
  <si>
    <t>Hillsdale Community Library</t>
  </si>
  <si>
    <t>Holly Township Library</t>
  </si>
  <si>
    <t>Home Township Library</t>
  </si>
  <si>
    <t>Homer Public Library</t>
  </si>
  <si>
    <t>Hopkins District Library</t>
  </si>
  <si>
    <t>Houghton Lake Public Library</t>
  </si>
  <si>
    <t>Howard Miller Library</t>
  </si>
  <si>
    <t>Howe Memorial Library</t>
  </si>
  <si>
    <t>Howell Carnegie District Library</t>
  </si>
  <si>
    <t>Hudson Carnegie District Library</t>
  </si>
  <si>
    <t>Huntington Woods Public Library</t>
  </si>
  <si>
    <t>Indian River Area Library</t>
  </si>
  <si>
    <t>Interlochen Public Library</t>
  </si>
  <si>
    <t>Ionia Community Library</t>
  </si>
  <si>
    <t>Iosco-Arenac District Library</t>
  </si>
  <si>
    <t>Ironwood Carnegie Library</t>
  </si>
  <si>
    <t>Ishpeming Carnegie Public Library</t>
  </si>
  <si>
    <t>J. C. Wheeler Public Library</t>
  </si>
  <si>
    <t>Jackson District Library</t>
  </si>
  <si>
    <t>Jacquelin E. Opperman Memorial Library</t>
  </si>
  <si>
    <t>Jonesville District Library</t>
  </si>
  <si>
    <t>Jordan Valley District Library</t>
  </si>
  <si>
    <t>Kalamazoo Public Library</t>
  </si>
  <si>
    <t>Kalkaska County Library</t>
  </si>
  <si>
    <t>Kent District Library</t>
  </si>
  <si>
    <t>L'Anse Area School-Public Library</t>
  </si>
  <si>
    <t>Laingsburg Public Library</t>
  </si>
  <si>
    <t>Lake Linden-Hubbell School/Public Library</t>
  </si>
  <si>
    <t>Lake Odessa Community Library</t>
  </si>
  <si>
    <t>Lapeer District Library</t>
  </si>
  <si>
    <t>Lawrence Memorial Public Library</t>
  </si>
  <si>
    <t>Lawton Public Library</t>
  </si>
  <si>
    <t>Leanna Hicks Public Library of Inkster</t>
  </si>
  <si>
    <t>Leelanau Township Library</t>
  </si>
  <si>
    <t>Leighton Township Library</t>
  </si>
  <si>
    <t>Leland Township Public Library</t>
  </si>
  <si>
    <t>Lenawee District Library</t>
  </si>
  <si>
    <t>Lenox Township Library</t>
  </si>
  <si>
    <t>LeRoy Community Library</t>
  </si>
  <si>
    <t>Lincoln Township Public Library</t>
  </si>
  <si>
    <t>Litchfield District Library</t>
  </si>
  <si>
    <t>Livonia Public Library</t>
  </si>
  <si>
    <t>Lois Wagner Memorial Library</t>
  </si>
  <si>
    <t>Loutit District Library</t>
  </si>
  <si>
    <t>Luther Area Public Library</t>
  </si>
  <si>
    <t>Lyon Township Public Library</t>
  </si>
  <si>
    <t>Lyons Township District Library</t>
  </si>
  <si>
    <t>M. Alice Chapin Memorial Library</t>
  </si>
  <si>
    <t>MacDonald Public Library</t>
  </si>
  <si>
    <t>Mackinac Island Public Library</t>
  </si>
  <si>
    <t>Mackinaw Area Public Library</t>
  </si>
  <si>
    <t>Madison Heights Public Library</t>
  </si>
  <si>
    <t>Mancelona Township Library</t>
  </si>
  <si>
    <t>Manchester District Library</t>
  </si>
  <si>
    <t>Manistee County Library</t>
  </si>
  <si>
    <t>Manistique School &amp; Public Library</t>
  </si>
  <si>
    <t>Maple Rapids Public Library</t>
  </si>
  <si>
    <t>Marcellus Township Wood Memorial Library</t>
  </si>
  <si>
    <t>Marlette District Library</t>
  </si>
  <si>
    <t>Marshall District Library</t>
  </si>
  <si>
    <t>Mason County District Library</t>
  </si>
  <si>
    <t>Maud Preston Palenske Memorial Library</t>
  </si>
  <si>
    <t>Mayville District Public Library</t>
  </si>
  <si>
    <t>McBain Community Library</t>
  </si>
  <si>
    <t>McMillan Township Library</t>
  </si>
  <si>
    <t>Mendon Township Library</t>
  </si>
  <si>
    <t>Menominee County Library</t>
  </si>
  <si>
    <t>Merrill District Library</t>
  </si>
  <si>
    <t>Milan Public Library</t>
  </si>
  <si>
    <t>Milford Public Library</t>
  </si>
  <si>
    <t>Millington Arbela District Library</t>
  </si>
  <si>
    <t>Missaukee District Library</t>
  </si>
  <si>
    <t>Monroe County Library System</t>
  </si>
  <si>
    <t>Montmorency County Public Libraries</t>
  </si>
  <si>
    <t>Moore Public Library</t>
  </si>
  <si>
    <t>Morton Township Public Library</t>
  </si>
  <si>
    <t>Mount Clemens Public Library</t>
  </si>
  <si>
    <t>Mulliken District Library</t>
  </si>
  <si>
    <t>Munising School Public Library</t>
  </si>
  <si>
    <t>Muskegon Area District Library</t>
  </si>
  <si>
    <t>Negaunee Public Library</t>
  </si>
  <si>
    <t>New Buffalo Township Public Library</t>
  </si>
  <si>
    <t>Newaygo Area District Library</t>
  </si>
  <si>
    <t>Niles District Library</t>
  </si>
  <si>
    <t>North Adams Community Memorial Library</t>
  </si>
  <si>
    <t>North Branch Township Library</t>
  </si>
  <si>
    <t>Northfield Township Area Library</t>
  </si>
  <si>
    <t>Northville District Library</t>
  </si>
  <si>
    <t>Nottawa Township Library</t>
  </si>
  <si>
    <t>Novi Public Library</t>
  </si>
  <si>
    <t>Oak Park Public Library</t>
  </si>
  <si>
    <t>Oakland County Research Library</t>
  </si>
  <si>
    <t>Ogemaw District Library</t>
  </si>
  <si>
    <t>Ontonagon Township Library</t>
  </si>
  <si>
    <t>Orion Township Public Library</t>
  </si>
  <si>
    <t>Osceola Township School Public Library</t>
  </si>
  <si>
    <t>Oscoda County Library</t>
  </si>
  <si>
    <t>Otsego County Library</t>
  </si>
  <si>
    <t>Otsego District Public Library</t>
  </si>
  <si>
    <t>Ovid Public Library</t>
  </si>
  <si>
    <t>Oxford Public Library</t>
  </si>
  <si>
    <t>Parchment Community Library</t>
  </si>
  <si>
    <t>Pathfinder Community Library</t>
  </si>
  <si>
    <t>Patmos Library</t>
  </si>
  <si>
    <t>Paw Paw District Library</t>
  </si>
  <si>
    <t>Peninsula Community Library</t>
  </si>
  <si>
    <t>Pentwater Township Library</t>
  </si>
  <si>
    <t>Pere Marquette District Library</t>
  </si>
  <si>
    <t>Peter White Public Library</t>
  </si>
  <si>
    <t>Petoskey District Library</t>
  </si>
  <si>
    <t>Pigeon District Library</t>
  </si>
  <si>
    <t>Pinckney Community Public Library</t>
  </si>
  <si>
    <t>Pittsford Public Library</t>
  </si>
  <si>
    <t>Plymouth District Library</t>
  </si>
  <si>
    <t>Pontiac Public Library</t>
  </si>
  <si>
    <t>Port Austin Township Library</t>
  </si>
  <si>
    <t>Portage District Library</t>
  </si>
  <si>
    <t>Portage Lake District Library</t>
  </si>
  <si>
    <t>Portland District Library</t>
  </si>
  <si>
    <t>Potterville-Benton Township District Library</t>
  </si>
  <si>
    <t>Presque Isle District Library</t>
  </si>
  <si>
    <t>Public Libraries of Saginaw</t>
  </si>
  <si>
    <t>Putnam District Library</t>
  </si>
  <si>
    <t>Rauchholz Memorial Library</t>
  </si>
  <si>
    <t>Rawson Memorial Library</t>
  </si>
  <si>
    <t>Ray Township Public Library</t>
  </si>
  <si>
    <t>Reading Community Library</t>
  </si>
  <si>
    <t>Redford Township District Library</t>
  </si>
  <si>
    <t>Reed City Public Library</t>
  </si>
  <si>
    <t>Reese Unity District Library</t>
  </si>
  <si>
    <t>Republic-Michigamme Public Library</t>
  </si>
  <si>
    <t>Richfield Township Public Library</t>
  </si>
  <si>
    <t>Richland Community Library</t>
  </si>
  <si>
    <t>Richland Township Library</t>
  </si>
  <si>
    <t>Richmond Township Library</t>
  </si>
  <si>
    <t>River Rapids District Library</t>
  </si>
  <si>
    <t>Riverview Public Library</t>
  </si>
  <si>
    <t>Rochester Hills Public Library</t>
  </si>
  <si>
    <t>Romeo District Library</t>
  </si>
  <si>
    <t>Romulus Public Library</t>
  </si>
  <si>
    <t>Roseville Public Library</t>
  </si>
  <si>
    <t>Royal Oak Public Library</t>
  </si>
  <si>
    <t>Royal Oak Township Public Library</t>
  </si>
  <si>
    <t>0</t>
  </si>
  <si>
    <t>Ruth Hughes Memorial District Library</t>
  </si>
  <si>
    <t>Saint Charles District Library</t>
  </si>
  <si>
    <t>Saint Clair County Library System</t>
  </si>
  <si>
    <t>Saint Clair Shores Public Library</t>
  </si>
  <si>
    <t>Saint Ignace Public Library</t>
  </si>
  <si>
    <t>Salem Township Library</t>
  </si>
  <si>
    <t>Salem-South Lyon District Library</t>
  </si>
  <si>
    <t>Saline District Library</t>
  </si>
  <si>
    <t>Sandusky District Library</t>
  </si>
  <si>
    <t>Sanilac District Library</t>
  </si>
  <si>
    <t>Saranac Public Library</t>
  </si>
  <si>
    <t>Saugatuck-Douglas District Library</t>
  </si>
  <si>
    <t>Schoolcraft Community Library</t>
  </si>
  <si>
    <t>Schultz-Holmes Memorial Library</t>
  </si>
  <si>
    <t>Sebewaing Township Library</t>
  </si>
  <si>
    <t>Seville Township Public Library</t>
  </si>
  <si>
    <t>Shelby Area District Library</t>
  </si>
  <si>
    <t>Shelby Township Library</t>
  </si>
  <si>
    <t>Sherman Township Library</t>
  </si>
  <si>
    <t>Shiawassee District Library</t>
  </si>
  <si>
    <t>Sleeper Public Library</t>
  </si>
  <si>
    <t>Sodus Township Library</t>
  </si>
  <si>
    <t>South Haven Memorial Library</t>
  </si>
  <si>
    <t>Southfield Public Library</t>
  </si>
  <si>
    <t>Southgate Veterans Memorial Library</t>
  </si>
  <si>
    <t>Sparta Carnegie Township Library</t>
  </si>
  <si>
    <t>Spies Public Library</t>
  </si>
  <si>
    <t>Spring Lake District Library</t>
  </si>
  <si>
    <t>Springfield Township Library</t>
  </si>
  <si>
    <t>Stair Public Library</t>
  </si>
  <si>
    <t>Sterling Heights Public Library</t>
  </si>
  <si>
    <t>Sturgis District Library</t>
  </si>
  <si>
    <t>Sunfield District Library</t>
  </si>
  <si>
    <t>Superior District Library</t>
  </si>
  <si>
    <t>Surrey Township Public Library</t>
  </si>
  <si>
    <t>Suttons Bay-Bingham District Library</t>
  </si>
  <si>
    <t>Tahquamenon Area Public Library</t>
  </si>
  <si>
    <t>Tamarack District Library</t>
  </si>
  <si>
    <t>Taymouth Township Library</t>
  </si>
  <si>
    <t>Tecumseh District Library</t>
  </si>
  <si>
    <t>Tekonsha Township Public Library</t>
  </si>
  <si>
    <t>Theodore A. Cutler Memorial Library</t>
  </si>
  <si>
    <t>Thomas E. Fleschner Memorial Library</t>
  </si>
  <si>
    <t>Thomas Township Library</t>
  </si>
  <si>
    <t>Thompson Home Public Library</t>
  </si>
  <si>
    <t>Thornapple Kellogg School and Community Library</t>
  </si>
  <si>
    <t>Three Oaks Township Public Library</t>
  </si>
  <si>
    <t>Three Rivers Public Library</t>
  </si>
  <si>
    <t>Timothy C. Hauenstein Reynolds Township Library</t>
  </si>
  <si>
    <t>Topinabee Public Library</t>
  </si>
  <si>
    <t>Traverse Area District Library</t>
  </si>
  <si>
    <t>Troy Public Library</t>
  </si>
  <si>
    <t>Utica Public Library</t>
  </si>
  <si>
    <t>Van Buren District Library</t>
  </si>
  <si>
    <t>Vermontville Township Library</t>
  </si>
  <si>
    <t>Vernon District Public Library</t>
  </si>
  <si>
    <t>Vicksburg District Library</t>
  </si>
  <si>
    <t>Wakefield Public Library</t>
  </si>
  <si>
    <t>Waldron District Library</t>
  </si>
  <si>
    <t>Walkerville Public/School Library</t>
  </si>
  <si>
    <t>Walled Lake City Library</t>
  </si>
  <si>
    <t>Walton Erickson Public Library</t>
  </si>
  <si>
    <t>Warren Public Library</t>
  </si>
  <si>
    <t>Waterford Township Public Library</t>
  </si>
  <si>
    <t>Watertown Township Library</t>
  </si>
  <si>
    <t>Watervliet District Library</t>
  </si>
  <si>
    <t>Wayne County Public Library</t>
  </si>
  <si>
    <t>Wayne Public Library</t>
  </si>
  <si>
    <t>West Bloomfield Township Public Library</t>
  </si>
  <si>
    <t>West Branch District Library</t>
  </si>
  <si>
    <t>West Iron District Library</t>
  </si>
  <si>
    <t>Wheatland Township Library</t>
  </si>
  <si>
    <t>White Cloud Community Library</t>
  </si>
  <si>
    <t>White Lake Community Library</t>
  </si>
  <si>
    <t>White Lake Township Library</t>
  </si>
  <si>
    <t>White Pigeon Township Library</t>
  </si>
  <si>
    <t>White Pine District Library</t>
  </si>
  <si>
    <t>Whitefish Township Community Library</t>
  </si>
  <si>
    <t>Willard Public Library</t>
  </si>
  <si>
    <t>William P. Faust Public Library of Westland</t>
  </si>
  <si>
    <t>Wixom Public Library</t>
  </si>
  <si>
    <t>Wolverine Community Library</t>
  </si>
  <si>
    <t>Ypsilanti District Library</t>
  </si>
  <si>
    <t>10/01/2012</t>
  </si>
  <si>
    <t>09/30/2013</t>
  </si>
  <si>
    <t>07/01/2012</t>
  </si>
  <si>
    <t>06/30/2013</t>
  </si>
  <si>
    <t>01/01/2012</t>
  </si>
  <si>
    <t>12/31/2012</t>
  </si>
  <si>
    <t>12/01/2011</t>
  </si>
  <si>
    <t>11/30/2012</t>
  </si>
  <si>
    <t>04/01/2012</t>
  </si>
  <si>
    <t>03/31/2013</t>
  </si>
  <si>
    <t>05/01/2012</t>
  </si>
  <si>
    <t>04/30/2013</t>
  </si>
  <si>
    <t>2012-01-01</t>
  </si>
  <si>
    <t>2012-12-31</t>
  </si>
  <si>
    <t>08/01/2012</t>
  </si>
  <si>
    <t>07/31/2013</t>
  </si>
  <si>
    <t>2012-03-01</t>
  </si>
  <si>
    <t>2013-02-28</t>
  </si>
  <si>
    <t>06/01/2012</t>
  </si>
  <si>
    <t>05/31/2013</t>
  </si>
  <si>
    <t>2012-04-01</t>
  </si>
  <si>
    <t>2013-03-31</t>
  </si>
  <si>
    <t>10/1/2012</t>
  </si>
  <si>
    <t>9/30/2013</t>
  </si>
  <si>
    <t>I</t>
  </si>
  <si>
    <t>No</t>
  </si>
  <si>
    <t>Yes</t>
  </si>
  <si>
    <t>III</t>
  </si>
  <si>
    <t>IV</t>
  </si>
  <si>
    <t>II</t>
  </si>
  <si>
    <t>Staff Terminals</t>
  </si>
  <si>
    <t>Public Terminals</t>
  </si>
  <si>
    <t>Connection Speed</t>
  </si>
  <si>
    <t>Connection Type</t>
  </si>
  <si>
    <t>1</t>
  </si>
  <si>
    <t>3</t>
  </si>
  <si>
    <t>6</t>
  </si>
  <si>
    <t>1.5 - 3 Mb</t>
  </si>
  <si>
    <t>DSL</t>
  </si>
  <si>
    <t>11</t>
  </si>
  <si>
    <t>19</t>
  </si>
  <si>
    <t>Dedicated Connection</t>
  </si>
  <si>
    <t>5</t>
  </si>
  <si>
    <t>Greater than 5 Mb</t>
  </si>
  <si>
    <t>2</t>
  </si>
  <si>
    <t>8</t>
  </si>
  <si>
    <t>10</t>
  </si>
  <si>
    <t>30</t>
  </si>
  <si>
    <t>3- 5 Mb</t>
  </si>
  <si>
    <t>4</t>
  </si>
  <si>
    <t>Cable Modem</t>
  </si>
  <si>
    <t>22</t>
  </si>
  <si>
    <t>14</t>
  </si>
  <si>
    <t>9</t>
  </si>
  <si>
    <t>16</t>
  </si>
  <si>
    <t>12</t>
  </si>
  <si>
    <t>17</t>
  </si>
  <si>
    <t>20</t>
  </si>
  <si>
    <t>28</t>
  </si>
  <si>
    <t>18</t>
  </si>
  <si>
    <t>38</t>
  </si>
  <si>
    <t>50</t>
  </si>
  <si>
    <t>40</t>
  </si>
  <si>
    <t>132</t>
  </si>
  <si>
    <t>95</t>
  </si>
  <si>
    <t>7</t>
  </si>
  <si>
    <t>1.5 Mb (T-1)</t>
  </si>
  <si>
    <t>Wireless</t>
  </si>
  <si>
    <t>23</t>
  </si>
  <si>
    <t>32</t>
  </si>
  <si>
    <t>15</t>
  </si>
  <si>
    <t>35</t>
  </si>
  <si>
    <t>45</t>
  </si>
  <si>
    <t>51</t>
  </si>
  <si>
    <t>68</t>
  </si>
  <si>
    <t>512 Kb</t>
  </si>
  <si>
    <t>13</t>
  </si>
  <si>
    <t>768 Kb</t>
  </si>
  <si>
    <t>29</t>
  </si>
  <si>
    <t>90</t>
  </si>
  <si>
    <t>65</t>
  </si>
  <si>
    <t>24</t>
  </si>
  <si>
    <t>256 Kb - 384 Kb</t>
  </si>
  <si>
    <t>21</t>
  </si>
  <si>
    <t>46</t>
  </si>
  <si>
    <t>25</t>
  </si>
  <si>
    <t>26</t>
  </si>
  <si>
    <t>92</t>
  </si>
  <si>
    <t>151</t>
  </si>
  <si>
    <t>47</t>
  </si>
  <si>
    <t>31</t>
  </si>
  <si>
    <t>70</t>
  </si>
  <si>
    <t>82</t>
  </si>
  <si>
    <t>36</t>
  </si>
  <si>
    <t>39</t>
  </si>
  <si>
    <t>27</t>
  </si>
  <si>
    <t>44</t>
  </si>
  <si>
    <t>61</t>
  </si>
  <si>
    <t>43</t>
  </si>
  <si>
    <t>60</t>
  </si>
  <si>
    <t>67</t>
  </si>
  <si>
    <t>59</t>
  </si>
  <si>
    <t>97</t>
  </si>
  <si>
    <t>34</t>
  </si>
  <si>
    <t>3 - 5 Mb</t>
  </si>
  <si>
    <t>181</t>
  </si>
  <si>
    <t>42</t>
  </si>
  <si>
    <t>69</t>
  </si>
  <si>
    <t>84</t>
  </si>
  <si>
    <t>58</t>
  </si>
  <si>
    <t>ISDN</t>
  </si>
  <si>
    <t>107</t>
  </si>
  <si>
    <t>48</t>
  </si>
  <si>
    <t>86</t>
  </si>
  <si>
    <t>62</t>
  </si>
  <si>
    <t>128 Kb or less</t>
  </si>
  <si>
    <t>102</t>
  </si>
  <si>
    <t>66</t>
  </si>
  <si>
    <t>49</t>
  </si>
  <si>
    <t>75</t>
  </si>
  <si>
    <t>41</t>
  </si>
  <si>
    <t>64</t>
  </si>
  <si>
    <t>33</t>
  </si>
  <si>
    <t>53</t>
  </si>
  <si>
    <t>144</t>
  </si>
  <si>
    <t>54</t>
  </si>
  <si>
    <t>74</t>
  </si>
  <si>
    <t>52</t>
  </si>
  <si>
    <t>87</t>
  </si>
  <si>
    <t>83</t>
  </si>
  <si>
    <t>73</t>
  </si>
  <si>
    <t>192</t>
  </si>
  <si>
    <t>72</t>
  </si>
  <si>
    <t>55</t>
  </si>
  <si>
    <t>57</t>
  </si>
  <si>
    <t>138</t>
  </si>
  <si>
    <t>88</t>
  </si>
  <si>
    <t>80</t>
  </si>
  <si>
    <t>Oakland</t>
  </si>
  <si>
    <t>Addison</t>
  </si>
  <si>
    <t>Township</t>
  </si>
  <si>
    <t>Nov-84</t>
  </si>
  <si>
    <t>Both</t>
  </si>
  <si>
    <t>Lenawee</t>
  </si>
  <si>
    <t>City of Adrian</t>
  </si>
  <si>
    <t>City</t>
  </si>
  <si>
    <t>Sanilac</t>
  </si>
  <si>
    <t>Lexington</t>
  </si>
  <si>
    <t>District</t>
  </si>
  <si>
    <t>Aug-12</t>
  </si>
  <si>
    <t>Aug-16</t>
  </si>
  <si>
    <t>OperatingOperating</t>
  </si>
  <si>
    <t>Feb-07</t>
  </si>
  <si>
    <t>Dec-16</t>
  </si>
  <si>
    <t>Emmet</t>
  </si>
  <si>
    <t>Littlefield</t>
  </si>
  <si>
    <t>Calhoun</t>
  </si>
  <si>
    <t>City of Albion</t>
  </si>
  <si>
    <t>Apr-07</t>
  </si>
  <si>
    <t>Dec-17</t>
  </si>
  <si>
    <t>Operating</t>
  </si>
  <si>
    <t>Alcona</t>
  </si>
  <si>
    <t>Harrisville</t>
  </si>
  <si>
    <t>County</t>
  </si>
  <si>
    <t>Jan-10</t>
  </si>
  <si>
    <t>Dec-18</t>
  </si>
  <si>
    <t>Antrim</t>
  </si>
  <si>
    <t>Helena</t>
  </si>
  <si>
    <t>Aug-03</t>
  </si>
  <si>
    <t>Aug-14</t>
  </si>
  <si>
    <t>Allegan</t>
  </si>
  <si>
    <t>City of Allegan</t>
  </si>
  <si>
    <t>Aug-10</t>
  </si>
  <si>
    <t>Dec-19</t>
  </si>
  <si>
    <t>Ottawa</t>
  </si>
  <si>
    <t>Allendale</t>
  </si>
  <si>
    <t>Gratiot</t>
  </si>
  <si>
    <t>Arcada</t>
  </si>
  <si>
    <t>Aug-04</t>
  </si>
  <si>
    <t>Aug-24</t>
  </si>
  <si>
    <t>Jul-11</t>
  </si>
  <si>
    <t>Lapeer</t>
  </si>
  <si>
    <t>Almont</t>
  </si>
  <si>
    <t>Nov-07</t>
  </si>
  <si>
    <t>Nov-16</t>
  </si>
  <si>
    <t>Alpena</t>
  </si>
  <si>
    <t>Dec-05</t>
  </si>
  <si>
    <t>Dec-14</t>
  </si>
  <si>
    <t>Ionia</t>
  </si>
  <si>
    <t>City of Belding</t>
  </si>
  <si>
    <t>Aug-98</t>
  </si>
  <si>
    <t>Washtenaw</t>
  </si>
  <si>
    <t>City of Ann Arbor</t>
  </si>
  <si>
    <t>Jun-96</t>
  </si>
  <si>
    <t>Macomb</t>
  </si>
  <si>
    <t>Armada</t>
  </si>
  <si>
    <t>Aug-66</t>
  </si>
  <si>
    <t>Aug-92</t>
  </si>
  <si>
    <t>Elba</t>
  </si>
  <si>
    <t>Athens</t>
  </si>
  <si>
    <t>Oct-12</t>
  </si>
  <si>
    <t>Oct-13</t>
  </si>
  <si>
    <t>City of Auburn Hills</t>
  </si>
  <si>
    <t>Kalamazoo</t>
  </si>
  <si>
    <t>Ross</t>
  </si>
  <si>
    <t>Aug-08</t>
  </si>
  <si>
    <t>Aug-18</t>
  </si>
  <si>
    <t>Wayne</t>
  </si>
  <si>
    <t>City of Wyandotte</t>
  </si>
  <si>
    <t>Jun-94</t>
  </si>
  <si>
    <t>Huron</t>
  </si>
  <si>
    <t>City of Bad Axe</t>
  </si>
  <si>
    <t>May-07</t>
  </si>
  <si>
    <t>City of Birmingham</t>
  </si>
  <si>
    <t>Nov-98</t>
  </si>
  <si>
    <t>Mecosta</t>
  </si>
  <si>
    <t>Fork</t>
  </si>
  <si>
    <t>Nov-12</t>
  </si>
  <si>
    <t>Bay</t>
  </si>
  <si>
    <t>City of Bay City</t>
  </si>
  <si>
    <t>Nov-10</t>
  </si>
  <si>
    <t>Dec-13</t>
  </si>
  <si>
    <t>Aug-00</t>
  </si>
  <si>
    <t>Charlevoix</t>
  </si>
  <si>
    <t>Saint James</t>
  </si>
  <si>
    <t>Kearney</t>
  </si>
  <si>
    <t>Mar-96</t>
  </si>
  <si>
    <t>City of Belleville</t>
  </si>
  <si>
    <t>Dec-21</t>
  </si>
  <si>
    <t>Eaton</t>
  </si>
  <si>
    <t>Bellevue</t>
  </si>
  <si>
    <t>Berrien</t>
  </si>
  <si>
    <t>Benton</t>
  </si>
  <si>
    <t>Nov-11</t>
  </si>
  <si>
    <t>Dec-22</t>
  </si>
  <si>
    <t>Apr-45</t>
  </si>
  <si>
    <t>Benzie</t>
  </si>
  <si>
    <t>City of Frankfort</t>
  </si>
  <si>
    <t>May-12</t>
  </si>
  <si>
    <t>Benzonia</t>
  </si>
  <si>
    <t>Village</t>
  </si>
  <si>
    <t>May-11</t>
  </si>
  <si>
    <t>May-17</t>
  </si>
  <si>
    <t>City of Berkley</t>
  </si>
  <si>
    <t>Oronoko</t>
  </si>
  <si>
    <t>Gogebic</t>
  </si>
  <si>
    <t>City of Bessemer</t>
  </si>
  <si>
    <t>Weldon</t>
  </si>
  <si>
    <t>City of Clawson</t>
  </si>
  <si>
    <t>OperatingDebt</t>
  </si>
  <si>
    <t>May-09</t>
  </si>
  <si>
    <t>Jul-18</t>
  </si>
  <si>
    <t>Bloomfield</t>
  </si>
  <si>
    <t>Apr-64</t>
  </si>
  <si>
    <t>Aug-02</t>
  </si>
  <si>
    <t>City of Boyne City</t>
  </si>
  <si>
    <t>Aug-96</t>
  </si>
  <si>
    <t>Branch</t>
  </si>
  <si>
    <t>City of Coldwater</t>
  </si>
  <si>
    <t>Aug-91</t>
  </si>
  <si>
    <t>Brandon</t>
  </si>
  <si>
    <t>Aug-87</t>
  </si>
  <si>
    <t>Saginaw</t>
  </si>
  <si>
    <t>Bridgeport</t>
  </si>
  <si>
    <t>City of Bridgman</t>
  </si>
  <si>
    <t>Apr-66</t>
  </si>
  <si>
    <t>BothOperating</t>
  </si>
  <si>
    <t>Aug-17</t>
  </si>
  <si>
    <t>Clinton</t>
  </si>
  <si>
    <t>Bingham</t>
  </si>
  <si>
    <t>Dec-12</t>
  </si>
  <si>
    <t>Dec-15</t>
  </si>
  <si>
    <t>Livingston</t>
  </si>
  <si>
    <t>City of Brighton</t>
  </si>
  <si>
    <t>May-94</t>
  </si>
  <si>
    <t>Jan-93</t>
  </si>
  <si>
    <t>Jan-14</t>
  </si>
  <si>
    <t>Maple Valley</t>
  </si>
  <si>
    <t>Sep-12</t>
  </si>
  <si>
    <t>OperatingOperatingOperating</t>
  </si>
  <si>
    <t>City of Buchanan</t>
  </si>
  <si>
    <t>Aug-20</t>
  </si>
  <si>
    <t>Feb-01</t>
  </si>
  <si>
    <t>Feb-15</t>
  </si>
  <si>
    <t>Tuscola</t>
  </si>
  <si>
    <t>City of Vassar</t>
  </si>
  <si>
    <t>Jun-15</t>
  </si>
  <si>
    <t>St. Joseph</t>
  </si>
  <si>
    <t>Burr Oak</t>
  </si>
  <si>
    <t>Wexford</t>
  </si>
  <si>
    <t>City of Cadillac</t>
  </si>
  <si>
    <t>Jan-08</t>
  </si>
  <si>
    <t>Houghton</t>
  </si>
  <si>
    <t>Calumet</t>
  </si>
  <si>
    <t>School District</t>
  </si>
  <si>
    <t>Hillsdale</t>
  </si>
  <si>
    <t>Camden</t>
  </si>
  <si>
    <t>Canton</t>
  </si>
  <si>
    <t>Aug-86</t>
  </si>
  <si>
    <t>Ingham</t>
  </si>
  <si>
    <t>City of Lansing</t>
  </si>
  <si>
    <t>Indianfields</t>
  </si>
  <si>
    <t>May-10</t>
  </si>
  <si>
    <t>May-19</t>
  </si>
  <si>
    <t>Ontonagon</t>
  </si>
  <si>
    <t>Carp Lake</t>
  </si>
  <si>
    <t>Montcalm</t>
  </si>
  <si>
    <t>Bloomer</t>
  </si>
  <si>
    <t>Aug-19</t>
  </si>
  <si>
    <t>Cass</t>
  </si>
  <si>
    <t>LaGrange</t>
  </si>
  <si>
    <t>Kent</t>
  </si>
  <si>
    <t>City of Cedar Springs</t>
  </si>
  <si>
    <t>Nov-36</t>
  </si>
  <si>
    <t>Jun-04</t>
  </si>
  <si>
    <t>Central Lake</t>
  </si>
  <si>
    <t>Oct-99</t>
  </si>
  <si>
    <t>Oct-18</t>
  </si>
  <si>
    <t>Gun Plain</t>
  </si>
  <si>
    <t>Feb-91</t>
  </si>
  <si>
    <t>City of Charlevoix</t>
  </si>
  <si>
    <t>Jun-97</t>
  </si>
  <si>
    <t>OperatingOperatingDebt</t>
  </si>
  <si>
    <t>Jun-24</t>
  </si>
  <si>
    <t>Jun-23</t>
  </si>
  <si>
    <t>City of Charlotte</t>
  </si>
  <si>
    <t>Aug-06</t>
  </si>
  <si>
    <t>Harrison Township</t>
  </si>
  <si>
    <t>Lake</t>
  </si>
  <si>
    <t>Chase</t>
  </si>
  <si>
    <t>Cheboygan</t>
  </si>
  <si>
    <t>City of Cheboygan</t>
  </si>
  <si>
    <t>Feb-95</t>
  </si>
  <si>
    <t>OperatingDebtOperating</t>
  </si>
  <si>
    <t>Sylvan</t>
  </si>
  <si>
    <t>May-04</t>
  </si>
  <si>
    <t>May-24</t>
  </si>
  <si>
    <t>Chesterfield</t>
  </si>
  <si>
    <t>Nov-94</t>
  </si>
  <si>
    <t>Isabella</t>
  </si>
  <si>
    <t>City of Mount Pleasant</t>
  </si>
  <si>
    <t>Independence</t>
  </si>
  <si>
    <t>Dec-10</t>
  </si>
  <si>
    <t>Aug-34</t>
  </si>
  <si>
    <t>Midland</t>
  </si>
  <si>
    <t>City of Coleman</t>
  </si>
  <si>
    <t>Coloma</t>
  </si>
  <si>
    <t>May-02</t>
  </si>
  <si>
    <t>May-21</t>
  </si>
  <si>
    <t>Colon</t>
  </si>
  <si>
    <t>Aug-23</t>
  </si>
  <si>
    <t>Columbia</t>
  </si>
  <si>
    <t>Sep-11</t>
  </si>
  <si>
    <t>Sep-16</t>
  </si>
  <si>
    <t>Commerce</t>
  </si>
  <si>
    <t>Nov-04</t>
  </si>
  <si>
    <t>Shiawassee</t>
  </si>
  <si>
    <t>Caledonia</t>
  </si>
  <si>
    <t>Comstock</t>
  </si>
  <si>
    <t>Constantine</t>
  </si>
  <si>
    <t>Mar-93</t>
  </si>
  <si>
    <t>City of Coopersville</t>
  </si>
  <si>
    <t>Crawford</t>
  </si>
  <si>
    <t>City of Grayling</t>
  </si>
  <si>
    <t>Hartland</t>
  </si>
  <si>
    <t>Melrose</t>
  </si>
  <si>
    <t>Newaygo</t>
  </si>
  <si>
    <t>Croton</t>
  </si>
  <si>
    <t>Nov-18</t>
  </si>
  <si>
    <t>Iron</t>
  </si>
  <si>
    <t>City of Crystal Falls</t>
  </si>
  <si>
    <t>Curtis</t>
  </si>
  <si>
    <t>Sep-08</t>
  </si>
  <si>
    <t>May-16</t>
  </si>
  <si>
    <t>Dearborn Heights</t>
  </si>
  <si>
    <t>Nov-99</t>
  </si>
  <si>
    <t>City of Dearborn</t>
  </si>
  <si>
    <t>Nov-21</t>
  </si>
  <si>
    <t>Marion</t>
  </si>
  <si>
    <t>Delta</t>
  </si>
  <si>
    <t>Dec-06</t>
  </si>
  <si>
    <t>Barry</t>
  </si>
  <si>
    <t>Mar-13</t>
  </si>
  <si>
    <t>Chippewa</t>
  </si>
  <si>
    <t>Detour</t>
  </si>
  <si>
    <t>Aug-11</t>
  </si>
  <si>
    <t>City of Detroit</t>
  </si>
  <si>
    <t>Jul-94</t>
  </si>
  <si>
    <t>DeWitt</t>
  </si>
  <si>
    <t>Scio</t>
  </si>
  <si>
    <t>Jan-17</t>
  </si>
  <si>
    <t>Nov-05</t>
  </si>
  <si>
    <t>Dec-24</t>
  </si>
  <si>
    <t>Dickinson</t>
  </si>
  <si>
    <t>City of Iron Mountain</t>
  </si>
  <si>
    <t>Windsor</t>
  </si>
  <si>
    <t>Dorr</t>
  </si>
  <si>
    <t>Nov-20</t>
  </si>
  <si>
    <t>City of Dowagiac</t>
  </si>
  <si>
    <t>Mar-04</t>
  </si>
  <si>
    <t>Baltimore</t>
  </si>
  <si>
    <t>Dryden</t>
  </si>
  <si>
    <t>Nov-74</t>
  </si>
  <si>
    <t>City of East Lansing</t>
  </si>
  <si>
    <t>Jul-12</t>
  </si>
  <si>
    <t>Jul-13</t>
  </si>
  <si>
    <t>City of Eastpointe</t>
  </si>
  <si>
    <t>Jun-13</t>
  </si>
  <si>
    <t>Nov-15</t>
  </si>
  <si>
    <t>Nov-17</t>
  </si>
  <si>
    <t>City of Eaton Rapids</t>
  </si>
  <si>
    <t>Elk Rapids</t>
  </si>
  <si>
    <t>Aug-01</t>
  </si>
  <si>
    <t>Elk</t>
  </si>
  <si>
    <t>Duplain</t>
  </si>
  <si>
    <t>City of Escanaba</t>
  </si>
  <si>
    <t>Osceola</t>
  </si>
  <si>
    <t>City of Evart</t>
  </si>
  <si>
    <t>Apr-52</t>
  </si>
  <si>
    <t>Fairgrove</t>
  </si>
  <si>
    <t>Jun-00</t>
  </si>
  <si>
    <t>May-06</t>
  </si>
  <si>
    <t>Missaukee</t>
  </si>
  <si>
    <t>City of Farmington Hills</t>
  </si>
  <si>
    <t>Dec-32</t>
  </si>
  <si>
    <t>May-05</t>
  </si>
  <si>
    <t>City of Ferndale</t>
  </si>
  <si>
    <t>Jun-27</t>
  </si>
  <si>
    <t>Grand Traverse</t>
  </si>
  <si>
    <t>Fife Lake</t>
  </si>
  <si>
    <t>Jun-98</t>
  </si>
  <si>
    <t>May-97</t>
  </si>
  <si>
    <t>City of Flat Rock</t>
  </si>
  <si>
    <t>Dec-94</t>
  </si>
  <si>
    <t>Genesee</t>
  </si>
  <si>
    <t>City of Flint</t>
  </si>
  <si>
    <t>Marquette</t>
  </si>
  <si>
    <t>Forsyth</t>
  </si>
  <si>
    <t>Aug-07</t>
  </si>
  <si>
    <t>Handy</t>
  </si>
  <si>
    <t>Nov-22</t>
  </si>
  <si>
    <t>OperatingBoth</t>
  </si>
  <si>
    <t>Frankenmuth</t>
  </si>
  <si>
    <t>Nov-08</t>
  </si>
  <si>
    <t>Southfield</t>
  </si>
  <si>
    <t>Mar-73</t>
  </si>
  <si>
    <t>City of Fraser</t>
  </si>
  <si>
    <t>Irving</t>
  </si>
  <si>
    <t>City of Fremont</t>
  </si>
  <si>
    <t>Sep-97</t>
  </si>
  <si>
    <t>City of Galesburg</t>
  </si>
  <si>
    <t>Galien</t>
  </si>
  <si>
    <t>BothBoth</t>
  </si>
  <si>
    <t>Nov-62</t>
  </si>
  <si>
    <t>Jul-21</t>
  </si>
  <si>
    <t>City of Hudsonville</t>
  </si>
  <si>
    <t>Nov-96</t>
  </si>
  <si>
    <t>Flint</t>
  </si>
  <si>
    <t>Woodland</t>
  </si>
  <si>
    <t>Apr-12</t>
  </si>
  <si>
    <t>Georgetown</t>
  </si>
  <si>
    <t>Roscommon</t>
  </si>
  <si>
    <t>Gerrish</t>
  </si>
  <si>
    <t>May-14</t>
  </si>
  <si>
    <t>City of Gladstone</t>
  </si>
  <si>
    <t>Gladwin</t>
  </si>
  <si>
    <t>Leelanau</t>
  </si>
  <si>
    <t>Empire</t>
  </si>
  <si>
    <t>City of Midland</t>
  </si>
  <si>
    <t>City of Grand Ledge</t>
  </si>
  <si>
    <t>City of Grand Rapids</t>
  </si>
  <si>
    <t>Jan-94</t>
  </si>
  <si>
    <t>Jul-98</t>
  </si>
  <si>
    <t>Jun-18</t>
  </si>
  <si>
    <t>City of Grant</t>
  </si>
  <si>
    <t>Jun-02</t>
  </si>
  <si>
    <t>Aug-28</t>
  </si>
  <si>
    <t>City of Grosse Pointe Farms</t>
  </si>
  <si>
    <t>Sep-94</t>
  </si>
  <si>
    <t>Feb-20</t>
  </si>
  <si>
    <t>Muskegon</t>
  </si>
  <si>
    <t>City of Muskegon</t>
  </si>
  <si>
    <t>Jun-01</t>
  </si>
  <si>
    <t>Jun-21</t>
  </si>
  <si>
    <t>Hamburg</t>
  </si>
  <si>
    <t>Nov-09</t>
  </si>
  <si>
    <t>Nov-13</t>
  </si>
  <si>
    <t>City of Hamtramck</t>
  </si>
  <si>
    <t>Jan-91</t>
  </si>
  <si>
    <t>Sep-03</t>
  </si>
  <si>
    <t>Franklin</t>
  </si>
  <si>
    <t>City of Harbor Beach</t>
  </si>
  <si>
    <t>City of Harper Woods</t>
  </si>
  <si>
    <t>Jan-64</t>
  </si>
  <si>
    <t>Nov-03</t>
  </si>
  <si>
    <t>Jan-24</t>
  </si>
  <si>
    <t>Clare</t>
  </si>
  <si>
    <t>City of Harrison</t>
  </si>
  <si>
    <t>Oceana</t>
  </si>
  <si>
    <t>City of Hart</t>
  </si>
  <si>
    <t>Apr-99</t>
  </si>
  <si>
    <t>Van Buren</t>
  </si>
  <si>
    <t>City of Hartford</t>
  </si>
  <si>
    <t>City of Hastings</t>
  </si>
  <si>
    <t>Aug-09</t>
  </si>
  <si>
    <t>City of Hazel Park</t>
  </si>
  <si>
    <t>Aug-94</t>
  </si>
  <si>
    <t>City of Wayland</t>
  </si>
  <si>
    <t>Jul-99</t>
  </si>
  <si>
    <t>City of Holland</t>
  </si>
  <si>
    <t>Denver</t>
  </si>
  <si>
    <t>Mar-00</t>
  </si>
  <si>
    <t>Highland</t>
  </si>
  <si>
    <t>Nov-19</t>
  </si>
  <si>
    <t>City of Hillsdale</t>
  </si>
  <si>
    <t>Sep-01</t>
  </si>
  <si>
    <t>Holly</t>
  </si>
  <si>
    <t>Home</t>
  </si>
  <si>
    <t>Homer</t>
  </si>
  <si>
    <t>Dec-20</t>
  </si>
  <si>
    <t>Hopkins</t>
  </si>
  <si>
    <t>Denton</t>
  </si>
  <si>
    <t>City of Zeeland</t>
  </si>
  <si>
    <t>Jul-01</t>
  </si>
  <si>
    <t>Jul-16</t>
  </si>
  <si>
    <t>Debt</t>
  </si>
  <si>
    <t>Wheeler</t>
  </si>
  <si>
    <t>City of Howell</t>
  </si>
  <si>
    <t>Oct-88</t>
  </si>
  <si>
    <t>Aug-13</t>
  </si>
  <si>
    <t>Aug-32</t>
  </si>
  <si>
    <t>Hudson</t>
  </si>
  <si>
    <t>City of Huntington Woods</t>
  </si>
  <si>
    <t>Tuscarora</t>
  </si>
  <si>
    <t>Green Lake</t>
  </si>
  <si>
    <t>Dec-96</t>
  </si>
  <si>
    <t>City of Ionia</t>
  </si>
  <si>
    <t>Iosco</t>
  </si>
  <si>
    <t>City of East Tawas</t>
  </si>
  <si>
    <t>Dec-23</t>
  </si>
  <si>
    <t>Ironwood</t>
  </si>
  <si>
    <t>City of Ishpeming</t>
  </si>
  <si>
    <t>Martin</t>
  </si>
  <si>
    <t>Jackson</t>
  </si>
  <si>
    <t>City of Jackson</t>
  </si>
  <si>
    <t>Kingston</t>
  </si>
  <si>
    <t>Fayette</t>
  </si>
  <si>
    <t>May-99</t>
  </si>
  <si>
    <t>City of East Jordan</t>
  </si>
  <si>
    <t>Apr-94</t>
  </si>
  <si>
    <t>City of Kalamazoo</t>
  </si>
  <si>
    <t>Dec-29</t>
  </si>
  <si>
    <t>Mar-95</t>
  </si>
  <si>
    <t>Kalkaska</t>
  </si>
  <si>
    <t>Plainfield</t>
  </si>
  <si>
    <t>Baraga</t>
  </si>
  <si>
    <t>L'Anse</t>
  </si>
  <si>
    <t>City of Laingsburg</t>
  </si>
  <si>
    <t>Torch Lake</t>
  </si>
  <si>
    <t>Odessa</t>
  </si>
  <si>
    <t>City of Lapeer</t>
  </si>
  <si>
    <t>Climax</t>
  </si>
  <si>
    <t>Antwerp</t>
  </si>
  <si>
    <t>May-90</t>
  </si>
  <si>
    <t>City of Inkster</t>
  </si>
  <si>
    <t>Leighton</t>
  </si>
  <si>
    <t>Sep-96</t>
  </si>
  <si>
    <t>Leland</t>
  </si>
  <si>
    <t>Adrian City</t>
  </si>
  <si>
    <t>Lenox</t>
  </si>
  <si>
    <t>Aug-88</t>
  </si>
  <si>
    <t>LeRoy</t>
  </si>
  <si>
    <t>Lincoln</t>
  </si>
  <si>
    <t>Oct-59</t>
  </si>
  <si>
    <t>Aug-90</t>
  </si>
  <si>
    <t>Litchfield</t>
  </si>
  <si>
    <t>Nov-95</t>
  </si>
  <si>
    <t>City of Livonia</t>
  </si>
  <si>
    <t>Aug-84</t>
  </si>
  <si>
    <t>N/A</t>
  </si>
  <si>
    <t>City of Grand Haven</t>
  </si>
  <si>
    <t>Apr-00</t>
  </si>
  <si>
    <t>May-26</t>
  </si>
  <si>
    <t>Newkirk</t>
  </si>
  <si>
    <t>Lyon</t>
  </si>
  <si>
    <t>Lyons</t>
  </si>
  <si>
    <t>Mar-69</t>
  </si>
  <si>
    <t>City of New Baltimore</t>
  </si>
  <si>
    <t>Nov-87</t>
  </si>
  <si>
    <t>Mackinac</t>
  </si>
  <si>
    <t>City of Mackinac Island</t>
  </si>
  <si>
    <t>Wawatam</t>
  </si>
  <si>
    <t>Mar-86</t>
  </si>
  <si>
    <t>City of Madison Heights</t>
  </si>
  <si>
    <t>May-20</t>
  </si>
  <si>
    <t>Mancelona</t>
  </si>
  <si>
    <t>Manchester</t>
  </si>
  <si>
    <t>Manistee</t>
  </si>
  <si>
    <t>City of Manistee</t>
  </si>
  <si>
    <t>Schoolcraft</t>
  </si>
  <si>
    <t>City of Manistique</t>
  </si>
  <si>
    <t>Essex</t>
  </si>
  <si>
    <t>Mar-64</t>
  </si>
  <si>
    <t>Marcellus</t>
  </si>
  <si>
    <t>City of Marlette</t>
  </si>
  <si>
    <t>City of Marshall</t>
  </si>
  <si>
    <t>Jul-95</t>
  </si>
  <si>
    <t>Feb-96</t>
  </si>
  <si>
    <t>Mason</t>
  </si>
  <si>
    <t>City of Ludington</t>
  </si>
  <si>
    <t>City of Saint Joseph</t>
  </si>
  <si>
    <t>Fremont</t>
  </si>
  <si>
    <t>Aug-21</t>
  </si>
  <si>
    <t>City of McBain</t>
  </si>
  <si>
    <t>McMillan</t>
  </si>
  <si>
    <t>Mendon</t>
  </si>
  <si>
    <t>Nov-00</t>
  </si>
  <si>
    <t>Menominee</t>
  </si>
  <si>
    <t>Stephenson</t>
  </si>
  <si>
    <t>Jonesfield</t>
  </si>
  <si>
    <t>Aug-15</t>
  </si>
  <si>
    <t>Monroe</t>
  </si>
  <si>
    <t>Milan</t>
  </si>
  <si>
    <t>Nov-47</t>
  </si>
  <si>
    <t>Milford</t>
  </si>
  <si>
    <t>Apr-79</t>
  </si>
  <si>
    <t>Millington</t>
  </si>
  <si>
    <t>City of Lake City</t>
  </si>
  <si>
    <t>Montmorency</t>
  </si>
  <si>
    <t>Briley</t>
  </si>
  <si>
    <t>Jun-12</t>
  </si>
  <si>
    <t>Morton</t>
  </si>
  <si>
    <t>Aug-40</t>
  </si>
  <si>
    <t>City of Mount Clemens</t>
  </si>
  <si>
    <t>Roxand</t>
  </si>
  <si>
    <t>Jan-75</t>
  </si>
  <si>
    <t>Alger</t>
  </si>
  <si>
    <t>Munising</t>
  </si>
  <si>
    <t>Feb-06</t>
  </si>
  <si>
    <t>City of Negaunee</t>
  </si>
  <si>
    <t>New Buffalo</t>
  </si>
  <si>
    <t>Sep-55</t>
  </si>
  <si>
    <t>11/</t>
  </si>
  <si>
    <t>Nov-35</t>
  </si>
  <si>
    <t>City of Newaygo</t>
  </si>
  <si>
    <t>City of Niles</t>
  </si>
  <si>
    <t>Adams</t>
  </si>
  <si>
    <t>North Branch</t>
  </si>
  <si>
    <t>Sep-18</t>
  </si>
  <si>
    <t>Northfield</t>
  </si>
  <si>
    <t>City of Northville</t>
  </si>
  <si>
    <t>Nottawa</t>
  </si>
  <si>
    <t>May-08</t>
  </si>
  <si>
    <t>City of Novi</t>
  </si>
  <si>
    <t>Nov-77</t>
  </si>
  <si>
    <t>City of Oak Park</t>
  </si>
  <si>
    <t>Apr-05</t>
  </si>
  <si>
    <t>Ogemaw</t>
  </si>
  <si>
    <t>City of Rose City</t>
  </si>
  <si>
    <t>Orion</t>
  </si>
  <si>
    <t>Oscoda</t>
  </si>
  <si>
    <t>Big Creek</t>
  </si>
  <si>
    <t>Otsego</t>
  </si>
  <si>
    <t>City of Gaylord</t>
  </si>
  <si>
    <t>City of Otsego</t>
  </si>
  <si>
    <t>Jan-27</t>
  </si>
  <si>
    <t>Ovid</t>
  </si>
  <si>
    <t>Nov-92</t>
  </si>
  <si>
    <t>Oxford</t>
  </si>
  <si>
    <t>City of Parchment</t>
  </si>
  <si>
    <t>Pleasant Plains</t>
  </si>
  <si>
    <t>Jan-53</t>
  </si>
  <si>
    <t>Jamestown</t>
  </si>
  <si>
    <t>Paw Paw</t>
  </si>
  <si>
    <t>Dec-27</t>
  </si>
  <si>
    <t>Peninsula</t>
  </si>
  <si>
    <t>Pentwater</t>
  </si>
  <si>
    <t>Aug-93</t>
  </si>
  <si>
    <t>City of Clare</t>
  </si>
  <si>
    <t>City of Marquette</t>
  </si>
  <si>
    <t>Jan-29</t>
  </si>
  <si>
    <t>City of Petoskey</t>
  </si>
  <si>
    <t>Dec-95</t>
  </si>
  <si>
    <t>Winsor</t>
  </si>
  <si>
    <t>Putnam</t>
  </si>
  <si>
    <t>Feb-11</t>
  </si>
  <si>
    <t>Dec-40</t>
  </si>
  <si>
    <t>Pittsford</t>
  </si>
  <si>
    <t>Jan-28</t>
  </si>
  <si>
    <t>Plymouth</t>
  </si>
  <si>
    <t>Nov-85</t>
  </si>
  <si>
    <t>City of Pontiac</t>
  </si>
  <si>
    <t>Nov-06</t>
  </si>
  <si>
    <t>Port Austin</t>
  </si>
  <si>
    <t>Nov-32</t>
  </si>
  <si>
    <t>City of Portage</t>
  </si>
  <si>
    <t>City of Houghton</t>
  </si>
  <si>
    <t>City of Portland</t>
  </si>
  <si>
    <t>May-03</t>
  </si>
  <si>
    <t>Presque Isle</t>
  </si>
  <si>
    <t>City of Rogers City</t>
  </si>
  <si>
    <t>City of Saginaw</t>
  </si>
  <si>
    <t>Nov-24</t>
  </si>
  <si>
    <t>Castleton</t>
  </si>
  <si>
    <t>Jan-12</t>
  </si>
  <si>
    <t>Richland</t>
  </si>
  <si>
    <t>Nov-88</t>
  </si>
  <si>
    <t>Elkland</t>
  </si>
  <si>
    <t>Ray</t>
  </si>
  <si>
    <t>Reading</t>
  </si>
  <si>
    <t>Nov-46</t>
  </si>
  <si>
    <t>Redford</t>
  </si>
  <si>
    <t>Nov-02</t>
  </si>
  <si>
    <t>Feb-09</t>
  </si>
  <si>
    <t>Jun-14</t>
  </si>
  <si>
    <t>Denmark</t>
  </si>
  <si>
    <t>Jun-05</t>
  </si>
  <si>
    <t>Republic</t>
  </si>
  <si>
    <t>Richfield</t>
  </si>
  <si>
    <t>Sep-21</t>
  </si>
  <si>
    <t>Richmond</t>
  </si>
  <si>
    <t>Chesaning</t>
  </si>
  <si>
    <t>City of Riverview</t>
  </si>
  <si>
    <t>Jul-10</t>
  </si>
  <si>
    <t>City of Rochester</t>
  </si>
  <si>
    <t>Apr-24</t>
  </si>
  <si>
    <t>Washington</t>
  </si>
  <si>
    <t>City of Roseville</t>
  </si>
  <si>
    <t>City of Royal Oak</t>
  </si>
  <si>
    <t>Nov-23</t>
  </si>
  <si>
    <t>Royal Oak</t>
  </si>
  <si>
    <t>Imlay</t>
  </si>
  <si>
    <t>Saint Charles</t>
  </si>
  <si>
    <t>Nov-90</t>
  </si>
  <si>
    <t>Saint Clair</t>
  </si>
  <si>
    <t>City of Port Huron</t>
  </si>
  <si>
    <t>City of Saint Clair Shores</t>
  </si>
  <si>
    <t>City of Saint Ignace</t>
  </si>
  <si>
    <t>Salem</t>
  </si>
  <si>
    <t>May-95</t>
  </si>
  <si>
    <t>City of Saline</t>
  </si>
  <si>
    <t>Sep-91</t>
  </si>
  <si>
    <t>Aug-26</t>
  </si>
  <si>
    <t>City of Sandusky</t>
  </si>
  <si>
    <t>Boston</t>
  </si>
  <si>
    <t>Mar-74</t>
  </si>
  <si>
    <t>Feb-98</t>
  </si>
  <si>
    <t>Apr-18</t>
  </si>
  <si>
    <t>Saugatuck</t>
  </si>
  <si>
    <t>Mar-94</t>
  </si>
  <si>
    <t>May-96</t>
  </si>
  <si>
    <t>Jul-02</t>
  </si>
  <si>
    <t>Blissfield</t>
  </si>
  <si>
    <t>Sebewaing</t>
  </si>
  <si>
    <t>May-13</t>
  </si>
  <si>
    <t>Seville</t>
  </si>
  <si>
    <t>Shelby</t>
  </si>
  <si>
    <t>Sherman</t>
  </si>
  <si>
    <t>Owosso</t>
  </si>
  <si>
    <t>Sodus</t>
  </si>
  <si>
    <t>South Haven</t>
  </si>
  <si>
    <t>Jan-59</t>
  </si>
  <si>
    <t>City of Southfield</t>
  </si>
  <si>
    <t>Mar-99</t>
  </si>
  <si>
    <t>Sparta</t>
  </si>
  <si>
    <t>Spring Lake</t>
  </si>
  <si>
    <t>May-01</t>
  </si>
  <si>
    <t>Springfield</t>
  </si>
  <si>
    <t>City of Morenci</t>
  </si>
  <si>
    <t>City of Sterling Heights</t>
  </si>
  <si>
    <t>Sturgis</t>
  </si>
  <si>
    <t>Sunfield</t>
  </si>
  <si>
    <t>City of Sault Ste. Marie</t>
  </si>
  <si>
    <t>Feb-08</t>
  </si>
  <si>
    <t>Surrey</t>
  </si>
  <si>
    <t>Suttons Bay</t>
  </si>
  <si>
    <t>Mar-78</t>
  </si>
  <si>
    <t>Luce</t>
  </si>
  <si>
    <t>Cato</t>
  </si>
  <si>
    <t>Feb-37</t>
  </si>
  <si>
    <t>Taymouth</t>
  </si>
  <si>
    <t>Tecumseh</t>
  </si>
  <si>
    <t>Tekonsha</t>
  </si>
  <si>
    <t>City of Saint Louis</t>
  </si>
  <si>
    <t>Jul-07</t>
  </si>
  <si>
    <t>Birch Run</t>
  </si>
  <si>
    <t>Thomas</t>
  </si>
  <si>
    <t>Aug-22</t>
  </si>
  <si>
    <t>City of Ithaca</t>
  </si>
  <si>
    <t>Thornapple</t>
  </si>
  <si>
    <t>Three Oaks</t>
  </si>
  <si>
    <t>City of Three Rivers</t>
  </si>
  <si>
    <t>Reynolds</t>
  </si>
  <si>
    <t>Apr-55</t>
  </si>
  <si>
    <t>Mullett</t>
  </si>
  <si>
    <t>City of Traverse City</t>
  </si>
  <si>
    <t>City of Troy</t>
  </si>
  <si>
    <t>Jun-16</t>
  </si>
  <si>
    <t>City of Utica</t>
  </si>
  <si>
    <t>Apr-49</t>
  </si>
  <si>
    <t>Decatur</t>
  </si>
  <si>
    <t>Apr-91</t>
  </si>
  <si>
    <t>Vermontville</t>
  </si>
  <si>
    <t>Vernon</t>
  </si>
  <si>
    <t>City of Wakefield</t>
  </si>
  <si>
    <t>Wright</t>
  </si>
  <si>
    <t>Aug-05</t>
  </si>
  <si>
    <t>Leavitt</t>
  </si>
  <si>
    <t>City of Walled Lake</t>
  </si>
  <si>
    <t>Nov-14</t>
  </si>
  <si>
    <t>Deerfield</t>
  </si>
  <si>
    <t>City of Warren</t>
  </si>
  <si>
    <t>Oct-57</t>
  </si>
  <si>
    <t>Aug-30</t>
  </si>
  <si>
    <t>Waterford</t>
  </si>
  <si>
    <t>Watertown</t>
  </si>
  <si>
    <t>City of Watervliet</t>
  </si>
  <si>
    <t>City of Westland</t>
  </si>
  <si>
    <t>City of Wayne</t>
  </si>
  <si>
    <t>West Bloomfield</t>
  </si>
  <si>
    <t>Sep-49</t>
  </si>
  <si>
    <t>Dec-26</t>
  </si>
  <si>
    <t>City of West Branch</t>
  </si>
  <si>
    <t>City of Iron River</t>
  </si>
  <si>
    <t>Wheatland</t>
  </si>
  <si>
    <t>Nov-30</t>
  </si>
  <si>
    <t>City of White Cloud</t>
  </si>
  <si>
    <t>Jan-99</t>
  </si>
  <si>
    <t>City of Whitehall</t>
  </si>
  <si>
    <t>White Lake</t>
  </si>
  <si>
    <t>Apr-75</t>
  </si>
  <si>
    <t>White Pigeon</t>
  </si>
  <si>
    <t>Aug-97</t>
  </si>
  <si>
    <t>Sidney</t>
  </si>
  <si>
    <t>Whitefish</t>
  </si>
  <si>
    <t>City of Battle Creek</t>
  </si>
  <si>
    <t>Jan-23</t>
  </si>
  <si>
    <t>City of Wixom</t>
  </si>
  <si>
    <t>Jun-17</t>
  </si>
  <si>
    <t>Nunda</t>
  </si>
  <si>
    <t>Ypsilanti</t>
  </si>
  <si>
    <t>Feb-93</t>
  </si>
  <si>
    <t>May-98</t>
  </si>
  <si>
    <t>Leonard</t>
  </si>
  <si>
    <t>The Library Network</t>
  </si>
  <si>
    <t>Adrian</t>
  </si>
  <si>
    <t>Woodlands Library Cooperative</t>
  </si>
  <si>
    <t>Annual</t>
  </si>
  <si>
    <t>$65/ Family</t>
  </si>
  <si>
    <t>Croswell</t>
  </si>
  <si>
    <t>White Pine Library Cooperative</t>
  </si>
  <si>
    <t>Alanson</t>
  </si>
  <si>
    <t>Superiorland Library Cooperative</t>
  </si>
  <si>
    <t>$15/individual</t>
  </si>
  <si>
    <t>Albion</t>
  </si>
  <si>
    <t>$60/Individual</t>
  </si>
  <si>
    <t>Northland Library Cooperative</t>
  </si>
  <si>
    <t>Alden</t>
  </si>
  <si>
    <t>Mid-Michigan Library League</t>
  </si>
  <si>
    <t>$5/individual; $10/family</t>
  </si>
  <si>
    <t>Southwest Michigan Library Cooperative</t>
  </si>
  <si>
    <t>$20 outside service area</t>
  </si>
  <si>
    <t>Lakeland Library Cooperative</t>
  </si>
  <si>
    <t>$25/individual</t>
  </si>
  <si>
    <t>Alma</t>
  </si>
  <si>
    <t>$40.00/person</t>
  </si>
  <si>
    <t>Mideastern Michigan Library Cooperative</t>
  </si>
  <si>
    <t>Belding</t>
  </si>
  <si>
    <t>$40/Individual</t>
  </si>
  <si>
    <t>Ann Arbor</t>
  </si>
  <si>
    <t>Non-member</t>
  </si>
  <si>
    <t>$150/Family</t>
  </si>
  <si>
    <t>Suburban Library Cooperative</t>
  </si>
  <si>
    <t>$200 Full SLC / $100 Armada Only</t>
  </si>
  <si>
    <t>Ashley</t>
  </si>
  <si>
    <t>$20/family</t>
  </si>
  <si>
    <t>Auburn Hills</t>
  </si>
  <si>
    <t>Augusta</t>
  </si>
  <si>
    <t>$15/Family</t>
  </si>
  <si>
    <t>Wyandotte</t>
  </si>
  <si>
    <t>$100/family</t>
  </si>
  <si>
    <t>Bad Axe</t>
  </si>
  <si>
    <t>$40/Family</t>
  </si>
  <si>
    <t>Birmingham</t>
  </si>
  <si>
    <t>Barryton</t>
  </si>
  <si>
    <t>Bay City</t>
  </si>
  <si>
    <t>Beaver Island</t>
  </si>
  <si>
    <t>Bellaire</t>
  </si>
  <si>
    <t>$10/family</t>
  </si>
  <si>
    <t>Belleville</t>
  </si>
  <si>
    <t>Benton Harbor</t>
  </si>
  <si>
    <t>$50/individual</t>
  </si>
  <si>
    <t>Frankfort</t>
  </si>
  <si>
    <t>$200/Family</t>
  </si>
  <si>
    <t>Berkley</t>
  </si>
  <si>
    <t>$125/Individual</t>
  </si>
  <si>
    <t>Berrien Springs</t>
  </si>
  <si>
    <t>75/individual</t>
  </si>
  <si>
    <t>Bessemer</t>
  </si>
  <si>
    <t>Thompsonville</t>
  </si>
  <si>
    <t>Big Rapids</t>
  </si>
  <si>
    <t>$25/individual; $50/family</t>
  </si>
  <si>
    <t>Clawson</t>
  </si>
  <si>
    <t>$100/individual</t>
  </si>
  <si>
    <t>Bloomfield Township</t>
  </si>
  <si>
    <t>Boyne City</t>
  </si>
  <si>
    <t>$40/semi-annually; Individual or Family</t>
  </si>
  <si>
    <t>Coldwater</t>
  </si>
  <si>
    <t>Ortonville</t>
  </si>
  <si>
    <t>Family $150; Individual $100; $6 Student</t>
  </si>
  <si>
    <t>Bridgman</t>
  </si>
  <si>
    <t>Saint Johns</t>
  </si>
  <si>
    <t>$50/household</t>
  </si>
  <si>
    <t>Brighton</t>
  </si>
  <si>
    <t>Brown City</t>
  </si>
  <si>
    <t>Buchanan</t>
  </si>
  <si>
    <t>Vassar</t>
  </si>
  <si>
    <t>Cadillac</t>
  </si>
  <si>
    <t>$1.00/ind</t>
  </si>
  <si>
    <t>$5 /Individual or Family</t>
  </si>
  <si>
    <t>$170/Family</t>
  </si>
  <si>
    <t>Lansing</t>
  </si>
  <si>
    <t>$50/ind; $75/family</t>
  </si>
  <si>
    <t>Caro</t>
  </si>
  <si>
    <t>$20/individual</t>
  </si>
  <si>
    <t>White Pine</t>
  </si>
  <si>
    <t>$10/Individual</t>
  </si>
  <si>
    <t>Carson City</t>
  </si>
  <si>
    <t>$25/Individual</t>
  </si>
  <si>
    <t>Cassopolis</t>
  </si>
  <si>
    <t>MI $25 per family Non-MI $40 per family</t>
  </si>
  <si>
    <t>Cedar Springs</t>
  </si>
  <si>
    <t>Center Line</t>
  </si>
  <si>
    <t>$50/Individual</t>
  </si>
  <si>
    <t>$1800/Banks Township</t>
  </si>
  <si>
    <t>Plainwell</t>
  </si>
  <si>
    <t>$50/Individual or Family</t>
  </si>
  <si>
    <t>$100/individual or $25/quarter</t>
  </si>
  <si>
    <t>Charlotte</t>
  </si>
  <si>
    <t>$50/family</t>
  </si>
  <si>
    <t>Chelsea</t>
  </si>
  <si>
    <t>$107/Family, payable annually or quarterly</t>
  </si>
  <si>
    <t>$50/Individual - local; $200/Individual - cooperative wide</t>
  </si>
  <si>
    <t>Mount Pleasant</t>
  </si>
  <si>
    <t>$130/household</t>
  </si>
  <si>
    <t>Clarkston</t>
  </si>
  <si>
    <t>$10/Family</t>
  </si>
  <si>
    <t>Clinton Township</t>
  </si>
  <si>
    <t>$200/Family/Coop-wide</t>
  </si>
  <si>
    <t>Coleman</t>
  </si>
  <si>
    <t>$50/individual; $75/family</t>
  </si>
  <si>
    <t>Unionville</t>
  </si>
  <si>
    <t>Commerce Township</t>
  </si>
  <si>
    <t>Corunna</t>
  </si>
  <si>
    <t>55.00/family</t>
  </si>
  <si>
    <t>$35/Family</t>
  </si>
  <si>
    <t>Coopersville</t>
  </si>
  <si>
    <t>Grayling</t>
  </si>
  <si>
    <t>$10/individual</t>
  </si>
  <si>
    <t>$150/household</t>
  </si>
  <si>
    <t>Walloon Lake</t>
  </si>
  <si>
    <t>$10/person; $25/family</t>
  </si>
  <si>
    <t>Crystal Falls</t>
  </si>
  <si>
    <t>$30/Individual; $45/family</t>
  </si>
  <si>
    <t>Glennie</t>
  </si>
  <si>
    <t>Beulah</t>
  </si>
  <si>
    <t>$45/Individual</t>
  </si>
  <si>
    <t>Dearborn</t>
  </si>
  <si>
    <t>$80/Family</t>
  </si>
  <si>
    <t>Deckerville</t>
  </si>
  <si>
    <t>Delton</t>
  </si>
  <si>
    <t>DeTour Village</t>
  </si>
  <si>
    <t>Detroit</t>
  </si>
  <si>
    <t>Detroit Library Cooperative</t>
  </si>
  <si>
    <t>Dewitt</t>
  </si>
  <si>
    <t>$15/Individual $30/Family</t>
  </si>
  <si>
    <t>Dexter</t>
  </si>
  <si>
    <t>$60/Household</t>
  </si>
  <si>
    <t>Iron Mountain</t>
  </si>
  <si>
    <t>Dimondale</t>
  </si>
  <si>
    <t>Dowagiac</t>
  </si>
  <si>
    <t>$35/family, $20/6months</t>
  </si>
  <si>
    <t>Hastings</t>
  </si>
  <si>
    <t>$20/Individual; $45/family</t>
  </si>
  <si>
    <t>East Lansing</t>
  </si>
  <si>
    <t>$30/individual; $40/family</t>
  </si>
  <si>
    <t>Eastpointe</t>
  </si>
  <si>
    <t>Eaton Rapids</t>
  </si>
  <si>
    <t>$45/family; $25/individual; $5/90-day, one per calendar year</t>
  </si>
  <si>
    <t>Eau Claire</t>
  </si>
  <si>
    <t>$25 /Individual</t>
  </si>
  <si>
    <t>$20/Individual &amp; Family</t>
  </si>
  <si>
    <t>Peck</t>
  </si>
  <si>
    <t>Elsie</t>
  </si>
  <si>
    <t>$50 per family</t>
  </si>
  <si>
    <t>Escanaba</t>
  </si>
  <si>
    <t>Evart</t>
  </si>
  <si>
    <t>Farmington Hills</t>
  </si>
  <si>
    <t>Fennville</t>
  </si>
  <si>
    <t>$30/individual</t>
  </si>
  <si>
    <t>Ferndale</t>
  </si>
  <si>
    <t>Greenville</t>
  </si>
  <si>
    <t>Flat Rock</t>
  </si>
  <si>
    <t>$50.00</t>
  </si>
  <si>
    <t>Gwinn</t>
  </si>
  <si>
    <t>Fowlerville</t>
  </si>
  <si>
    <t>$160 family</t>
  </si>
  <si>
    <t>Fraser</t>
  </si>
  <si>
    <t>$200.00</t>
  </si>
  <si>
    <t>Freeport</t>
  </si>
  <si>
    <t>$48/Individual</t>
  </si>
  <si>
    <t>Galesburg</t>
  </si>
  <si>
    <t>$25/family</t>
  </si>
  <si>
    <t>Garden City</t>
  </si>
  <si>
    <t>Hudsonville</t>
  </si>
  <si>
    <t>$100 or $10 for individual programs also .25 PER IT</t>
  </si>
  <si>
    <t>100/individual</t>
  </si>
  <si>
    <t>Jenison</t>
  </si>
  <si>
    <t>$115/Individual outside Cooperative</t>
  </si>
  <si>
    <t>Gladstone</t>
  </si>
  <si>
    <t>$35/Family; $20/individual</t>
  </si>
  <si>
    <t>OneTime</t>
  </si>
  <si>
    <t>Imlay City</t>
  </si>
  <si>
    <t>$75/individual</t>
  </si>
  <si>
    <t>Grand Ledge</t>
  </si>
  <si>
    <t>Grand Rapids</t>
  </si>
  <si>
    <t>$60/Family/six months - $115/Family</t>
  </si>
  <si>
    <t>Grant</t>
  </si>
  <si>
    <t>Grosse Pointe Farms</t>
  </si>
  <si>
    <t>$200</t>
  </si>
  <si>
    <t>Hamtramck</t>
  </si>
  <si>
    <t>$30/.family</t>
  </si>
  <si>
    <t>Hancock</t>
  </si>
  <si>
    <t>Harbor Beach</t>
  </si>
  <si>
    <t>$25 individual/$5 additional family cards</t>
  </si>
  <si>
    <t>Harper Woods</t>
  </si>
  <si>
    <t>$75/Family</t>
  </si>
  <si>
    <t>Harrison</t>
  </si>
  <si>
    <t>$100/Family</t>
  </si>
  <si>
    <t>Hart</t>
  </si>
  <si>
    <t>Hartford</t>
  </si>
  <si>
    <t>$100/household</t>
  </si>
  <si>
    <t>Hazel Park</t>
  </si>
  <si>
    <t>Wayland</t>
  </si>
  <si>
    <t>$40/individual</t>
  </si>
  <si>
    <t>Holland</t>
  </si>
  <si>
    <t>$50.00 individual print; $100.00 individual, print and AV</t>
  </si>
  <si>
    <t>Hesperia</t>
  </si>
  <si>
    <t>$48/household</t>
  </si>
  <si>
    <t>$35/family</t>
  </si>
  <si>
    <t>Edmore</t>
  </si>
  <si>
    <t>$20/Family</t>
  </si>
  <si>
    <t>$25/individual card</t>
  </si>
  <si>
    <t>Houghton Lake</t>
  </si>
  <si>
    <t>Zeeland</t>
  </si>
  <si>
    <t>Breckenridge</t>
  </si>
  <si>
    <t>Howell</t>
  </si>
  <si>
    <t>$30 for individual, $90 for family</t>
  </si>
  <si>
    <t>Huntington Woods</t>
  </si>
  <si>
    <t>Indian River</t>
  </si>
  <si>
    <t>$20/Family/1 year</t>
  </si>
  <si>
    <t>Interlochen</t>
  </si>
  <si>
    <t>East Tawas</t>
  </si>
  <si>
    <t>Ishpeming</t>
  </si>
  <si>
    <t>$75/Individual</t>
  </si>
  <si>
    <t>Jonesville</t>
  </si>
  <si>
    <t>$10/Inidividual</t>
  </si>
  <si>
    <t>East Jordan</t>
  </si>
  <si>
    <t>$45/individual</t>
  </si>
  <si>
    <t>Comstock Park</t>
  </si>
  <si>
    <t>$60/household</t>
  </si>
  <si>
    <t>Laingsburg</t>
  </si>
  <si>
    <t>Lake Linden</t>
  </si>
  <si>
    <t>Lake Odessa</t>
  </si>
  <si>
    <t>$20/Individual or Family</t>
  </si>
  <si>
    <t>Lawton</t>
  </si>
  <si>
    <t>Inkster</t>
  </si>
  <si>
    <t>$65/individual</t>
  </si>
  <si>
    <t>Northport</t>
  </si>
  <si>
    <t>Moline</t>
  </si>
  <si>
    <t>New Haven</t>
  </si>
  <si>
    <t>$200/Family cooperative wide</t>
  </si>
  <si>
    <t>Leroy</t>
  </si>
  <si>
    <t>Stevensville</t>
  </si>
  <si>
    <t>$150.00 per year</t>
  </si>
  <si>
    <t>Livonia</t>
  </si>
  <si>
    <t>Grand Haven</t>
  </si>
  <si>
    <t>$68/Individual</t>
  </si>
  <si>
    <t>Luther</t>
  </si>
  <si>
    <t>South Lyon</t>
  </si>
  <si>
    <t>55.00/individual; 125.00/family; 27.50 for 6 months/individual; 62.50 for 6 mont</t>
  </si>
  <si>
    <t>New Baltimore</t>
  </si>
  <si>
    <t>$35/local - Individual or Family, $200/Cooperative - Individual or Family</t>
  </si>
  <si>
    <t>Mackinac Island</t>
  </si>
  <si>
    <t>Mackinaw City</t>
  </si>
  <si>
    <t>$30/family</t>
  </si>
  <si>
    <t>Madison Heights</t>
  </si>
  <si>
    <t>$100/Individual</t>
  </si>
  <si>
    <t>$20.00/household</t>
  </si>
  <si>
    <t>125/family</t>
  </si>
  <si>
    <t>Manistique</t>
  </si>
  <si>
    <t>Maple Rapids</t>
  </si>
  <si>
    <t>$20/Individual</t>
  </si>
  <si>
    <t>Marlette</t>
  </si>
  <si>
    <t>Marshall</t>
  </si>
  <si>
    <t>$100Family; $50/Seniors</t>
  </si>
  <si>
    <t>Ludington</t>
  </si>
  <si>
    <t>$20/person or $50/family</t>
  </si>
  <si>
    <t>Saint Joseph</t>
  </si>
  <si>
    <t>$75/year per Household</t>
  </si>
  <si>
    <t>Mayville</t>
  </si>
  <si>
    <t>McBain</t>
  </si>
  <si>
    <t>Ewen</t>
  </si>
  <si>
    <t>$5/individual out of state</t>
  </si>
  <si>
    <t>Merrill</t>
  </si>
  <si>
    <t>$150/family</t>
  </si>
  <si>
    <t>Lake City</t>
  </si>
  <si>
    <t>$5.00/family</t>
  </si>
  <si>
    <t>Atlanta</t>
  </si>
  <si>
    <t>Mount Clemens</t>
  </si>
  <si>
    <t>Mulliken</t>
  </si>
  <si>
    <t>35/family</t>
  </si>
  <si>
    <t>Negaunee</t>
  </si>
  <si>
    <t>$80/family; $50/individual</t>
  </si>
  <si>
    <t>$34.00</t>
  </si>
  <si>
    <t>$30/Individual</t>
  </si>
  <si>
    <t>Niles</t>
  </si>
  <si>
    <t>$20.00/individual</t>
  </si>
  <si>
    <t>North Adams</t>
  </si>
  <si>
    <t>$10/card</t>
  </si>
  <si>
    <t>$5/Individual</t>
  </si>
  <si>
    <t>Whitmore Lake</t>
  </si>
  <si>
    <t>Northville</t>
  </si>
  <si>
    <t>Centreville</t>
  </si>
  <si>
    <t>Novi</t>
  </si>
  <si>
    <t>Oak Park</t>
  </si>
  <si>
    <t>Pontiac</t>
  </si>
  <si>
    <t>Rose City</t>
  </si>
  <si>
    <t>Lake Orion</t>
  </si>
  <si>
    <t>$200/household outside cooperative</t>
  </si>
  <si>
    <t>Dollar Bay</t>
  </si>
  <si>
    <t>Mio</t>
  </si>
  <si>
    <t>Gaylord</t>
  </si>
  <si>
    <t>$80/individual</t>
  </si>
  <si>
    <t>Parchment</t>
  </si>
  <si>
    <t>$99/family</t>
  </si>
  <si>
    <t>Baldwin</t>
  </si>
  <si>
    <t>$12/Family</t>
  </si>
  <si>
    <t>35/Individual or Family</t>
  </si>
  <si>
    <t>Traverse City</t>
  </si>
  <si>
    <t>$10/Family with $5 Refund</t>
  </si>
  <si>
    <t>$75/Individual; $125/Family or $40/Individual/6 mo; $65/Family/6 mo or $25/Indiv</t>
  </si>
  <si>
    <t>Petoskey</t>
  </si>
  <si>
    <t>$95/Individual</t>
  </si>
  <si>
    <t>Pigeon</t>
  </si>
  <si>
    <t>$40/family</t>
  </si>
  <si>
    <t>Pinckney</t>
  </si>
  <si>
    <t>$150/Individual or Family</t>
  </si>
  <si>
    <t>Portage</t>
  </si>
  <si>
    <t>$99/Household; $49.50/Senior Citizens</t>
  </si>
  <si>
    <t>$85/Individual; $130/family</t>
  </si>
  <si>
    <t>Portland</t>
  </si>
  <si>
    <t>Potterville</t>
  </si>
  <si>
    <t>Rogers City</t>
  </si>
  <si>
    <t>Nashville</t>
  </si>
  <si>
    <t>$35/individual</t>
  </si>
  <si>
    <t>Hemlock</t>
  </si>
  <si>
    <t>Cass City</t>
  </si>
  <si>
    <t>Reed City</t>
  </si>
  <si>
    <t>$15/ individual</t>
  </si>
  <si>
    <t>Reese</t>
  </si>
  <si>
    <t>Saint Helen</t>
  </si>
  <si>
    <t>Vestaburg</t>
  </si>
  <si>
    <t>Palmer</t>
  </si>
  <si>
    <t>$80 individual</t>
  </si>
  <si>
    <t>Riverview</t>
  </si>
  <si>
    <t>Rochester</t>
  </si>
  <si>
    <t>$200/family</t>
  </si>
  <si>
    <t>Romulus</t>
  </si>
  <si>
    <t>Roseville</t>
  </si>
  <si>
    <t>$200/SLC ; $75/RSV</t>
  </si>
  <si>
    <t>Port Huron</t>
  </si>
  <si>
    <t>$65/household</t>
  </si>
  <si>
    <t>Saint Clair Shores</t>
  </si>
  <si>
    <t>Saint Ignace</t>
  </si>
  <si>
    <t>$40/Family, $20/summer residents</t>
  </si>
  <si>
    <t>Burnips</t>
  </si>
  <si>
    <t>$15/Individual</t>
  </si>
  <si>
    <t>$130/Family</t>
  </si>
  <si>
    <t>Saline</t>
  </si>
  <si>
    <t>Sandusky</t>
  </si>
  <si>
    <t>$25 / individual</t>
  </si>
  <si>
    <t>Port Sanilac</t>
  </si>
  <si>
    <t>Saranac</t>
  </si>
  <si>
    <t>Douglas</t>
  </si>
  <si>
    <t>$35/Individual</t>
  </si>
  <si>
    <t>$50</t>
  </si>
  <si>
    <t>Riverdale</t>
  </si>
  <si>
    <t>$35/individual, $50/family</t>
  </si>
  <si>
    <t>Shelby Township</t>
  </si>
  <si>
    <t>$200/Individual- Cooperative wide</t>
  </si>
  <si>
    <t>Weidman</t>
  </si>
  <si>
    <t>$82/family</t>
  </si>
  <si>
    <t>Ubly</t>
  </si>
  <si>
    <t>$58/Individual $29 for seniors</t>
  </si>
  <si>
    <t>Southgate</t>
  </si>
  <si>
    <t>$15/Student; $25/Individual; $40/Family</t>
  </si>
  <si>
    <t>$88</t>
  </si>
  <si>
    <t>Davisburg</t>
  </si>
  <si>
    <t>$75/family</t>
  </si>
  <si>
    <t>Morenci</t>
  </si>
  <si>
    <t>Sterling Heights</t>
  </si>
  <si>
    <t>$50/indiv.; $75family</t>
  </si>
  <si>
    <t>Sault Ste. Marie</t>
  </si>
  <si>
    <t>Farwell</t>
  </si>
  <si>
    <t>Newberry</t>
  </si>
  <si>
    <t>$10/Individual; $20/Family</t>
  </si>
  <si>
    <t>Lakeview</t>
  </si>
  <si>
    <t>$36/Inidividual</t>
  </si>
  <si>
    <t>Burt</t>
  </si>
  <si>
    <t>$20/INDIVIDUAL</t>
  </si>
  <si>
    <t>Saint Louis</t>
  </si>
  <si>
    <t>Ithaca</t>
  </si>
  <si>
    <t>Middleville</t>
  </si>
  <si>
    <t>Three Rivers</t>
  </si>
  <si>
    <t>$30/Family</t>
  </si>
  <si>
    <t>Howard City</t>
  </si>
  <si>
    <t>Topinabee</t>
  </si>
  <si>
    <t>Troy</t>
  </si>
  <si>
    <t>$200/family outside Coop</t>
  </si>
  <si>
    <t>Utica</t>
  </si>
  <si>
    <t>$45/Household</t>
  </si>
  <si>
    <t>$25.00/family</t>
  </si>
  <si>
    <t>Vicksburg</t>
  </si>
  <si>
    <t>$50/Family</t>
  </si>
  <si>
    <t>Wakefield</t>
  </si>
  <si>
    <t>$16.00/individual</t>
  </si>
  <si>
    <t>Waldron</t>
  </si>
  <si>
    <t>Walkerville</t>
  </si>
  <si>
    <t>Walled Lake</t>
  </si>
  <si>
    <t>Morley</t>
  </si>
  <si>
    <t>Warren</t>
  </si>
  <si>
    <t>$200/per individual</t>
  </si>
  <si>
    <t>Fostoria</t>
  </si>
  <si>
    <t>Watervliet</t>
  </si>
  <si>
    <t>Westland</t>
  </si>
  <si>
    <t>West Branch</t>
  </si>
  <si>
    <t>$25 individual or family</t>
  </si>
  <si>
    <t>Iron River</t>
  </si>
  <si>
    <t>Remus</t>
  </si>
  <si>
    <t>White Cloud</t>
  </si>
  <si>
    <t>$35/Individual; $50/Family</t>
  </si>
  <si>
    <t>Whitehall</t>
  </si>
  <si>
    <t>$36/Individual annual (prorated by the month ex. Sept. $10, Oct. $9.15)</t>
  </si>
  <si>
    <t>Stanton</t>
  </si>
  <si>
    <t>Paradise</t>
  </si>
  <si>
    <t>Battle Creek</t>
  </si>
  <si>
    <t>$125/Family</t>
  </si>
  <si>
    <t>Wixom</t>
  </si>
  <si>
    <t>$125/family</t>
  </si>
  <si>
    <t>Wolverine</t>
  </si>
  <si>
    <t>Sirsi Dynix</t>
  </si>
  <si>
    <t>Polaris</t>
  </si>
  <si>
    <t>Autographics</t>
  </si>
  <si>
    <t>SIRSI</t>
  </si>
  <si>
    <t>Innovative Interfaces</t>
  </si>
  <si>
    <t>SirsiUnicorn</t>
  </si>
  <si>
    <t>Nugen Systems Inc.</t>
  </si>
  <si>
    <t>Companiion Corporation</t>
  </si>
  <si>
    <t>Innovative</t>
  </si>
  <si>
    <t>TLC</t>
  </si>
  <si>
    <t>VLC</t>
  </si>
  <si>
    <t>Sierra</t>
  </si>
  <si>
    <t>Sirsi</t>
  </si>
  <si>
    <t>Follet</t>
  </si>
  <si>
    <t>Follett</t>
  </si>
  <si>
    <t>sirsidynix</t>
  </si>
  <si>
    <t>Biblionix</t>
  </si>
  <si>
    <t>Auto-Graphics</t>
  </si>
  <si>
    <t>SirsiDynix</t>
  </si>
  <si>
    <t>Michigan Evergreen</t>
  </si>
  <si>
    <t>Valley Library Consortium</t>
  </si>
  <si>
    <t>Cloud Libraries</t>
  </si>
  <si>
    <t>NuGen</t>
  </si>
  <si>
    <t>Sirsi-Dynix</t>
  </si>
  <si>
    <t>Auto-raphics</t>
  </si>
  <si>
    <t>AutoGraphics</t>
  </si>
  <si>
    <t>CloudLibraries.net</t>
  </si>
  <si>
    <t>Nugen</t>
  </si>
  <si>
    <t>Innovative Millennium</t>
  </si>
  <si>
    <t>Innovative Interfaces Inc</t>
  </si>
  <si>
    <t>Evergreen</t>
  </si>
  <si>
    <t>Sirsi/Dynix</t>
  </si>
  <si>
    <t>Verso</t>
  </si>
  <si>
    <t>Auto-graphics</t>
  </si>
  <si>
    <t>Auto-Graphics VERSO</t>
  </si>
  <si>
    <t>Follett/Destiny</t>
  </si>
  <si>
    <t>Innovative - Inopac</t>
  </si>
  <si>
    <t>Innovative - Sierra</t>
  </si>
  <si>
    <t>sirsi</t>
  </si>
  <si>
    <t>NuGen Cloudnet Libraries</t>
  </si>
  <si>
    <t>Apollo</t>
  </si>
  <si>
    <t>SIRSI/DYNIX</t>
  </si>
  <si>
    <t>Sirsi Workflows</t>
  </si>
  <si>
    <t>The Library Corporation</t>
  </si>
  <si>
    <t>Infovision Software</t>
  </si>
  <si>
    <t>Polaris Library Systems</t>
  </si>
  <si>
    <t>Follett Software Company Destiny Library Manager</t>
  </si>
  <si>
    <t>Sirsi/Dynix TLN</t>
  </si>
  <si>
    <t>Infovision</t>
  </si>
  <si>
    <t>Auto- Graphics Verso</t>
  </si>
  <si>
    <t>Auto-Graphics Verso</t>
  </si>
  <si>
    <t>SIRSI-Dynix</t>
  </si>
  <si>
    <t>SirsiDynix Symphony</t>
  </si>
  <si>
    <t>Verso-Auto-Graphics</t>
  </si>
  <si>
    <t>Serria</t>
  </si>
  <si>
    <t>Agent/Verso</t>
  </si>
  <si>
    <t>Dynix Horizon</t>
  </si>
  <si>
    <t>Innovative Interfaces Inc.</t>
  </si>
  <si>
    <t>Book Systems</t>
  </si>
  <si>
    <t>Winnebago</t>
  </si>
  <si>
    <t>INNOVATIVE</t>
  </si>
  <si>
    <t>III Millennium</t>
  </si>
  <si>
    <t>THE LIBRARY NETWORK</t>
  </si>
  <si>
    <t>Innovative Sierra</t>
  </si>
  <si>
    <t>Apollo by Biblionix</t>
  </si>
  <si>
    <t>Follett Destiny</t>
  </si>
  <si>
    <t>Resource Mate</t>
  </si>
  <si>
    <t>Innovative Interfaces, Inc.</t>
  </si>
  <si>
    <t>SirsiDnix</t>
  </si>
  <si>
    <t>NA</t>
  </si>
  <si>
    <t>Iserv</t>
  </si>
  <si>
    <t>iii</t>
  </si>
  <si>
    <t>AutoGraphics Verso</t>
  </si>
  <si>
    <t>SIRSI DYNIX</t>
  </si>
  <si>
    <t>Dynix/Horizon</t>
  </si>
  <si>
    <t>Auto-Graphics/Verso</t>
  </si>
  <si>
    <t>Innovative Interface</t>
  </si>
  <si>
    <t>Auto Graphics</t>
  </si>
  <si>
    <t>Follett Software</t>
  </si>
  <si>
    <t>Millenium</t>
  </si>
  <si>
    <t>SirsiDynix Horizon</t>
  </si>
  <si>
    <t>sirsi / dynix</t>
  </si>
  <si>
    <t>Winnebago Spectrum</t>
  </si>
  <si>
    <t>Agent Verso</t>
  </si>
  <si>
    <t>Sirsy/Dynix</t>
  </si>
  <si>
    <t>Innovative-Sierra</t>
  </si>
  <si>
    <t>Library World</t>
  </si>
  <si>
    <t>NuGen Cloudlibraries</t>
  </si>
  <si>
    <t>Siri</t>
  </si>
  <si>
    <t>verso</t>
  </si>
  <si>
    <t>VERSO</t>
  </si>
  <si>
    <t>Sirsi / Dynix</t>
  </si>
  <si>
    <t>Softlink</t>
  </si>
  <si>
    <t>sirsi/dynix</t>
  </si>
  <si>
    <t>Agent</t>
  </si>
  <si>
    <t>TLC (The Library Corporation)</t>
  </si>
  <si>
    <t>VERSO Auto-Graphics</t>
  </si>
  <si>
    <t>Sirsi Dynx</t>
  </si>
  <si>
    <t>Attrium</t>
  </si>
  <si>
    <t>Sirsi Symphony</t>
  </si>
  <si>
    <t>AUTO-GRAPHICS</t>
  </si>
  <si>
    <t>Companion Corp</t>
  </si>
  <si>
    <t>Biblionix Apolo</t>
  </si>
  <si>
    <t>Syrsi Dynix</t>
  </si>
  <si>
    <t>SysiDynix</t>
  </si>
  <si>
    <t>Sirsi/Dynix Horizon</t>
  </si>
  <si>
    <t>Autographics-Verso</t>
  </si>
  <si>
    <t>SersiDynix</t>
  </si>
  <si>
    <t>Insignia</t>
  </si>
  <si>
    <t>Sierra Millenium</t>
  </si>
  <si>
    <t>The LIbrary Corporation</t>
  </si>
  <si>
    <t>Sirsi Dynix Workflows</t>
  </si>
  <si>
    <t>Dell</t>
  </si>
  <si>
    <t>Syrsi Dynix Unicorn</t>
  </si>
  <si>
    <t>NuGen Systems</t>
  </si>
  <si>
    <t>NuGen System</t>
  </si>
  <si>
    <t>SIRSI Dynix</t>
  </si>
  <si>
    <t>verso.auto-graphics</t>
  </si>
  <si>
    <t>SirsiDynix-Horizon</t>
  </si>
  <si>
    <t>Sirsi Dynix Horizon</t>
  </si>
  <si>
    <t>Sierra-Lakeland</t>
  </si>
  <si>
    <t>Destiny--Follett</t>
  </si>
  <si>
    <t>Verso Auto-Graphics</t>
  </si>
  <si>
    <t>Agent-Verso</t>
  </si>
  <si>
    <t>Innovative Interfaces, Inc</t>
  </si>
  <si>
    <t>Innovative/Sierra</t>
  </si>
  <si>
    <t>Sagebush-Winnebago</t>
  </si>
  <si>
    <t>follett</t>
  </si>
  <si>
    <t>Alexandia</t>
  </si>
  <si>
    <t>Evergreen (open source)</t>
  </si>
  <si>
    <t>Follett Software (Destiny)</t>
  </si>
  <si>
    <t>Follett-Destiny</t>
  </si>
  <si>
    <t>syrsi</t>
  </si>
  <si>
    <t>Infovision - Evolve</t>
  </si>
  <si>
    <t>Athena</t>
  </si>
  <si>
    <t>Summary and Definitions</t>
  </si>
  <si>
    <t>Outlets, Hours, SqFt</t>
  </si>
  <si>
    <t>Collections</t>
  </si>
  <si>
    <t>Services</t>
  </si>
  <si>
    <t>Programs</t>
  </si>
  <si>
    <t>Internet Connectivity</t>
  </si>
  <si>
    <t>Technology</t>
  </si>
  <si>
    <t>Millages</t>
  </si>
  <si>
    <t>Operating Income</t>
  </si>
  <si>
    <t>Operating Expenditures</t>
  </si>
  <si>
    <t>Capital Income and Expenditure</t>
  </si>
  <si>
    <t>Nonresident Fees</t>
  </si>
  <si>
    <t>Staffing</t>
  </si>
  <si>
    <t>Director's Salary</t>
  </si>
  <si>
    <t>Other Employee Salary</t>
  </si>
  <si>
    <t>To navigate use the menu items under the Table of Contents or the tabs at the bottom of the page.</t>
  </si>
  <si>
    <t>PUBLIC LIBRARY SURVEY </t>
  </si>
  <si>
    <t>PART I: ADMINISTRATIVE ENTITY INFORMATION </t>
  </si>
  <si>
    <t>1. Report Start Period</t>
  </si>
  <si>
    <t>Most recent fiscal year completed prior to October 1, 2013, even if that means reporting less than 12 months of data. The reason for reporting less than 12 months of data could be due to a change in legal status, change in fiscal year, etc. If your reporting year has changed, please mail documentation authorizing the change (such as board minutes) to the Library of Michigan.</t>
  </si>
  <si>
    <t>Library of Michigan—2013-10-12—co&amp;mi</t>
  </si>
  <si>
    <t>2. Report End Period</t>
  </si>
  <si>
    <t>Most recent fiscal year completed prior to October 1, 2012, even if that means reporting less than 12 months of data. The reason for reporting less than 12 months of data could be due to a change in legal status, change in fiscal year, etc. If your reporting year has changed, please mail documentation authorizing the change (such as board minutes) to the Library of Michigan.</t>
  </si>
  <si>
    <t>3. FSCS</t>
  </si>
  <si>
    <t>4. Current Legal Name of Main Library</t>
  </si>
  <si>
    <t>Provide the legal name of the main library that is current at the time of filing the annual report.</t>
  </si>
  <si>
    <t>5. Legal Name of Main Library at Reporting Year End</t>
  </si>
  <si>
    <t>Provide the name of the library cooperative if the library is a member at the time of filing the Annual Report. If the library is not a member at the time of filing, indicate "none."</t>
  </si>
  <si>
    <t>6. Street Address</t>
  </si>
  <si>
    <t>The complete street address of the actual physical location of the main library. DO NOT report a post office box or general delivery.</t>
  </si>
  <si>
    <t>7. City</t>
  </si>
  <si>
    <t>The city or town in which the main library is located.</t>
  </si>
  <si>
    <t>8. Zip</t>
  </si>
  <si>
    <t>Include the five-digit postal zip code for the street address of the main library.</t>
  </si>
  <si>
    <t>9. Mailing Address</t>
  </si>
  <si>
    <t>The complete mailing address of the main library. DO NOT complete if this address is the same as the street address.</t>
  </si>
  <si>
    <t>10. Mailing City</t>
  </si>
  <si>
    <t>The city or town for the mailing address.</t>
  </si>
  <si>
    <t>11. Mailing ZIP Code</t>
  </si>
  <si>
    <t>Include the five-digit postal zip code for the mailing address of the main library.</t>
  </si>
  <si>
    <t>12. County</t>
  </si>
  <si>
    <t>The county in which the main library is located.</t>
  </si>
  <si>
    <t>13. Township</t>
  </si>
  <si>
    <t>The Township in which the main library is located.</t>
  </si>
  <si>
    <t>14. Cooperative</t>
  </si>
  <si>
    <t>15. Phone Number</t>
  </si>
  <si>
    <t>Area code and telephone number of the main library.</t>
  </si>
  <si>
    <t>16. TDD Number</t>
  </si>
  <si>
    <t>Area code and telephone number to be used with a Telephone Device for the Deaf (TDD).</t>
  </si>
  <si>
    <t>17. Director's Name</t>
  </si>
  <si>
    <t>The name of the current official director of the main library. If the director position is vacant at the time of filing this report, provide the name and title for the acting or interim director and label as such.</t>
  </si>
  <si>
    <t>18. Email Address of Library Director</t>
  </si>
  <si>
    <t>The email address to be used to contact the library director.</t>
  </si>
  <si>
    <t>19. Fax</t>
  </si>
  <si>
    <t>Area code and telephone number for the fax machine used for administrative purposes.</t>
  </si>
  <si>
    <t>20. Web Address</t>
  </si>
  <si>
    <t>If your library has a home page accessible over the Internet, please include the web address. (e.g. http://www.library.lib.mi.us/library.html)</t>
  </si>
  <si>
    <t>21. Has Friends Group?</t>
  </si>
  <si>
    <t>Does the library have an active Friends' Group</t>
  </si>
  <si>
    <t>22. Library Class</t>
  </si>
  <si>
    <t>Check the "type name" reflecting the library's organizational structure according to establishment statutes at the end of your reporting year.</t>
  </si>
  <si>
    <t>23. Administrative Structure Code</t>
  </si>
  <si>
    <t>Check the box that best identifies your library's administrative structure according to the described federal definitions. Administrative Entity with Multiple Direct Service Outlets where Administrative Offices are Separate: An administrative entity that serves the public directly with two or more service outlets, including some combination of central library(ies), branch(es), bookmobile(s), and/or books-by-mail only. The administrative offices are separate from the direct service outlets and do not provide direct library services. Administrative Entity with Multiple Direct Service Outlets where Administrative Offices are NOT Separate: An administrative entity that serves the public directly with two or more service outlets, including some combination of central library(ies), branch(es), bookmobile(s), and/or books-by-mail only. Administrative Entity with a Single Direct Service Outlet: An administrative entity that serves the public directly with one central library, books-by-mail only, or one bookmobile.</t>
  </si>
  <si>
    <t>24. ReEstablishDate</t>
  </si>
  <si>
    <t>If your library reorganized during the reporting year, please provide the reestablishment date.</t>
  </si>
  <si>
    <t>25. ReEstablishStatute</t>
  </si>
  <si>
    <t>If your library reorganized during the reporting year, please provide the reestablishment statute.</t>
  </si>
  <si>
    <t>26. Local Governance</t>
  </si>
  <si>
    <t>27. Type</t>
  </si>
  <si>
    <t>A public library is an entity that is established under state enabling laws or regulations to serve a community, district, or region, and that meets one or more of the listed criteria. Check all that apply based on the federal definition of a public library.</t>
  </si>
  <si>
    <t>Public Library Definition </t>
  </si>
  <si>
    <t>A public library is an entity that is established under state enabling laws or regulations to serve a community, district, or region, and that meets one or more of the listed criteria. Check all that apply based on the federal definition of a public library. </t>
  </si>
  <si>
    <t>28. Library has organized collection of printed or other library materials</t>
  </si>
  <si>
    <t>29. Library has paid staff</t>
  </si>
  <si>
    <t>30. Library has an established schedule in which services of the staff are available to the public</t>
  </si>
  <si>
    <t>31. Library facilities necessary to support collection, staff, and schedule</t>
  </si>
  <si>
    <t>32. Library is supported in whole or part with public funds</t>
  </si>
  <si>
    <t>33. Geographic Code</t>
  </si>
  <si>
    <t>34. Was there a legal service area boundary change during the reporting period?</t>
  </si>
  <si>
    <t>Answer Yes to this question, if there has been any change to the administrative entity's legal service area boundaries during the past year.</t>
  </si>
  <si>
    <t>Changes are likely to result, for example, when a municipality annexes land, when one municipality in a county becomes either an independent city or its own county necessitating its exclusion from the first county's geography, or when an administrative entity contracts to provide public library service for some additional geographic area other than the geographic area for which it was established (e.g., a municipality library contracts to serve county residents).</t>
  </si>
  <si>
    <t>PART II: OUTLETS </t>
  </si>
  <si>
    <t>Outlet Name </t>
  </si>
  <si>
    <t>State assigned identification number</t>
  </si>
  <si>
    <t>Library System ID</t>
  </si>
  <si>
    <t>Outlet Name</t>
  </si>
  <si>
    <t>Outlet Address </t>
  </si>
  <si>
    <t>Physical Street Address</t>
  </si>
  <si>
    <t>The complete street address of the actual physical location of the outlet. DO NOT report a post office box or general delivery.</t>
  </si>
  <si>
    <t>The city or town in which the outlet is located.</t>
  </si>
  <si>
    <t>ZIP Code</t>
  </si>
  <si>
    <t>Include the five-digit postal zip code for the street address of the outlet.</t>
  </si>
  <si>
    <t>The county in which the outlet is located.</t>
  </si>
  <si>
    <t>Outlet Phone &amp; Codes </t>
  </si>
  <si>
    <t>Phone</t>
  </si>
  <si>
    <t>Outlet Type Code</t>
  </si>
  <si>
    <t>Metropolitan Status Code</t>
  </si>
  <si>
    <t>Outlet Counts </t>
  </si>
  <si>
    <t>Area in Square Feet of outlet</t>
  </si>
  <si>
    <t>Number of Bookmobiles</t>
  </si>
  <si>
    <t>Public Service Hours Per Year</t>
  </si>
  <si>
    <t>This is the number of annual public service hours for outlets (reported individually by central, branch, bookmobile) Note: Include the actual hours open for public service for centrals, branches, and bookmobiles. For each bookmobile, count only the hours during which the bookmobile is open to the public. Minor variations in public service hours need not be included. Extensive hours closed to the public due to natural disasters or other events should be excluded from the count.</t>
  </si>
  <si>
    <t>Number of Weeks Open</t>
  </si>
  <si>
    <t>This is the number of weeks during the year that an outlet was open to the public. Note: Include the number of weeks open for public service for Centrals, Branches, Bookmobiles. For each bookmobile, count only the weeks during which the bookmobile is open to the public. The count should be based on the number of weeks that a library outlet was open for half or more of its scheduled service hours. Extensive weeks closed to the public due to natural disasters or other events should be excluded from the count. Do not calculate based on total number of service hours per year at the outlet level. For example, by dividing total hours by 52 (weeks). Round to the nearest whole number of weeks. If the library was open half or more of its scheduled hours in a given week, round up to the next week. If the library was open less than half of its scheduled hours, round down.</t>
  </si>
  <si>
    <t>Contact </t>
  </si>
  <si>
    <t>Identification </t>
  </si>
  <si>
    <t>Library Name</t>
  </si>
  <si>
    <t>Library Type</t>
  </si>
  <si>
    <t>Library Class</t>
  </si>
  <si>
    <t>Contact Address </t>
  </si>
  <si>
    <t>Address 2</t>
  </si>
  <si>
    <t>State</t>
  </si>
  <si>
    <t>Fax</t>
  </si>
  <si>
    <t>Email</t>
  </si>
  <si>
    <t>The email address to be used to contact the head of library outlet.</t>
  </si>
  <si>
    <t>URL</t>
  </si>
  <si>
    <t>If your outlet has a home page accessible over the Internet, please include the web address. (e.g. http://www.library.lib.mi.us/library.html)</t>
  </si>
  <si>
    <t>Contact Name </t>
  </si>
  <si>
    <t>Director Name</t>
  </si>
  <si>
    <t>The name of the current official head of the outlet. If the position is vacant at the time of filing this report, provide the name and title for the acting or interim head and label as such.</t>
  </si>
  <si>
    <t>Title</t>
  </si>
  <si>
    <t>Current Library Schedule </t>
  </si>
  <si>
    <t>Current Open Time Monday</t>
  </si>
  <si>
    <t>Current Closed Time Monday</t>
  </si>
  <si>
    <t>Current Open Time Tuesday</t>
  </si>
  <si>
    <t>Current Closed Time Tuesday</t>
  </si>
  <si>
    <t>Current Open Time Wednesday</t>
  </si>
  <si>
    <t>Current Closed Time Wednesday</t>
  </si>
  <si>
    <t>Current Open Time Thursday</t>
  </si>
  <si>
    <t>Current Closed Time Thursday</t>
  </si>
  <si>
    <t>Current Open Time Friday</t>
  </si>
  <si>
    <t>Current Closed Time Friday</t>
  </si>
  <si>
    <t>Current Open Time Saturday</t>
  </si>
  <si>
    <t>Current Closed Time Saturday</t>
  </si>
  <si>
    <t>Current Open Time Sunday</t>
  </si>
  <si>
    <t>Current Closed Time Sunday</t>
  </si>
  <si>
    <t>Alternate Dates </t>
  </si>
  <si>
    <t>Alternate Start Date</t>
  </si>
  <si>
    <t>Alternate End Date</t>
  </si>
  <si>
    <t>Alternate Library Schedule </t>
  </si>
  <si>
    <t>Alternate Open Time Monday</t>
  </si>
  <si>
    <t>Alternate Closed Time Monday</t>
  </si>
  <si>
    <t>Alternate Open Time Tuesday</t>
  </si>
  <si>
    <t>Alternate Closed Time Tuesday</t>
  </si>
  <si>
    <t>Alternate Open Time Wednesday</t>
  </si>
  <si>
    <t>Alternate Closed Time Wednesday</t>
  </si>
  <si>
    <t>Alternate Open Time Thursday</t>
  </si>
  <si>
    <t>Alternate Closed Time Thursday</t>
  </si>
  <si>
    <t>Alternate Open Time Friday</t>
  </si>
  <si>
    <t>Alternate Closed Time Friday</t>
  </si>
  <si>
    <t>Alternate Open Time Saturday</t>
  </si>
  <si>
    <t>Alternate Closed Time Saturday</t>
  </si>
  <si>
    <t>Alternate Open Time Sunday</t>
  </si>
  <si>
    <t>Alternate Closed Time Sunday</t>
  </si>
  <si>
    <t>PART III: OPEN HOURS AND SQUARE FOOTAGE SUMMARY </t>
  </si>
  <si>
    <t>The information provided here is used to verify, for State Aid purposes, that the library (or the main library and its branches) met the minimum scheduled hours open per week requirement for its class size during the reporting year. </t>
  </si>
  <si>
    <t>1. Number of Central Libraries</t>
  </si>
  <si>
    <t>One type of single outlet library or the library that is the operational center of a multiple-outlet library and is synonymous with a main library. Usually all processing is centralized here, and the principal collections are housed here. Each administrative entity may report either no central library or one central library. No administrative entity may report more than one central library. If no Central Libraries were operated during the reporting year, enter "0" (zero).</t>
  </si>
  <si>
    <t>2. Unduplicated Average Hours per Week, Central(s)</t>
  </si>
  <si>
    <t>Unduplicated branch hours are hours when one or more branches are open when the main library is not. Do not count duplicate branch hours. For example: Main library: Open 9 AM - 4 PM, Mon - Fri = 35 unduplicated hours/week North Branch: Open Noon - 8 PM, Tues and Thurs = 8 unduplicated hours/week Open 10 AM - 4 PM Fri = no unduplicted hours. South Branch: Open 10 AM - 2 :M Sat = 4 unduplicated hours Open 10 AM - 6 PM Tues - Fri = 2 hours Fri + 2 hours Wed unduplicated Total unduplicated branch hours for the system is 16. Total unduplicated hours for State Aid is 51 per week NOTE: You must include a schedule showing main library and branch library hours for the reporting year if using unduplicated hours to qualify for state aid. If a public library has more than one branch, and if the hours for the main library building and each established branch library are different, the unduplicated hours may be added together to satisfy the minimum open hours requirement to qualify for state aid. The minimum open hours requirement must be maintained for not less than 9 months of the 12 month operating period. If a reduced hours schedule is implemented, the library must be open not less than 10 hours per week.</t>
  </si>
  <si>
    <t>3. Annual Scheduled Public Service Hours, Central(s)</t>
  </si>
  <si>
    <t>4. Actual Annual Public Service Hours, Central(s)</t>
  </si>
  <si>
    <t>This is the number of annual public service hours for central libraries. Note: Include the actual hours open for public service for central libraries. Minor variations in public service hours need not be included. Extensive hours closed to the public due to natural disasters or other events should be excluded from the count.</t>
  </si>
  <si>
    <t>5. Central Library(ies) Weeks Open</t>
  </si>
  <si>
    <t>This is the number of weeks during the year that Central Libraries were open to the public. Note: Include the number of weeks open for public service for Central Libraries. The count should be based on the number of weeks that a library outlet was open for half or more of its scheduled service hours. Extensive weeks closed to the public due to natural disasters or other events should be excluded from the count.Do not calculate based on total number of service hours per year at the outlet level. For example, by dividing total hours by 52 (weeks). Round to the nearest whole number of weeks. If the library was open half or more of its scheduled hours in a given week, round up to the next week. If the library was open less than half of its scheduled hours, round down.</t>
  </si>
  <si>
    <t>6. Number of Branch Libraries</t>
  </si>
  <si>
    <t>A branch is defined as an auxiliary unit of an administrative entity that has at least all of the following: 1) separate quarters; 2) an organized collection of library materials; 3) paid staff; and 4) regularly scheduled hours for being open to the public. If no Branches were operated during the reporting year, enter "0" (zero).</t>
  </si>
  <si>
    <t>7. Unduplicated Average Hours per Week, Branch(es)</t>
  </si>
  <si>
    <t>Unduplicated branch hours are hours when one or more branches are open when the main library is not. Do not count duplicate branch hours. For example:</t>
  </si>
  <si>
    <t>Main library: Open 9 AM - 4 PM, Mon - Fri = 35 unduplicated hours/week</t>
  </si>
  <si>
    <t>North Branch: Open Noon - 8 PM, Tues and Thurs = 8 unduplicated hours/week. Open 10 AM - 4 PM Fri = no unduplicted hours</t>
  </si>
  <si>
    <t>South Branch: Open 10 AM - 2 :M Sat = 4 unduplicated hours. Open 10 AM - 6 PM Tues - Fri = 2 hours Fri + 2 hours Wed unduplicated</t>
  </si>
  <si>
    <t>Total unduplicated branch hours for the system is 16</t>
  </si>
  <si>
    <t>Total unduplicated hours for State Aid is 51 per week</t>
  </si>
  <si>
    <t>NOTE: You must include a schedule showing main library and branch library hours for the reporting year if using unduplicated hours to qualify for state aid. If a public library has more than one branch, and if the hours for the main library building and each established branch library are different, the unduplicated hours may be added together to satisfy the minimum open hours requirement to qualify for state aid. The minimum open hours requirement must be maintained for not less than 9 months of the 12 month operating period. If a reduced hours schedule is implemented, the library must be open not less than 10 hours per week.</t>
  </si>
  <si>
    <t>8. Annual Scheduled Public Service Hours, Branch(es)</t>
  </si>
  <si>
    <t>9. Actual Annual Public Service Hours, Branch(es)</t>
  </si>
  <si>
    <t>This is the number of annual public service hours for branches. Note: Include the actual hours open for public service for branches. Minor variations in public service hours need not be included. Extensive hours closed to the public due to natural disasters or other events should be excluded from the count.</t>
  </si>
  <si>
    <t>10. Branch(es) Weeks Open</t>
  </si>
  <si>
    <t>11. Number of Bookmobiles</t>
  </si>
  <si>
    <t>A bookmobile is defined as a travelling branch library consisting of at least all of the following: 1) a truck or van that carries an organized collection of library materials; 2) paid staff; and 3) regularly scheduled hours (bookmobile stops) for being open to the public. Report the number of vehicles in use, not the number of stops the vehicle makes. If no Bookmobiles were operated during the reporting year, enter "0" (zero).</t>
  </si>
  <si>
    <t>12. Annual Scheduled Public Service Hours, Bookmobile(s)</t>
  </si>
  <si>
    <t>13. Actual Annual Public Service Hours, Bookmobile(s)</t>
  </si>
  <si>
    <t>This is the number of annual public service hours for bookmobiles. Note: Include the actual hours open for public service for bookmobiles. For each bookmobile, count only the hours during which the bookmobile is open to the public. Minor variations in public service hours need not be included. Extensive hours closed to the public due to natural disasters or other events should be excluded from the count.</t>
  </si>
  <si>
    <t>14. Bookmobile(s) Weeks Open</t>
  </si>
  <si>
    <t>This is the number of weeks during the year that Bookmobiles were open to the public. Note: Include the number of weeks open for public service for Bookmobiles. For each bookmobile, count only the weeks during which the bookmobile is open to the public. The count should be based on the number of weeks that a library outlet was open for half or more of its scheduled service hours. Extensive weeks closed to the public due to natural disasters or other events should be excluded from the count. Do not calculate based on total number of service hours per year at the outlet level. For example, by dividing total hours by 52 (weeks). Round to the nearest whole number of weeks. If the library was open half or more of its scheduled hours in a given week, round up to the next week. If the library was open less than half of its scheduled hours, round down.</t>
  </si>
  <si>
    <t>15. Total Number of Outlets</t>
  </si>
  <si>
    <t>16. Total Unduplicated Average Hours per Week</t>
  </si>
  <si>
    <t>17. Total Annual Scheduled Public Service Hours</t>
  </si>
  <si>
    <t>18. Total Annual Public Service Hours</t>
  </si>
  <si>
    <t>This is the total number of actual annual public service hours for outlets (reported individually by central, branch, bookmobile).</t>
  </si>
  <si>
    <t>19. Total Outlet Weeks Open</t>
  </si>
  <si>
    <t>This is the total number of weeks during the year that outlets were open to the public (reported individually by central, branch, bookmobile).</t>
  </si>
  <si>
    <t>20. Central Library(ies) Square Feet</t>
  </si>
  <si>
    <t>21. Branch(es) Square Feet</t>
  </si>
  <si>
    <t>22. Total Square Feet</t>
  </si>
  <si>
    <t>Report the total square footage of the facility used for library purposes.</t>
  </si>
  <si>
    <t>Legislative Districts </t>
  </si>
  <si>
    <t>MI Representative District #</t>
  </si>
  <si>
    <t>MI Representative Name</t>
  </si>
  <si>
    <t>MI Senate District #</t>
  </si>
  <si>
    <t>MI Senate Name</t>
  </si>
  <si>
    <t>US Representative District #</t>
  </si>
  <si>
    <t>US Representative Name</t>
  </si>
  <si>
    <t>PART IV: PAID STAFF </t>
  </si>
  <si>
    <t>Report figures as of the last day of the reporting year. Include all employees paid with library funds to do library work or to maintain the library building for the main library, all branches, bookmobiles, and other service outlets. All employees, whether or not they are certified by the Library of Michigan, are included. This should not include volunteers, since these figures may be used to determine average staff expenditures. To ensure comparable data, 40 hours per week has been set as the measure of full-time employment. The Full Time Equivalent (FTE) staff is automatically figured by adding the total number of hours worked by all employees in each category, then dividing the total staff hours by 40 and rounding to two decimal places. </t>
  </si>
  <si>
    <t>1. Number of ALA-MLS Librarians</t>
  </si>
  <si>
    <t>Librarians with Masters degrees from programs of library and information studies accredited by the American Library Association.</t>
  </si>
  <si>
    <t>2. Total Hours per Week worked by ALA-MLS Librarians</t>
  </si>
  <si>
    <t>3. ALA-MLS FTE (40 Hours/wk)</t>
  </si>
  <si>
    <t>4. Number of Other Librarians</t>
  </si>
  <si>
    <t>Persons with the title of librarian who do paid work that usually requires professional training and skill in the theoretical or scientific aspects of library work, or both, as distinct from its mechanical or clerical aspect who do not have an ALA-MLS.</t>
  </si>
  <si>
    <t>5. Total Hours per Week worked by Other Librarians</t>
  </si>
  <si>
    <t>6. Other Librarians FTE (40 Hours/wk)</t>
  </si>
  <si>
    <t>7. Number of Total Librarians</t>
  </si>
  <si>
    <t>The sum of "ALA-MLS Librarians" and "Other Librarians."</t>
  </si>
  <si>
    <t>8. Total Hours per Week worked by Total Librarians</t>
  </si>
  <si>
    <t>9. Total Librarians FTE (40 Hours/wk)</t>
  </si>
  <si>
    <t>10. Number of All Other Paid Staff</t>
  </si>
  <si>
    <t>Include all other library employees paid from the reporting unit budget, including plant operations, security, and maintenance staff.</t>
  </si>
  <si>
    <t>11. Total Hours per Week worked by All Other Paid Staff</t>
  </si>
  <si>
    <t>12. All Other Paid Staff FTE (40 Hours/wk)</t>
  </si>
  <si>
    <t>13. Number of Total Paid Employees</t>
  </si>
  <si>
    <t>14. Total Hours per Week worked by Total Paid Employees</t>
  </si>
  <si>
    <t>15. Total Paid Employees FTE (40 Hours/wk)</t>
  </si>
  <si>
    <t>PART V: OPERATING INCOME </t>
  </si>
  <si>
    <t>Report income used for operating expenditures as defined below. DO NOT include capital income, contributions to endowments, income passed through to another agency, or funds unspent in the previous fiscal year. This section provides detail of local, state and federal income for your library's reporting year. Include federal, state, or other grants, except for grants for capital expenditures. It is important to keep accurate financial records for each reporting year and to be able to track local, state, and federal funds separately. Although there must be a realistic relationship between total operating income and total operating expenditures, the figures will probably not balance exactly. It is important to report accurately, since the library must be able to verify any financial information with audited figures. For purposes of this report, INCOME is defined as actual cash or a documented monetary transfer to the library fund. Do not include in-kind services, pledges and grants not received. Total Local Operating Income is used to meet the 3/10 mill match requirement for State Aid. If your library's total service area does not meet this state aid standard, revenues from the total legal service area and the individual contracted municipalities will be reviewed. For this reason, the Operating Income section provides entry for each municipality served by your library. When completing the form: - If your legal service area is comprised of more than one municipality (for example, a whole county, a school district of two or more municipalities), the legal area income can be reported with the first service area data. - If you cannot break down miscellaneous "other public local income" by municipality, report it all in the first Legal Service Area listed. - Only local income needs to be broken down by municipality. </t>
  </si>
  <si>
    <t>A. Legal Service Area </t>
  </si>
  <si>
    <t>LSA Municipality ID</t>
  </si>
  <si>
    <t>LSA Municipality</t>
  </si>
  <si>
    <t>Name of the municipality or other designated jurisdiction served under statue during the reporting year. Example: school district, name of county (if whole county).</t>
  </si>
  <si>
    <t>LSA Population Served</t>
  </si>
  <si>
    <t>LSA Population Percent</t>
  </si>
  <si>
    <t>LSA Local Penal Fine Revenues</t>
  </si>
  <si>
    <t>Report Penal Fine revenues received during the reporting year. If you do not know the amount received for each individual service area, calculate it by determining the total population your library serves in the county and dividing the penal fines received from that county by the population served to determine the per capita rate. Multiply the per capita rate by the population of each service area to determine penal fines received from each service area. If your library has service areas in two or more counties, you must determine each rate separately.</t>
  </si>
  <si>
    <t>LSA Income from Voted Millage</t>
  </si>
  <si>
    <t>Enter only revenues received during the reporting year from a dedicated library millage that was approved by a vote of the people. If the millage is for a multi-municipality legal service area (whole county or district structure), complete millage information on the top line only.</t>
  </si>
  <si>
    <t>LSA Appropriated Tax Income</t>
  </si>
  <si>
    <t>This revenue is received by the library directly from the municipal, county, district, or school governing body. This revenue is not the result of a dedicated voted library millage.</t>
  </si>
  <si>
    <t>LSA Other Local Government Income</t>
  </si>
  <si>
    <t>Report miscellaneous income received from local government sources. (Do not include user fees) If the library received revenue from a Single Business Tax levied on local business, include the amount in this field.</t>
  </si>
  <si>
    <t>LSA Total Local Government Income</t>
  </si>
  <si>
    <t>The "Total Local Government Income" figure is determined by adding "Local Penal Fine Revenues," "Income from Voted Millage," "Appropriated Tax Income," and "Other Local Government Income." This should include all tax and non-tax receipts designated by the community, district or region and available for expenditures by the public library. This should not include the value of any contributed or in-kind services or the value of any gifts and donations, fines, or fees paid by individuals.</t>
  </si>
  <si>
    <t>LSA Other Local Operating Income</t>
  </si>
  <si>
    <t>Report miscellaneous income from local non-government sources. This category includes user fines and fees, collections from coin-operated equipment, income from used book sales, fund-raisers, Library Friends events, etc. Non-capital cash contributions are included in this category. Include, for example, monetary gifts and donations received in the current year, interest, library fines, and fees for library services. Do not include the value of any contributed or in-kind services or the value of any non-monetary gifts and donations. If it is impossible for you to break down the miscellaneous income by individual municipality, report the "Other Local Operating Income" in the first Legal Service Area listed.</t>
  </si>
  <si>
    <t>LSA Verified Info</t>
  </si>
  <si>
    <t>Subtotals </t>
  </si>
  <si>
    <t>12. Subtotal Legal Service Area Population Served</t>
  </si>
  <si>
    <t>13. Subtotal Local Penal Fine Revenues</t>
  </si>
  <si>
    <t>14. Subtotal Income From Voted Millage</t>
  </si>
  <si>
    <t>15. Subtotal Appropriated Tax Income</t>
  </si>
  <si>
    <t>16. Subtotal Other Location Government Income</t>
  </si>
  <si>
    <t>17. Subtotal Total Local Government Income</t>
  </si>
  <si>
    <t>18. Subtotal Other Local Operating Income</t>
  </si>
  <si>
    <t>B. Contracted Municipality </t>
  </si>
  <si>
    <t>Contracted Municipality ID</t>
  </si>
  <si>
    <t>Contracted Municipality</t>
  </si>
  <si>
    <t>Name of the municipality or other designated jurisdiction with which the library has a library service contract approved by the Library of Michigan.</t>
  </si>
  <si>
    <t>Contract Municipality Population Served</t>
  </si>
  <si>
    <t>Contract Population Percent</t>
  </si>
  <si>
    <t>Contract Municipality Local Penal Fine Revenues</t>
  </si>
  <si>
    <t>Report Penal Fine revenues received during the reporting year. If you do not know the amount received for each reported contracted municipality area, calculate it by determining the local total population served by your library in the county as a result of service contracts and dividing the penal fines received from that county by the population served to determine the per capita rate. Multiply the per capita rate by the population of each contracted municipality to determine penal fines received for each municipality. Penal fines distribution rates are different for each county. If your library has service contracts in more than one county, you must determine each rate separately.</t>
  </si>
  <si>
    <t>Contract Municipality Income From Voted Millage</t>
  </si>
  <si>
    <t>Enter only revenues received during the reporting year from a dedicated library millage that was approved by a vote of the people. If the millage is for a multi-municipality contract service area (whole county or district structure), complete millage information in the first Contracted Municipality listed.</t>
  </si>
  <si>
    <t>Contract Municipality Appropriated Tax Income</t>
  </si>
  <si>
    <t>This revenue is received by the library directly from the municipal, county, district, or school governing body. This revenue is not the result of a dedicated library millage and does not include contract fee income.</t>
  </si>
  <si>
    <t>Contract Municipality Contract Fee Income</t>
  </si>
  <si>
    <t>Revenue received from the contracted municipalities as stated in the library service contract. Do not include penal fine income.</t>
  </si>
  <si>
    <t>Contract Municipality Total Local Government Income</t>
  </si>
  <si>
    <t>Add "Local Penal Fine Revenues," "Income from Voted Millage," "Appropriated Tax Income," and "Contract Fee Income." This includes all tax and non-tax receipts designated by the community, district, or region and available for expenditures by the public library. Do not include the value of any contributed or in-kind services or the value of any gifts and donations, fines, or fees paid by individuals.</t>
  </si>
  <si>
    <t>Contract Municipality Other Local Operating Income</t>
  </si>
  <si>
    <t>Report miscellaneous income from local non-government sources. This category includes user fines and fees, collections from coin-operated equipment, income from used book sales, fund-raisers, library Friends events, etc. Non-capital cash contributions are included in this category. Include, for example, monetary gifts and donations received in the reporting year, interest, library fines, and fees for library services. Do not include the value of any contributed or in-kind services or the value of any non-monetary gifts and donations.</t>
  </si>
  <si>
    <t>Contracted Verified Info</t>
  </si>
  <si>
    <t>30. Contracted Municipality Population Served</t>
  </si>
  <si>
    <t>31. Local Penal Fine Revenues</t>
  </si>
  <si>
    <t>32. Income From Voted Millage</t>
  </si>
  <si>
    <t>33. Appropriated Tax Income</t>
  </si>
  <si>
    <t>34. Contract Fee Income</t>
  </si>
  <si>
    <t>35. Total Local Government Income</t>
  </si>
  <si>
    <t>36. Other Local Operating Income</t>
  </si>
  <si>
    <t>C. Operating Income Summary </t>
  </si>
  <si>
    <t>37. Total Local Government Income E1 + E2</t>
  </si>
  <si>
    <t>Sum of (Legal Service Area) "Total Local Government Income" and (Contracted Municipality) "Total Local Government Income."</t>
  </si>
  <si>
    <t>38. Total Other Local Operating Income F1 + F2</t>
  </si>
  <si>
    <t>Sum of (Legal Service Area) "Other Local Operating Income" and (Contracted Municipality) "Other Local Operating Income."</t>
  </si>
  <si>
    <t>39. Total Local Operating Income E1 + E2 + F1 + F2</t>
  </si>
  <si>
    <t>Sum of (Legal Service Area) "Total Local Government Income," (Contracted Municipality) "Total Local Government Income," (Legal Service Area) "Other Local Operating Income," and (Contracted Municipality) "Other Local Operating Income." This figure is used to assess the library's financial eligibility for State Aid.</t>
  </si>
  <si>
    <t>40. State Government Operating Income</t>
  </si>
  <si>
    <t>Report all funds received by your library from the State government for operating expenditures, except for federal money distributed by the State. Include all State Aid payments received by your library during the reporting year.</t>
  </si>
  <si>
    <t>41. Federal Government Operating Income</t>
  </si>
  <si>
    <t>Report all federal government funds received by your library for operating expenditures, including federal money distributed by the State. Report grant funds received for non-capital expenditures from LSTA. Do not include funds you received and passed through to another public library.</t>
  </si>
  <si>
    <t>42. Total Operating Income</t>
  </si>
  <si>
    <t>Sum of "Total Local Government Income," "Other Local Operating Income," "State Government Operating Income," and "Federal Government Operating Income."</t>
  </si>
  <si>
    <t>PART VI: CAPITAL INCOME </t>
  </si>
  <si>
    <t>1. Federal Capital Income</t>
  </si>
  <si>
    <t>Report federal governmental funds, including federal funds distributed by the state or locality, and grants and aid received by the library for the purpose of major capital expenditures. Examples include funds received for construction, expansion and renovation of existing library facilities and funds received for the purchase of equipment, furniture, technology systems, and other one-time, extraordinary projects.</t>
  </si>
  <si>
    <t>2. State Capital Income</t>
  </si>
  <si>
    <t>Report all funds distributed to public libraries by state government for expenditure by the public libraries for the purpose of major capital expenditures, except for federal money distributed by the state. Examples include funds received for construction, expansion and renovation of existing library facilities and funds received for the purchase of equipment, furniture, technology systems, and other one-time, extraordinary projects.</t>
  </si>
  <si>
    <t>3. Local Capital Icome</t>
  </si>
  <si>
    <t>Report all governmental funds designated by the community, district, or region and available to the public library for the purpose of major capital expenditures, except for state and/or federal money distributed by the local government. Examples include funds received for furniture, technology systems, and other one-time, extraordinary projects. These funds may be used to meet the 3/10 mill local support financial requirement for State Aid.</t>
  </si>
  <si>
    <t>4. Private Capital Income</t>
  </si>
  <si>
    <t>Report private funds (non-governmental funds), including grants, received by your library for the purpose of capital expenditures. Examples include funds received for furniture, technology systems, and other one-time, extraordinary projects. These funds may be used to meet the 3/10 mill local support financial requirement for State Aid.</t>
  </si>
  <si>
    <t>5. Total Capital Income</t>
  </si>
  <si>
    <t>Sum of "Federal Capital Income," "State Capital Income," "Local Capital Income," and "Private Capital Income."</t>
  </si>
  <si>
    <t>6. Total Population Served</t>
  </si>
  <si>
    <t>Sum of "Legal Service Area Population Served" and "Contracted Municipality Population Served."</t>
  </si>
  <si>
    <t>PART VII: OPERATING EXPENDITURES </t>
  </si>
  <si>
    <t>Operating expenditures are the costs necessary to support the provision of library services. List only expenditures paid from library operating budgets for the fiscal year. </t>
  </si>
  <si>
    <t>A. Staff Expenditures </t>
  </si>
  <si>
    <t>1. Salaries and Wages</t>
  </si>
  <si>
    <t>Include salaries and wages for all library staff (including plant operations, security, and maintenenace staff) for the fiscal year. Include salaries and wages before deductions, but exclude employee benefits.</t>
  </si>
  <si>
    <t>2. Employee Benefits</t>
  </si>
  <si>
    <t>The benefits outside of salaries and wages paid and accruing to employees (including plant operations, security, and maintenance staff), regardless of whether the benefits or equivalent cash options are available to all employees. Include amounts for direct, paid employee benefits including Social Security, retirement, medical insurance, life insurance, guaranteed disability income protection, unemployment compensation, workmen's compensation, tuition, and housing benefits.</t>
  </si>
  <si>
    <t>3. Total Staff Expenditures</t>
  </si>
  <si>
    <t>Sum of "Salaries and Wages" and "Employee Benefits."</t>
  </si>
  <si>
    <t>B. Collection Expenditures </t>
  </si>
  <si>
    <t>4. Print Materials</t>
  </si>
  <si>
    <t>Report all operating expenditures for the following print materials: books, serial backfiles, current serial subscriptions, government documents, and any other print acquisitions.</t>
  </si>
  <si>
    <t>5. Other Materials</t>
  </si>
  <si>
    <t>Report all operating expenditures for other materials, such as microform, audio, video, DVD, and materials in new forms.</t>
  </si>
  <si>
    <t>6. Electronic Materials</t>
  </si>
  <si>
    <t>Report all operating expenditures for electronic (digital) materials. Types of electronic materials include e-books, e-series (including journals), government documents, databases (including locally mounted, full text or not), electronic files, reference tools, scores, maps, or pictures in electronic or digital format, including magazines digitized by the library. Electronic materials can be distributed on magnetic tape, diskettes, computer software, CD-ROM, or other portable digital carrier, and can be accessed via a computer, via access to the internet, or by using an ebook reader. Include equipment expenditures that are inseparably bundled into the price of the information service product. Include expenditures for materials held locally and for remote electronic materials for which permanent or temporary access rights have been acquired. Include expenditures for database licenses. [NOTE: Based on ISO 2789 definition.]</t>
  </si>
  <si>
    <t>7. Total Collection Expenditures</t>
  </si>
  <si>
    <t>Report the sum of all expenditures for print materials, electronic materials, and other materials.</t>
  </si>
  <si>
    <t>C. Other Operating Expenditures </t>
  </si>
  <si>
    <t>8. Other Operating Expenditures</t>
  </si>
  <si>
    <t>Include all expenditures other than those for staff and collection. Include expenses such as binding supplies, repair or replacement of existing furnishings and equipment, and costs incurred in the operation and maintenance of physical facilities. DO NOT report items included as capital expenditures in Part VIII.</t>
  </si>
  <si>
    <t>D. Total Operating Expenditures </t>
  </si>
  <si>
    <t>9. Total Operating Expenditures</t>
  </si>
  <si>
    <t>Sum of "Total Staff Expenditures," "Total Collection Expenditures," and "Other Operating Expenditures."</t>
  </si>
  <si>
    <t>PART VIII: CAPITAL OUTLAY </t>
  </si>
  <si>
    <t>Include expenditures paid from your library capital budget for the acquisition of or additions to fixed assets such as building sites, new building additions, equipment, initial book stock, furnishings for new or expanded buildings, or vehicles, and other onetime, extraordinary projects. This excludes replacement and repair of existing furnishings and equipment, regular purchase of library materials, and investments for capital appreciation. </t>
  </si>
  <si>
    <t>1. Capital Expenditures for Electronic Access</t>
  </si>
  <si>
    <t>Report capital expenditures associated with access to electronic materials and services. Include computer hardware and software used to support library operations, whether purchased or leased, mainframe or microcomputer. DO NOT report items included as operating expenditures in Part VII.</t>
  </si>
  <si>
    <t>2. Furnishings and Equipement Expenditures</t>
  </si>
  <si>
    <t>Report major expenditures for all furniture and equipment other than for electronic access. Examples include shelving, patron tables and chairs, photocopiers, etc. DO NOT report items included as operating expenditures in Part VII.</t>
  </si>
  <si>
    <t>3. Building Expenditures</t>
  </si>
  <si>
    <t>Report expenditures for the acquisition of or additions to building sites, new building additions, and library facilities. DO NOT report items included as operating expenditures in Part VII.</t>
  </si>
  <si>
    <t>4. Other Capital Expenditures</t>
  </si>
  <si>
    <t>Report expenditures for capital items other than for electronic access, furnishings and equipment, or building.</t>
  </si>
  <si>
    <t>5. Total Capital Expenditures</t>
  </si>
  <si>
    <t>Sum of "Capital Expenditures for Electronic Access," "Furnishings and Equipment Expenditures," "Building Expenditures," and "Other Capital Expenditures."</t>
  </si>
  <si>
    <t>PART IX: LIBRARY COLLECTION </t>
  </si>
  <si>
    <t>For each category, report the number of physical units (items) owned at the end of the reporting year. If exact amount is unknown, enter an estimate. Items which are packaged together as a unit, e.g. two compact disks, two films, or two videocassettes, and which are generally checked out as a unit, should be counted as one physical unit. </t>
  </si>
  <si>
    <t>1. Number of Print Materials</t>
  </si>
  <si>
    <t>Report a single figure that includes both of the following:</t>
  </si>
  <si>
    <t>Books in print. Books are non-serial printed publications (including music and maps) that are bound in hard or soft covers, or in loose-leaf format. Include non-serial government documents. Report the number of physical units, including duplicates. For smaller libraries, if volume data are not available, count the number of titles. Books packaged together as a unit (e.g., a 2-volume set) and checked out as a unit are counted as one physical unit.</t>
  </si>
  <si>
    <t>Serial backfiles in print. Serials are publications issued in successive parts, usually at regular intervals and intended to be continued indefinitely. Serials include periodicals (magazines), newspapers, annuals (reports, yearbooks, etc.), journals, memoirs, proceedings, transactions of societies, and numbered monographic series. Government documents and reference tools are often issued as serials. Except for the current volume, count unbound serials as a volume when the library has at least half of the issues in a publisher's volume. Report the number of physical units, including duplicates. For smaller libraries, if volume data are not available, count the number of titles. Serials packaged together as a unit (e.g., a 2-volume serial monograph) and checked out as a unit are counted as one physical unit.</t>
  </si>
  <si>
    <t>2. Audio (Physical Units)</t>
  </si>
  <si>
    <t>Materials on which sounds (only) are stored (recorded) and that can be reproduced (played back) mechanically or electronically, or both. Included are records, audiocassettes, audio cartridges, audio disks, audio reels, talking books, and other sound recordings.</t>
  </si>
  <si>
    <t>3. Audio (Downloadable Units)</t>
  </si>
  <si>
    <t>These are downloadable electronic files on which sounds (only) are stored (recorded) and that can be reproduced (played back) electronically. Report the number of units. Include the number of titles provided through digital consortia. </t>
  </si>
  <si>
    <t>NOTE: For purposes of this survey, units are defined as "units of acquisition or purchase." The "unit" is determined by considering whether the item is restricted to a finite number of simultaneous users or an unlimited number of simultaneous users. Finite simultaneous use: units of acquisition or purchase is based on the number of simultaneous usages acquired (equivalent to purchasing multiple copies of a single title). For example, if a library acquires a title with rights to a single user at a time, then that item is counted as 1 "unit"; if the library acquires rights to a single title for 10 simultaneous users, then that item is counted as 10 "units." Unlimited simultaneous use: units of acquisition or purchase is based on the number of titles acquired. For example, if a library acquires a collection of 100 books with unlimited simultaneous users, then that collection would be counted as 100 "units."</t>
  </si>
  <si>
    <t>NOTE: If your patrons have access to eAudio materials through your library's membership in a digital consortium include the number of items available in this count.</t>
  </si>
  <si>
    <t>4. Video (Physical Units)</t>
  </si>
  <si>
    <t>Materials on which pictures are recorded, with or without sound. Electronic playback reproduces pictures, with or without sound, using a television receiver or monitor.</t>
  </si>
  <si>
    <t>5. Video (Downloadable Units)</t>
  </si>
  <si>
    <t>These are downloadable electronic files on which moving picutres are recorded, with or without sound. Electronic playback reproduces pictures, with or without sound, using a television receiver, computer monitor or video-enabled mobile device. Report the number of units. Report items the the library has selected as part of the collection and items available to patrons through membership in digital consortium. </t>
  </si>
  <si>
    <t>NOTE: If your patrons have access to eVideo materials through your library's membership in a digital consortium include the number of items available in this count.</t>
  </si>
  <si>
    <t>6. Subscriptions (Non-electronic)</t>
  </si>
  <si>
    <t>Refers to the arrangements by which, in return for a sum paid in advance, periodicals, newspapers, or other serials are provided for a specified number of issues. These are print and microfilm subscriptions only; not electronic or digital subscriptions. Count subscriptions purchased from the library's budget and those donated to the library as gifts. Count titles, including duplicates, not individual issues.</t>
  </si>
  <si>
    <t>7. Electronic Books (E-Books)</t>
  </si>
  <si>
    <t>E-books are digital documents (including those digitized by the library), licensed or not, where searchable text is prevalent, and which can be seen in analogy to a printed book (monograph). Include non-serial government documents. E-books are loaned to users on portable devices (e-book readers) or by transmitting the contents to the user's personal computer for a limited time. Include e-books held locally and remote e-books for which permanent or temporary access rights have been acquired. Report the number of physical or electronic units, including duplicates, for all outlets. For smaller libraries, if volume data are not available, the number of titles may be counted. E-books packaged together as a unit (e.g., multiple titles on a single e-book reader) and checked out as a unit are counted as one unit. Report the number of units. Report only items the library has selected as part of the collection or has access to as a member of a digital consortium (exlude public domain/uncopyrighted e-books that have unlimited access). </t>
  </si>
  <si>
    <t>NOTE: If your patrons have access to eBooks through your library's membership in a digital consortium include the number of items available in this count.</t>
  </si>
  <si>
    <t>8. Total Collection (Physical / Electronic Units)</t>
  </si>
  <si>
    <t>Library of Michigan——</t>
  </si>
  <si>
    <t>This is actually all untis, physical and electronic</t>
  </si>
  <si>
    <t>Databases </t>
  </si>
  <si>
    <t>9. Local Databases</t>
  </si>
  <si>
    <t>Report the number of licensed databases (including locally mounted or remote, full-text or not) for which temporary or permanent access rights have been acquired through payment by the library. A database is a collection of electronically stored data or unit records (facts, bibliographic data, abstracts, texts) with a common user interface and software for the retrieval and manipulation of the data. Note: The data or records are usually collected with a particular intent and relate to a defined topic. A database may be issued on CD-ROM, diskette, or other direct access method, or as a computer file accessed via dial-up methods or via the Internet. Each database is counted individually even if access to several databases is supported through the same vendor interface. DO NOT COUNT MeL RESOURCES. No formal agreements or charges are associated with MeL databases provided by Library of Michigan to public libraries.</t>
  </si>
  <si>
    <t>10. State Databases</t>
  </si>
  <si>
    <t>DO NOT COUNT MeL RESOURCES. No formal agreements or charges are associated with MeL databases provided by Library of Michigan to public libraries.</t>
  </si>
  <si>
    <t>11. Other Databases</t>
  </si>
  <si>
    <t>Report the number of licensed databases (including locally mounted or remote, full-text or not) for which temporary or permanent access rights have been acquired through payment by the library, or by formal agreement with the State Library or a cooperative agreement within the state or region. A database is a collection of electronically stored data or unit records (facts, bibliographic data, abstracts, texts) with a common user interface and software for the retrieval and manipulation of the data. Note: The data or records are usually collected with a particular intent and relate to a defined topic. A database may be issued on CD-ROM, diskette, or other direct access method, or as a computer file accessed via dial-up methods or via the Internet. Each database is counted individually even if access to several databases is supported through the same vendor interface. DO NOT COUNT MeL RESOURCES. No formal agreements or charges are associated with MeL databases provided by Library of Michigan to public libraries.</t>
  </si>
  <si>
    <t>12. Total Databases</t>
  </si>
  <si>
    <t>Report the number of databases, including locally mounted or remote, full-text or not, for which temporary or permanent access rights have been aquired. A database is a collection of electronically stored data or unit records (facts, bibliographic data, abstracts, texts) with a common user interface and software for the retrieval and manipulation of the data.</t>
  </si>
  <si>
    <t>Note: The data or records are usually collected with a particular intent and related to a defined topic. A database may be issued on CD-ROM, diskette, or other direct access method, or as a computer file accessed via dial-up methods or via the internet. Include such services as EBSCO Host and OCLC FIrstSearch, but do not include other electronic serial databases (e.g., Project MUSE, OCLC ECO Project).</t>
  </si>
  <si>
    <t>Report the number of database licenses (subscription or one-time purchases). Each licensed database product is counted individually even if access to several licensed database products is supported through the same interface (e.g., ProQuest, OCLC FirstSearch).</t>
  </si>
  <si>
    <t>PART X: LIBRARY SERVICES </t>
  </si>
  <si>
    <t>If exact amount is unknown, enter an estimate. If an actual count of the data element is unavailable, determine an annual estimate by an actual count during a typical week in October and multiplying the count by 52. A "Typical week" is a time that is neither unusually busy nor unusually slow. Avoid holiday times, vacation periods for key staff, or days when unusual events are taking place in the community or the library. Choose a week in which the library is open its regular hours. Include seven consecutive calendar days, from Sunday through Saturday (or whenever the library is usually open). This technique can be used to estimate library visits, circulation transactions, reference transactions, interlibrary loans and number of users of electronic resources. </t>
  </si>
  <si>
    <t>A. Library Visits </t>
  </si>
  <si>
    <t>1. Library Visits</t>
  </si>
  <si>
    <t>The total number of persons entering the library for whatever purpose during the year.</t>
  </si>
  <si>
    <t>B. Summer Reading Participation </t>
  </si>
  <si>
    <t>2. Summer Reading Children</t>
  </si>
  <si>
    <t>3. Summer Reading Teens</t>
  </si>
  <si>
    <t>4. Total Participation</t>
  </si>
  <si>
    <t>C. Program Attendance </t>
  </si>
  <si>
    <t>5. Summer Reading Events Children Programs</t>
  </si>
  <si>
    <t>The number of programs (a program being defined as: a single event on a single data at a single location. Please count staff run events such as lapsit, bookclub, etc...) offered specifically as a part of the library's Summer Reading Program intended primarily for persons 13 years old or younger, followed by the count of the audience at these events. Include all persons who attend, whether adults or children.</t>
  </si>
  <si>
    <t>6. Summer Reading Events Children Attendance</t>
  </si>
  <si>
    <t>The count of all participants 13 and under who have signed up for the summer reading program.</t>
  </si>
  <si>
    <t>7. Summer Reading Events Teens Programs</t>
  </si>
  <si>
    <t>The number of programs (a program being defined as: a single event on a single date at a single location--please count staff run events, such as lapsit, bookclub, etc...) offered specifically as part of the library's Summer Reading Program intended primarily for persons 14 and over, up to and including those of 18 years of age, followed by the count of the audience at these events. Include all persons who attend, whether adults or children.</t>
  </si>
  <si>
    <t>8. Summer Reading Events Teens Attendance</t>
  </si>
  <si>
    <t>The count of all participants 14 and over, up to and including those of 18 years of age who have signed up for the summer reading program.</t>
  </si>
  <si>
    <t>9. Children's Programs</t>
  </si>
  <si>
    <t>Do not include Summer Reading Programs in this count.</t>
  </si>
  <si>
    <t>10. Children's Program Attendance</t>
  </si>
  <si>
    <t>The count of the audience at all programs intended primarily for persons 14 years old or younger (excluding all summer reading program events). Include all persons who attend, whether adults or children.</t>
  </si>
  <si>
    <t>11. Young Adult Programs</t>
  </si>
  <si>
    <t>12. Young Adult Program Attendance</t>
  </si>
  <si>
    <t>The count of the audience at all programs intended primarily for young adult persons (approximately 15-18 years old), excluding all summer reading program events. Include all persons who attend, whether adults or children.</t>
  </si>
  <si>
    <t>13. Adult Programs</t>
  </si>
  <si>
    <t>14. Adult Program Attendance</t>
  </si>
  <si>
    <t>The count of the audience at all programs intended primarily for persons 19 years old or older. Include all persons who attend, whether adults or children.</t>
  </si>
  <si>
    <t>15. General Programs</t>
  </si>
  <si>
    <t>16. General Program Attendance</t>
  </si>
  <si>
    <t>The count of the audience at all programs not included in the above categories. Include all persons who attend, whether adults or children.</t>
  </si>
  <si>
    <t>17. Total Programs</t>
  </si>
  <si>
    <t>Sum of "Summer Reading Event Children," "Summer Reading Event Teens," "Children's Program," "Young Adult Program," "Adult Program," and "General Program."</t>
  </si>
  <si>
    <t>18. Total Attendance</t>
  </si>
  <si>
    <t>D. Circulation Transactions </t>
  </si>
  <si>
    <t>19. Circulation of Children's Materials</t>
  </si>
  <si>
    <t>The total annual circulation of all children's materials in all formats to all users, including renewals but excluding electronic materials.</t>
  </si>
  <si>
    <t>20. Circulation of Non-Children's Materials</t>
  </si>
  <si>
    <t>The total annual circulation of all non-children's materials in all formats to all users, including renewals but excluding electronic materials.</t>
  </si>
  <si>
    <t>21. Circulation of Electronic Materials</t>
  </si>
  <si>
    <t>Electronic Materials are materials that are distributed digitally and can be accessed via a computer, the Internet, or a portable device such as an e-book reader. Types of electronic materials include e-books and downloadable video and audio files. Note: If your library circulates e-reader equipment containing multiple books, materials packaged together as a unit and checked out as a unit, are counted as one unit. Do NOT include databases in this count.</t>
  </si>
  <si>
    <t>22. Total Circulation</t>
  </si>
  <si>
    <t>The total annual circulation of all library materials of all types, including renewals and electronic materials. Count all materials in all formats that are charged out for use outside the library. Interlibrary loan transactions included are only items borrowed that are then circulated to users. Do not include items checked out to another library.</t>
  </si>
  <si>
    <t>E. Reference Transactions </t>
  </si>
  <si>
    <t>23. Reference Transactions</t>
  </si>
  <si>
    <t>Reference Transactions are information consultations in which library staff recommend, interpret, evaluate, and/or use information resources to help others to meet particular information needs.</t>
  </si>
  <si>
    <t>A reference transaction includes information and referral service as well as unscheduled individual instruction and assistance in using information sources (including web sites and computer-assisted instruction).Count Readers Advisory questions as reference transactions.</t>
  </si>
  <si>
    <t>Information sources include (a) printed and non-printed material; (b) machine-readable databases (including computer-assisted instruction); (c) the library's own catalogs and other holdings records; (d) other libraries and institutions through communication or referral; and (e) persons both inside and outside the library.</t>
  </si>
  <si>
    <t>When a staff member uses information gained from previous use of information sources to answer a question, the transaction is reported as a reference transaction even if the source is not consulted again.</t>
  </si>
  <si>
    <t>If a contact includes both reference and directional services, it should be reported as one reference transaction. Duration should not be an element in determining whether a transaction is a reference transaction.</t>
  </si>
  <si>
    <t>NOTE: It is essential that libraries do not include directional transactions in the report of reference transactions. Directional transactions include giving instruction for locating staff, library users, or physical features within the library. Examples of directional transactions include, “Where is the reference librarian? Where is Susan Smith? Where is the rest room? Where are the 600s? Can you help me make a photocopy?”</t>
  </si>
  <si>
    <t>If an annual count of reference transactions is unavailable, count reference transactions during a typical week or weeks, and multiply the count to represent an annual estimate. [If the sample is done four times a year, multiply totals by 13, if done twice a year multiply by 26, if done only annually, multiply by 52.] A "typical week" is a time that is neither unusually busy nor unusually slow. Avoid holiday times, vacation periods for key staff, or days when unusual events are taking place in the community or in the library. Choose a week in which the library is open its regular hours.</t>
  </si>
  <si>
    <t>F. Interlibrary Loans </t>
  </si>
  <si>
    <t>24. Number of items loaned to other libraries</t>
  </si>
  <si>
    <t>These are library materials, or copies of the materials, provided by one library to another upon request. The libraries involved in interlibrary loans are not under the same library administration. These data are reported as annual figures.</t>
  </si>
  <si>
    <t>25. Number of items borrowed from other libraries</t>
  </si>
  <si>
    <t>These are library materials, or copies of the materials, received by one library from another upon request. The libraries involved in the interlibrary loans are not under the same library administration. These data are reported as annual figures.</t>
  </si>
  <si>
    <t>G. Uses (Sessions) of Public Internet Computers Per Year </t>
  </si>
  <si>
    <t>26. Uses (Sessions) of Public Internet Computers Per Year</t>
  </si>
  <si>
    <t>Report the total number of uses (sessions) for Internet computers in the library during the last year. If the computer is used for multiple purposes (Internet access, word-processing, OPAC, etc.) and Internet uses (sessions) cannot be isolated, report all usage. A typical week or other reliable estimate may be used to determine the annual number. Sign-up forms or Web-log tracking software also may provide a reliable count of uses (sessions). Note: The number of uses (sessions) may be counted manually, using registration logs. Count each use (session) for public internet computers, regardless of the amount of time spent on the computer. A use (session) on the library's public internet computer(s)three times a year would count as three uses (sessions). Software such as "Historian" can also be used to track the number of uses (sessions) at each public internet computer. If the data element is collected as a weekly figure, multiply that figure by 52 to annualize it.</t>
  </si>
  <si>
    <t>H. Uses of Wireless Logins Per Year </t>
  </si>
  <si>
    <t>27. Uses of Wireless Logins Per Year</t>
  </si>
  <si>
    <t>Report the number of wireless sessions provided by the library wireless service annually. If the data element is collected as a weekly figure, multiply that figure by 50 to annualize it.</t>
  </si>
  <si>
    <t>I. Number of active registered borrowers </t>
  </si>
  <si>
    <t>28. Number of active registered borrowers</t>
  </si>
  <si>
    <t>A registered borrower is a library user who has applied for and received an identification number or card from the public library that has established conditions under which the user may borrow library materials and gain access to other library resources. Note: Files should have been purged within the past three (3) years.</t>
  </si>
  <si>
    <t>J. Internet Terminals </t>
  </si>
  <si>
    <t>Click on Outlet's name to enter internet information for each outlet. Do not include service outlets that are not administered by the library system. </t>
  </si>
  <si>
    <t>Verified</t>
  </si>
  <si>
    <t>Total </t>
  </si>
  <si>
    <t>35. Total Staff Terminals</t>
  </si>
  <si>
    <t>Include computers used for all purposes, including OPAC, word processing, Internet, etc.</t>
  </si>
  <si>
    <t>36. Total Public Terminals</t>
  </si>
  <si>
    <t>Include computers used for all purposes including OPAC, word processing, Internet, etc.</t>
  </si>
  <si>
    <t>PART XI: CERTIFICATION OF PUBLIC LIBRARY PERSONNEL </t>
  </si>
  <si>
    <t>This section verifies that appropriate numbers and levels of staff worked at the library during the reporting year to meet the minimum standards for State Aid. Only staff that are CERTIFIED by the Library of Michigan and worked during the REPORTING YEAR need to be listed on this page. If a new CERTIFIED staff member was hired during the reporting year, please provide a hire date. If a certified staff member (including the director) left during the reporting year, please provide a departure date. For example, if the directorship changed during the reporting year, list the previous director with his or her departure date and the current director immediately below with his or her date of hire. </t>
  </si>
  <si>
    <t>A. Director Certification Information </t>
  </si>
  <si>
    <t>Please enter the information for your current director. </t>
  </si>
  <si>
    <t>1. Director's Name</t>
  </si>
  <si>
    <t>2. Title</t>
  </si>
  <si>
    <t>3. Director's SSN (last 4 digits)</t>
  </si>
  <si>
    <t>4. Director's Avg Hrs Worked/Week</t>
  </si>
  <si>
    <t>5. Director's Certification Level (I, II, III, or IV)</t>
  </si>
  <si>
    <t>Level Certificate:</t>
  </si>
  <si>
    <t>I Librarian's Permanent Professional Certificate</t>
  </si>
  <si>
    <t>II Librarian's Professional Certificate</t>
  </si>
  <si>
    <t>III Limited Professional</t>
  </si>
  <si>
    <t>IV Paraprofessional</t>
  </si>
  <si>
    <t>6. Director's Hire Date</t>
  </si>
  <si>
    <t>7. Director's Departure Date</t>
  </si>
  <si>
    <t>A. Library Personnel Certification Information </t>
  </si>
  <si>
    <t>Name</t>
  </si>
  <si>
    <t>Last 4 Digits Social Security Number</t>
  </si>
  <si>
    <t>Avg. Hours Worked Per Week</t>
  </si>
  <si>
    <t>Certification Level RECEIVED from Library of Michigan</t>
  </si>
  <si>
    <t>Hire Date if New in Reporting Year</t>
  </si>
  <si>
    <t>Departure Date in Reporting Year</t>
  </si>
  <si>
    <t>Head of Entity</t>
  </si>
  <si>
    <t>Verified Information?</t>
  </si>
  <si>
    <t>Certification Expiration Date</t>
  </si>
  <si>
    <t>PART XII: NONRESIDENT FEES INFORMATION </t>
  </si>
  <si>
    <t>1. Non-Resident Fee</t>
  </si>
  <si>
    <t>Do you charge a nonresident fee to any person living outside of your service area?</t>
  </si>
  <si>
    <t>2. NR Fee Annual or One Time</t>
  </si>
  <si>
    <t>Is your fee annual or one-time (choose one)</t>
  </si>
  <si>
    <t>3. Fee schedule or non-resident rate (Example: $35/family;$25/individual)</t>
  </si>
  <si>
    <t>Fee Schedule or NonResident rate (e.g. $35/family; $35/individual)</t>
  </si>
  <si>
    <t>4. Full Library Service for Contracted Municipalities</t>
  </si>
  <si>
    <t>The same array of library services you provided for your jurisdictional population and the rest of your legal service population.</t>
  </si>
  <si>
    <t>PART XIII: TECHNOLOGY </t>
  </si>
  <si>
    <t>1. Total number of computers that the library provides for use by staff only</t>
  </si>
  <si>
    <t>2. Total number of computers that the library provides for public use</t>
  </si>
  <si>
    <t>3. Is your library circulation system automated?</t>
  </si>
  <si>
    <t>4. Circulation System Vendor Name</t>
  </si>
  <si>
    <t>5. Is your card catalog automated?</t>
  </si>
  <si>
    <t>6. Card Catalog Vendor Name</t>
  </si>
  <si>
    <t>7. Patron Initiated ILL</t>
  </si>
  <si>
    <t>8. Do you offer a Remote Catalog?</t>
  </si>
  <si>
    <t>9. Do you provide Self Checkout?</t>
  </si>
  <si>
    <t>10. Is your Circulation System Shared?</t>
  </si>
  <si>
    <t>11. Do you provide Wireless Internet Access to Patrons?</t>
  </si>
  <si>
    <t>PART XIV: SALARY AND BENEFIT INFORMATION </t>
  </si>
  <si>
    <t>Using the library's current pay scale for each position, indicate the average hours worked per week, and the minimum and maximum salary range for one year for the classifications listed for the main library. Report salary information for filled and vacant positions. Position titles may not reflect exact titles used at your library; use the closest match. </t>
  </si>
  <si>
    <t>1. Director Average Hrs/Wk</t>
  </si>
  <si>
    <t>2. Director Minimum Salary</t>
  </si>
  <si>
    <t>3. Director Maximum Salary</t>
  </si>
  <si>
    <t>4. Assistant Director Average Hrs/Wk</t>
  </si>
  <si>
    <t>5. Assistant Director Minimum Salary</t>
  </si>
  <si>
    <t>6. Assistant Director Maximum Salary</t>
  </si>
  <si>
    <t>7. Department/Branch Head Average Hrs/Wk</t>
  </si>
  <si>
    <t>8. Department/Branch Head Minimum Salary</t>
  </si>
  <si>
    <t>9. Department/Branch Head Maximum Salary</t>
  </si>
  <si>
    <t>10. Senior Level Librarian Average Hrs/Wk</t>
  </si>
  <si>
    <t>11. Senior Level Librarian Minimum Salary</t>
  </si>
  <si>
    <t>12. Senior Level Librarian Maximum Salary</t>
  </si>
  <si>
    <t>13. Entry Level Librarian Average Hrs/Wk</t>
  </si>
  <si>
    <t>14. Entry Level Librarian Minimum Salary</t>
  </si>
  <si>
    <t>15. Entry Level Librarian Maximum Salary</t>
  </si>
  <si>
    <t>16. Computer/Technology Specialist Average Hrs/Wk</t>
  </si>
  <si>
    <t>17. Computer/Technology Specialist Minimum Salary</t>
  </si>
  <si>
    <t>18. Computer/Technology Specialist Maximum Salary</t>
  </si>
  <si>
    <t>19. Library Clerk Average Hrs/Wk</t>
  </si>
  <si>
    <t>20. Library Clerk Minimum Salary</t>
  </si>
  <si>
    <t>21. Library Clerk Maximum Salary</t>
  </si>
  <si>
    <t>Director Benefit Information </t>
  </si>
  <si>
    <t>22. Health Insurance</t>
  </si>
  <si>
    <t>23. Dental Insurance</t>
  </si>
  <si>
    <t>24. Life Insurance</t>
  </si>
  <si>
    <t>25. Pension</t>
  </si>
  <si>
    <t>26. Vision Insurance</t>
  </si>
  <si>
    <t>27. Paid Sick Leave</t>
  </si>
  <si>
    <t>28. Paid Vacation</t>
  </si>
  <si>
    <t>29. Paid Holidays</t>
  </si>
  <si>
    <t>30. Deferred Compensation</t>
  </si>
  <si>
    <t>31. Disability</t>
  </si>
  <si>
    <t>32. Paid Personal Days</t>
  </si>
  <si>
    <t>33. Longevity</t>
  </si>
  <si>
    <t>34. Other Benefits</t>
  </si>
  <si>
    <t>PART XV: CURRENT MILLAGE INFORMATION </t>
  </si>
  <si>
    <t>1. Millage Rate</t>
  </si>
  <si>
    <t>Enter the rate approved by the voters in your service area. This is the maximum that the library may levy.</t>
  </si>
  <si>
    <t>2. Millage Authorization Date</t>
  </si>
  <si>
    <t>Enter the month and year when the voters in your service area approved the millage.</t>
  </si>
  <si>
    <t>3. Millage Rate Levied</t>
  </si>
  <si>
    <t>Enter the rate levied for library services. This is the rate that actually was used in determining property taxes.</t>
  </si>
  <si>
    <t>4. Millage Expiration Date</t>
  </si>
  <si>
    <t>Enter the month and year when the millage will expire. If the millage was voted "in perpetuity," leave date blank and indicate this by checking the box in the "Millage Voted in Perpetuity" field.</t>
  </si>
  <si>
    <t>5. Millage Voted in Perpetuity</t>
  </si>
  <si>
    <t>If the millage was voted "in perpetuity," leave "Millage Expiration Date" blank and check this box.</t>
  </si>
  <si>
    <t>6. Millage is for Operating, Debt, or Both?</t>
  </si>
  <si>
    <t>Please indicate whether the millage is for operating, debt, or both.</t>
  </si>
  <si>
    <t>7. Millage Rate (2)</t>
  </si>
  <si>
    <t>8. Millage Authorization Date (2)</t>
  </si>
  <si>
    <t>9. Millage Rate Levied (2)</t>
  </si>
  <si>
    <t>10. Millage Expiration Date (2)</t>
  </si>
  <si>
    <t>Enter the month and year when the millage will expire. If the millage was voted "in perpetuity," leave date blank and indicate this by checking the box in the "Millage Voted in Perpetuity (2)" field.</t>
  </si>
  <si>
    <t>11. Millage Voted in Perpetuity (2)</t>
  </si>
  <si>
    <t>If the millage was voted "in perpetuity," leave "Millage Expiration Date (2)" blank and check this box.</t>
  </si>
  <si>
    <t>12. Millage is for Operating, Debt, or Both? (2)</t>
  </si>
  <si>
    <t>13. Millage Rate (3)</t>
  </si>
  <si>
    <t>14. Millage Authorization Date (3)</t>
  </si>
  <si>
    <t>15. Millage Rate Levied (3)</t>
  </si>
  <si>
    <t>16. Millage Expiration Date (3)</t>
  </si>
  <si>
    <t>Enter the month and year when the millage will expire. If the millage was voted "in perpetuity," leave date blank and indicate this by checking the box in the "Millage Voted in Perpetuity (3)" field.</t>
  </si>
  <si>
    <t>17. Millage Voted in Perpetuity (3)</t>
  </si>
  <si>
    <t>If the millage was voted "in perpetuity," leave "Millage Expiration Date (3)" blank and check this box.</t>
  </si>
  <si>
    <t>18. Millage is for Operating, Debt, or Both? (3)</t>
  </si>
  <si>
    <t>PART XVI: TRUSTEES REPORT </t>
  </si>
  <si>
    <t>List the names of the Trustees who are serving at the time this report is filed. Be sure to complete the "Term Expires" column. DO NOT LIST TRUSTEES WHOSE TERMS HAVE EXPIRED AT THE TIME OF FILING THIS REPORT. Library Staff Members may not be voting members of the Board of Trustees. School District Libraries organized under Public Act 451, 1976, must report both their legal School Board and their Library Advisory Board. If a Board position is vacant at the time of filing, make an entry for the vacant position to verify that your Board will have the appropriate number of Trustees. When the position is filled, contact Kathy Webb to report the new Board member and term at webbk1@michigan.gov or (517) 373-1303. </t>
  </si>
  <si>
    <t>Trustee Title</t>
  </si>
  <si>
    <t>Current title of the Board member.</t>
  </si>
  <si>
    <t>Trustee Name</t>
  </si>
  <si>
    <t>List the legal name for each current Board of Trustees member, beginning with officers. Enter "vacant" for vacancies, then contact the Library of Michigan when the positions are filled. Include School Board and Advisory Board, if applicable.</t>
  </si>
  <si>
    <t>Saint Clair Shores Public Library—2014-07-01—MI0322</t>
  </si>
  <si>
    <t>Joan E. Perry</t>
  </si>
  <si>
    <t>Trustee Email</t>
  </si>
  <si>
    <t>Trustee Voting Member?</t>
  </si>
  <si>
    <t>Indicate if trustee is a voting member of your Board.</t>
  </si>
  <si>
    <t>Trustee Address 1</t>
  </si>
  <si>
    <t>Provide a current street address for each Board member. Include street number and street name.</t>
  </si>
  <si>
    <t>Trustee Address 2</t>
  </si>
  <si>
    <t>Provide a current PO Box, if appropriate, for each Board Member.</t>
  </si>
  <si>
    <t>Trustee City</t>
  </si>
  <si>
    <t>The city or town in which the Board Member resides.</t>
  </si>
  <si>
    <t>Trustee State</t>
  </si>
  <si>
    <t>The state in which the Board Member currently resides.</t>
  </si>
  <si>
    <t>Trustee Zip Code</t>
  </si>
  <si>
    <t>The five-digit postal zip code.</t>
  </si>
  <si>
    <t>Trustee Phone</t>
  </si>
  <si>
    <t>Provide the phone number at which each individual can be reached during the day.</t>
  </si>
  <si>
    <t>Trustee Term Expires</t>
  </si>
  <si>
    <t>List the month and year the term for each Board member will expire. If an individual serves on the Board as a function of his municipal office, write "ex officio" in this space.</t>
  </si>
  <si>
    <t>Trustee Verified Info</t>
  </si>
  <si>
    <t>Select the option which describes how your library Board members are designated </t>
  </si>
  <si>
    <t>13. The Library Trustees are:</t>
  </si>
  <si>
    <t>Check the box which describes how your library board members are designated. Only one box should be checked.</t>
  </si>
  <si>
    <t>PART XVII: CERTIFICATION OF INFORMATION </t>
  </si>
  <si>
    <t>The person signing the form must be an authorized official of the library who can be held accountable for the information on the form. The library director and board president or other authorized official must sign in order for the application to be processed. In the event of a state aid audit, the authorized official will be contacted. If a person other than the authorized official should be contacted for questions, enter his or her name in the space for "contact person." If the authorized official is not the library director, then the library director must also sign.Reports that are not signed are returned for signature. Signature must be original signature - signature stamps will not be accepted. </t>
  </si>
  <si>
    <t>1. Authorized Official Name</t>
  </si>
  <si>
    <t>2. Authorized Official Title</t>
  </si>
  <si>
    <t>3. Authorized Official Phone Number</t>
  </si>
  <si>
    <t>4. Authorized Official Email</t>
  </si>
  <si>
    <t>5. Authorized Official Sign Date</t>
  </si>
  <si>
    <t>6. Contact Person Name</t>
  </si>
  <si>
    <t>7. Contact Person Title</t>
  </si>
  <si>
    <t>8. Contact Person Phone Number</t>
  </si>
  <si>
    <t>9. Contact Person Email</t>
  </si>
  <si>
    <t>10. Contact Person Sign Date</t>
  </si>
  <si>
    <t>11. Director Name</t>
  </si>
  <si>
    <t>12. Director Phone Number</t>
  </si>
  <si>
    <t>13. Director Email</t>
  </si>
  <si>
    <t>14. Director Sign Date</t>
  </si>
  <si>
    <t>Prompts Listed on the FY2013/2014 Annual Report with Definitions</t>
  </si>
  <si>
    <t>Report Start Period</t>
  </si>
  <si>
    <t>Report End Period</t>
  </si>
  <si>
    <t>Number of Central Libraries</t>
  </si>
  <si>
    <t>Number of Branch Libraries</t>
  </si>
  <si>
    <t>Total Number of Outlets</t>
  </si>
  <si>
    <t>Central Library(ies) Square Feet</t>
  </si>
  <si>
    <t>Branch(es) Square Feet</t>
  </si>
  <si>
    <t>Total Square Feet</t>
  </si>
  <si>
    <t>Total Annual Public Service Hours</t>
  </si>
  <si>
    <t>FY Legal Name</t>
  </si>
  <si>
    <t>Class 1 Totals (70 reporting libraries)</t>
  </si>
  <si>
    <t>Class 1 Averages (70 reporting libraries)</t>
  </si>
  <si>
    <t>Class 3 Totals (76 reporting libraries)</t>
  </si>
  <si>
    <t>Class 3 Averages (76 reporting libraries)</t>
  </si>
  <si>
    <t>Class 6 Totals (44 reporting libraries)</t>
  </si>
  <si>
    <t>Class 6 Averages (44 reporting libraries)</t>
  </si>
  <si>
    <t>Class 4 Totals (75 reporting libraries)</t>
  </si>
  <si>
    <t>Class 4 Averages (75 reporting libraries)</t>
  </si>
  <si>
    <t>Class 5 Totals ( 43 reporting libraries)</t>
  </si>
  <si>
    <t>Class 5 Averages ( 43 reporting libraries)</t>
  </si>
  <si>
    <t>Total Population Served</t>
  </si>
  <si>
    <t>Number of Print Materials</t>
  </si>
  <si>
    <t xml:space="preserve"> Audio (Physical Units)</t>
  </si>
  <si>
    <t>Video (Physical Units)</t>
  </si>
  <si>
    <t>Subscriptions (Non-electronic)</t>
  </si>
  <si>
    <t>Total Databases</t>
  </si>
  <si>
    <t>Electronic Books (E-Books)</t>
  </si>
  <si>
    <t>Audio (Downloadable Units)</t>
  </si>
  <si>
    <t>Video (Downloadable Units)</t>
  </si>
  <si>
    <t>Total Collection (Physical and Electronic Units)</t>
  </si>
  <si>
    <t>Circulation of Children's Materials</t>
  </si>
  <si>
    <t>Circulation of Non-Children's Materials</t>
  </si>
  <si>
    <t>Circulation of Electronic Materials</t>
  </si>
  <si>
    <t>Total Circulation</t>
  </si>
  <si>
    <t>Reference Transactions</t>
  </si>
  <si>
    <t>Number of items loaned to other libraries</t>
  </si>
  <si>
    <t>Number of items borrowed from other libraries</t>
  </si>
  <si>
    <t>Library Visits</t>
  </si>
  <si>
    <t>Uses (Sessions) of Public Internet Computers Per Year</t>
  </si>
  <si>
    <t>Do you provide Wireless Internet Access to Patrons?</t>
  </si>
  <si>
    <t>Uses of Wireless Logins Per Year</t>
  </si>
  <si>
    <t>Number of active registered borrowers</t>
  </si>
  <si>
    <t>Children's Programs</t>
  </si>
  <si>
    <t>Children's Program Attendance</t>
  </si>
  <si>
    <t>Young Adult Programs</t>
  </si>
  <si>
    <t>Young Adult Program Attendance</t>
  </si>
  <si>
    <t>Adult Programs</t>
  </si>
  <si>
    <t>Adult Program Attendance</t>
  </si>
  <si>
    <t>General Programs</t>
  </si>
  <si>
    <t>General Program Attendance</t>
  </si>
  <si>
    <t>Total Programs</t>
  </si>
  <si>
    <t>Total Attendance</t>
  </si>
  <si>
    <t>Summer Reading Children</t>
  </si>
  <si>
    <t>Summer Reading Teens</t>
  </si>
  <si>
    <t>Total Participation</t>
  </si>
  <si>
    <t>Summer Reading Events Children Programs</t>
  </si>
  <si>
    <t>Summer Reading Events Children Attendance</t>
  </si>
  <si>
    <t>Summer Reading Events Teens Programs</t>
  </si>
  <si>
    <t>Summer Reading Events Teens Attendance</t>
  </si>
  <si>
    <t>Total number of computers that the library provides for use by staff only</t>
  </si>
  <si>
    <t>Total number of computers that the library provides for public use</t>
  </si>
  <si>
    <t>Circulation System Vendor Name</t>
  </si>
  <si>
    <t>Is your card catalog automated?</t>
  </si>
  <si>
    <t>Patron Initiated ILL</t>
  </si>
  <si>
    <t>Do you offer a Remote Catalog?</t>
  </si>
  <si>
    <t>Do you provide Self Checkout?</t>
  </si>
  <si>
    <t>Is your Circulation System Shared?</t>
  </si>
  <si>
    <t>Type</t>
  </si>
  <si>
    <t>Millage Rate</t>
  </si>
  <si>
    <t>Millage Rate Levied</t>
  </si>
  <si>
    <t>Millage Authorization Date</t>
  </si>
  <si>
    <t>Millage Voted in Perpetuity</t>
  </si>
  <si>
    <t>Millage Expiration Date</t>
  </si>
  <si>
    <t>Millage is for Operating, Debt, or Both?</t>
  </si>
  <si>
    <t>Millage Rate (2)</t>
  </si>
  <si>
    <t>Millage Authorization Date (2)</t>
  </si>
  <si>
    <t>Millage Rate Levied (2)</t>
  </si>
  <si>
    <t>Millage Expiration Date (2)</t>
  </si>
  <si>
    <t>Millage Voted in Perpetuity (2)</t>
  </si>
  <si>
    <t>Millage Rate (3)</t>
  </si>
  <si>
    <t>Millage Authorization Date (3)</t>
  </si>
  <si>
    <t>Millage Rate Levied (3)</t>
  </si>
  <si>
    <t>Millage Expiration Date (3)</t>
  </si>
  <si>
    <t>Millage Voted in Perpetuity (3)</t>
  </si>
  <si>
    <t>Subtotal Legal Service Area Population Served</t>
  </si>
  <si>
    <t>Subtotal Local Penal Fine Revenues</t>
  </si>
  <si>
    <t>Subtotal Income From Voted Millage</t>
  </si>
  <si>
    <t>Subtotal Appropriated Tax Income</t>
  </si>
  <si>
    <t>Subtotal Total Local Government Income</t>
  </si>
  <si>
    <t>Subtotal Other Local Operating Income</t>
  </si>
  <si>
    <t>Contracted Municipality Population Served</t>
  </si>
  <si>
    <t>Total Local Government Income</t>
  </si>
  <si>
    <t>Total Other Local Operating Income</t>
  </si>
  <si>
    <t>Total Local Operating Income</t>
  </si>
  <si>
    <t>State Government Operating Income</t>
  </si>
  <si>
    <t>Federal Government Operating Income</t>
  </si>
  <si>
    <t>Total Operating Income</t>
  </si>
  <si>
    <t>Subtotal Other Local Government Income</t>
  </si>
  <si>
    <t>CM Local Penal Fine Revenues</t>
  </si>
  <si>
    <t>CM Income From Voted Millage</t>
  </si>
  <si>
    <t>CM Appropriated Tax Income</t>
  </si>
  <si>
    <t>CM Contract Fee Income</t>
  </si>
  <si>
    <t>CM Total Local Government Income</t>
  </si>
  <si>
    <t>CM Other Local Operating Income</t>
  </si>
  <si>
    <t>Print Materials</t>
  </si>
  <si>
    <t>Other Materials</t>
  </si>
  <si>
    <t>Electronic Materials</t>
  </si>
  <si>
    <t>Total Collection Expenditures</t>
  </si>
  <si>
    <t>Salaries and Wages</t>
  </si>
  <si>
    <t>Employee Benefits</t>
  </si>
  <si>
    <t>Total Staff Expenditures</t>
  </si>
  <si>
    <t>Other Operating Expenditures</t>
  </si>
  <si>
    <t>Total Operating Expenditures</t>
  </si>
  <si>
    <t>Federal Capital Income</t>
  </si>
  <si>
    <t>State Capital Income</t>
  </si>
  <si>
    <t>Local Capital Icome</t>
  </si>
  <si>
    <t>Private Capital Income</t>
  </si>
  <si>
    <t>Total Capital Income</t>
  </si>
  <si>
    <t>Capital Expenditures for Electronic Access</t>
  </si>
  <si>
    <t>Furnishings and Equipement Expenditures</t>
  </si>
  <si>
    <t>Building Expenditures</t>
  </si>
  <si>
    <t>Other Capital Expenditures</t>
  </si>
  <si>
    <t>Total Capital Expenditures</t>
  </si>
  <si>
    <t xml:space="preserve"> County</t>
  </si>
  <si>
    <t>Cooperative</t>
  </si>
  <si>
    <t>Non-Resident Fee</t>
  </si>
  <si>
    <t>NR Fee Annual or One Time</t>
  </si>
  <si>
    <t>Fee schedule or non-resident rate (Example: $35 / family; $25 / individual)</t>
  </si>
  <si>
    <t>Full Library Service for Contracted Municipalities</t>
  </si>
  <si>
    <t>$5 non-refundable admin fee</t>
  </si>
  <si>
    <t>Number of ALA-MLS Librarians</t>
  </si>
  <si>
    <t>Total Hours per Week worked by ALA-MLS Librarians</t>
  </si>
  <si>
    <t>ALA-MLS FTE (40 Hours/wk)</t>
  </si>
  <si>
    <t>Number of Other Librarians</t>
  </si>
  <si>
    <t>Total Hours per Week worked by Other Librarians</t>
  </si>
  <si>
    <t>Other Librarians FTE (40 Hours/wk)</t>
  </si>
  <si>
    <t>Number of Total Librarians</t>
  </si>
  <si>
    <t>Total Hours per Week worked by Total Librarians</t>
  </si>
  <si>
    <t>Total Librarians FTE (40 Hours/wk)</t>
  </si>
  <si>
    <t>Number of All Other Paid Staff</t>
  </si>
  <si>
    <t>Total Hours per Week worked by All Other Paid Staff</t>
  </si>
  <si>
    <t>All Other Paid Staff FTE (40 Hours/wk)</t>
  </si>
  <si>
    <t>Number of Total Paid Employees</t>
  </si>
  <si>
    <t>Total Hours per Week worked by Total Paid Employees</t>
  </si>
  <si>
    <t>Total Paid Employees FTE (40 Hours/wk)</t>
  </si>
  <si>
    <t xml:space="preserve"> Director's Certification Level (I, II, III, or IV)</t>
  </si>
  <si>
    <t>Director Minimum Salary</t>
  </si>
  <si>
    <t>Director Maximum Salary</t>
  </si>
  <si>
    <t>Director Average Hrs/Wk</t>
  </si>
  <si>
    <t>Health Insurance</t>
  </si>
  <si>
    <t>Dental Insurance</t>
  </si>
  <si>
    <t>Vision Insurance</t>
  </si>
  <si>
    <t>Life Insurance</t>
  </si>
  <si>
    <t>Pension</t>
  </si>
  <si>
    <t xml:space="preserve"> Paid Sick Leave</t>
  </si>
  <si>
    <t>Paid Vacation</t>
  </si>
  <si>
    <t>Paid Personal Days</t>
  </si>
  <si>
    <t>Paid Holidays</t>
  </si>
  <si>
    <t>Deferred Compensation</t>
  </si>
  <si>
    <t>Disability</t>
  </si>
  <si>
    <t>Longevity</t>
  </si>
  <si>
    <t>Class 2 Benefits Offered (77 reporting libraries)</t>
  </si>
  <si>
    <t>Class 1 Benefits Offered (70 reporting libraries)</t>
  </si>
  <si>
    <t>Class 3 Benefits Offered (76 reporting libraries)</t>
  </si>
  <si>
    <t>Class 4 Benefits Offered (75 reporting libraries)</t>
  </si>
  <si>
    <t>Class 5 Benefits Offered (43 reporting libraries)</t>
  </si>
  <si>
    <t>Class 6 Benefits Offered (44 reporting libraries)</t>
  </si>
  <si>
    <t>Assistant Director Average Hrs/Wk</t>
  </si>
  <si>
    <t>Assistant Director Minimum Salary</t>
  </si>
  <si>
    <t>Assistant Director Maximum Salary</t>
  </si>
  <si>
    <t>Department/Branch Head Average Hrs/Wk</t>
  </si>
  <si>
    <t>Department/Branch Head Minimum Salary</t>
  </si>
  <si>
    <t>Department/Branch Head Maximum Salary</t>
  </si>
  <si>
    <t>Senior Level Librarian Average Hrs/Wk</t>
  </si>
  <si>
    <t>Senior Level Librarian Minimum Salary</t>
  </si>
  <si>
    <t>Senior Level Librarian Maximum Salary</t>
  </si>
  <si>
    <t>Entry Level Librarian Average Hrs/Wk</t>
  </si>
  <si>
    <t>Entry Level Librarian Minimum Salary</t>
  </si>
  <si>
    <t>Entry Level Librarian Maximum Salary</t>
  </si>
  <si>
    <t>Computer/Technology Specialist Average Hrs/Wk</t>
  </si>
  <si>
    <t>Computer/Technology Specialist Minimum Salary</t>
  </si>
  <si>
    <t>Computer/Technology Specialist Maximum Salary</t>
  </si>
  <si>
    <t>Library Clerk Average Hrs/Wk</t>
  </si>
  <si>
    <t>Library Clerk Minimum Salary</t>
  </si>
  <si>
    <t>Library Clerk Maximum Salary</t>
  </si>
  <si>
    <t>Collection Per Capita</t>
  </si>
  <si>
    <t>Circulation Per Capita</t>
  </si>
  <si>
    <t>Materials Turnover Rate</t>
  </si>
  <si>
    <t>Reference Transactions Per Capita</t>
  </si>
  <si>
    <t>Visits Per Capita</t>
  </si>
  <si>
    <t>Total Operating Income Per Capita</t>
  </si>
  <si>
    <t>Total Operating Expenditures Per Capita</t>
  </si>
  <si>
    <t>Staff to Patron Ratio</t>
  </si>
  <si>
    <t>Return to Table of Contents</t>
  </si>
  <si>
    <t>2013/2014 Annual Report/State Aid Application</t>
  </si>
  <si>
    <t>Outlets, Hours and SqFt</t>
  </si>
  <si>
    <t>Roscommon Area District Library</t>
  </si>
  <si>
    <t>Class 2 Totals (78 reporting libraries)</t>
  </si>
  <si>
    <t>Class 2 Averages (78 reporting libraries)</t>
  </si>
  <si>
    <t>Class 1-6 Totals (386 reporting libraries)</t>
  </si>
  <si>
    <t>3-5mb</t>
  </si>
  <si>
    <t>Class 1-6 Averages (386 reporting libraries)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</si>
</sst>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8" formatCode="&quot;$&quot;#,##0.00_);[Red]\(&quot;$&quot;#,##0.00\)"/>
    <numFmt numFmtId="164" formatCode="[&lt;=9999999]###\-####;\(###\)\ ###\-####"/>
    <numFmt numFmtId="165" formatCode="[&lt;=999999999999999]###\-####;\(###\)\ ###\-####\ \x#####"/>
    <numFmt numFmtId="166" formatCode="[&lt;=99999]00000;[&lt;=999999999]00000\-0000"/>
    <numFmt numFmtId="167" formatCode="#,##0.0000"/>
    <numFmt numFmtId="168" formatCode="&quot;$&quot;#,##0"/>
    <numFmt numFmtId="169" formatCode="&quot;$&quot;#,##0.00"/>
    <numFmt numFmtId="170" formatCode="0.0%"/>
    <numFmt numFmtId="171" formatCode="[$-409]mmm\-yy;@"/>
  </numFmts>
  <fonts count="47" x14ac:knownFonts="1">
    <font>
      <sz val="10"/>
      <name val="Arial"/>
    </font>
    <font>
      <sz val="11"/>
      <color indexed="8"/>
      <name val="Calibri"/>
      <family val="2"/>
    </font>
    <font>
      <b/>
      <sz val="10"/>
      <name val="Arial"/>
      <family val="2"/>
    </font>
    <font>
      <sz val="10"/>
      <name val="Arial"/>
      <family val="2"/>
    </font>
    <font>
      <u/>
      <sz val="10"/>
      <color indexed="12"/>
      <name val="Arial"/>
      <family val="2"/>
    </font>
    <font>
      <sz val="11"/>
      <color indexed="8"/>
      <name val="Calibri"/>
      <family val="2"/>
    </font>
    <font>
      <sz val="10"/>
      <name val="Arial"/>
      <family val="2"/>
    </font>
    <font>
      <b/>
      <sz val="11"/>
      <name val="Arial"/>
      <family val="2"/>
    </font>
    <font>
      <sz val="11"/>
      <name val="Arial"/>
      <family val="2"/>
    </font>
    <font>
      <u/>
      <sz val="11"/>
      <color indexed="12"/>
      <name val="Arial"/>
      <family val="2"/>
    </font>
    <font>
      <b/>
      <sz val="14"/>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indexed="52"/>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5"/>
      <color indexed="56"/>
      <name val="Calibri"/>
      <family val="2"/>
      <scheme val="minor"/>
    </font>
    <font>
      <b/>
      <sz val="13"/>
      <color theme="3"/>
      <name val="Calibri"/>
      <family val="2"/>
      <scheme val="minor"/>
    </font>
    <font>
      <b/>
      <sz val="13"/>
      <color indexed="56"/>
      <name val="Calibri"/>
      <family val="2"/>
      <scheme val="minor"/>
    </font>
    <font>
      <b/>
      <sz val="11"/>
      <color theme="3"/>
      <name val="Calibri"/>
      <family val="2"/>
      <scheme val="minor"/>
    </font>
    <font>
      <b/>
      <sz val="11"/>
      <color indexed="56"/>
      <name val="Calibri"/>
      <family val="2"/>
      <scheme val="minor"/>
    </font>
    <font>
      <u/>
      <sz val="11"/>
      <color theme="10"/>
      <name val="Calibri"/>
      <family val="2"/>
      <scheme val="minor"/>
    </font>
    <font>
      <sz val="11"/>
      <color rgb="FF3F3F76"/>
      <name val="Calibri"/>
      <family val="2"/>
      <scheme val="minor"/>
    </font>
    <font>
      <sz val="11"/>
      <color rgb="FFFA7D00"/>
      <name val="Calibri"/>
      <family val="2"/>
      <scheme val="minor"/>
    </font>
    <font>
      <sz val="11"/>
      <color indexed="52"/>
      <name val="Calibri"/>
      <family val="2"/>
      <scheme val="minor"/>
    </font>
    <font>
      <sz val="11"/>
      <color rgb="FF9C6500"/>
      <name val="Calibri"/>
      <family val="2"/>
      <scheme val="minor"/>
    </font>
    <font>
      <sz val="11"/>
      <color indexed="60"/>
      <name val="Calibri"/>
      <family val="2"/>
      <scheme val="minor"/>
    </font>
    <font>
      <b/>
      <sz val="11"/>
      <color rgb="FF3F3F3F"/>
      <name val="Calibri"/>
      <family val="2"/>
      <scheme val="minor"/>
    </font>
    <font>
      <b/>
      <sz val="18"/>
      <color theme="3"/>
      <name val="Cambria"/>
      <family val="2"/>
      <scheme val="major"/>
    </font>
    <font>
      <b/>
      <sz val="18"/>
      <color indexed="56"/>
      <name val="Cambria"/>
      <family val="2"/>
      <scheme val="major"/>
    </font>
    <font>
      <b/>
      <sz val="11"/>
      <color theme="1"/>
      <name val="Calibri"/>
      <family val="2"/>
      <scheme val="minor"/>
    </font>
    <font>
      <sz val="11"/>
      <color rgb="FFFF0000"/>
      <name val="Calibri"/>
      <family val="2"/>
      <scheme val="minor"/>
    </font>
    <font>
      <sz val="10.5"/>
      <color theme="1"/>
      <name val="Calibri"/>
      <family val="2"/>
      <scheme val="minor"/>
    </font>
    <font>
      <b/>
      <sz val="11"/>
      <name val="Calibri"/>
      <family val="2"/>
      <scheme val="minor"/>
    </font>
    <font>
      <sz val="11"/>
      <name val="Calibri"/>
      <family val="2"/>
      <scheme val="minor"/>
    </font>
    <font>
      <b/>
      <sz val="14"/>
      <name val="Calibri"/>
      <family val="2"/>
      <scheme val="minor"/>
    </font>
    <font>
      <b/>
      <sz val="14"/>
      <color theme="1"/>
      <name val="Calibri"/>
      <family val="2"/>
      <scheme val="minor"/>
    </font>
    <font>
      <sz val="14"/>
      <name val="Calibri"/>
      <family val="2"/>
      <scheme val="minor"/>
    </font>
    <font>
      <b/>
      <i/>
      <sz val="11"/>
      <name val="Calibri"/>
      <family val="2"/>
      <scheme val="minor"/>
    </font>
    <font>
      <b/>
      <sz val="11"/>
      <color rgb="FF808080"/>
      <name val="Calibri"/>
      <family val="2"/>
      <scheme val="minor"/>
    </font>
    <font>
      <u/>
      <sz val="11"/>
      <color indexed="12"/>
      <name val="Calibri"/>
      <family val="2"/>
      <scheme val="minor"/>
    </font>
    <font>
      <b/>
      <sz val="11"/>
      <color rgb="FF003366"/>
      <name val="Calibri"/>
      <family val="2"/>
      <scheme val="minor"/>
    </font>
    <font>
      <b/>
      <i/>
      <sz val="11"/>
      <color rgb="FF0C488E"/>
      <name val="Calibri"/>
      <family val="2"/>
      <scheme val="minor"/>
    </font>
  </fonts>
  <fills count="6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EEEEEE"/>
        <bgColor indexed="64"/>
      </patternFill>
    </fill>
    <fill>
      <patternFill patternType="solid">
        <fgColor rgb="FFFFFF00"/>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CCCCC"/>
        <bgColor indexed="64"/>
      </patternFill>
    </fill>
    <fill>
      <patternFill patternType="solid">
        <fgColor rgb="FFFFFFFF"/>
        <bgColor indexed="64"/>
      </patternFill>
    </fill>
    <fill>
      <patternFill patternType="solid">
        <fgColor theme="0" tint="-0.34998626667073579"/>
        <bgColor indexed="64"/>
      </patternFill>
    </fill>
    <fill>
      <patternFill patternType="solid">
        <fgColor rgb="FFE6F0FA"/>
        <bgColor indexed="64"/>
      </patternFill>
    </fill>
    <fill>
      <patternFill patternType="solid">
        <fgColor rgb="FFF0FAE6"/>
        <bgColor indexed="64"/>
      </patternFill>
    </fill>
  </fills>
  <borders count="77">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style="medium">
        <color indexed="0"/>
      </left>
      <right style="medium">
        <color indexed="0"/>
      </right>
      <top style="medium">
        <color indexed="0"/>
      </top>
      <bottom style="medium">
        <color indexed="0"/>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0"/>
      </left>
      <right/>
      <top/>
      <bottom style="medium">
        <color indexed="64"/>
      </bottom>
      <diagonal/>
    </border>
    <border>
      <left/>
      <right/>
      <top/>
      <bottom style="medium">
        <color indexed="64"/>
      </bottom>
      <diagonal/>
    </border>
    <border>
      <left style="medium">
        <color indexed="0"/>
      </left>
      <right style="medium">
        <color indexed="0"/>
      </right>
      <top/>
      <bottom style="medium">
        <color indexed="0"/>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0"/>
      </left>
      <right style="medium">
        <color indexed="0"/>
      </right>
      <top style="medium">
        <color indexed="0"/>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style="medium">
        <color indexed="0"/>
      </left>
      <right style="medium">
        <color indexed="0"/>
      </right>
      <top style="medium">
        <color indexed="0"/>
      </top>
      <bottom style="medium">
        <color indexed="64"/>
      </bottom>
      <diagonal/>
    </border>
    <border>
      <left style="medium">
        <color indexed="0"/>
      </left>
      <right style="medium">
        <color indexed="0"/>
      </right>
      <top/>
      <bottom/>
      <diagonal/>
    </border>
    <border>
      <left style="medium">
        <color indexed="64"/>
      </left>
      <right/>
      <top/>
      <bottom/>
      <diagonal/>
    </border>
    <border>
      <left style="medium">
        <color indexed="0"/>
      </left>
      <right/>
      <top style="medium">
        <color indexed="0"/>
      </top>
      <bottom style="medium">
        <color indexed="0"/>
      </bottom>
      <diagonal/>
    </border>
    <border>
      <left style="medium">
        <color indexed="64"/>
      </left>
      <right style="medium">
        <color indexed="0"/>
      </right>
      <top style="medium">
        <color indexed="64"/>
      </top>
      <bottom style="medium">
        <color indexed="0"/>
      </bottom>
      <diagonal/>
    </border>
    <border>
      <left style="medium">
        <color indexed="0"/>
      </left>
      <right style="medium">
        <color indexed="0"/>
      </right>
      <top style="medium">
        <color indexed="64"/>
      </top>
      <bottom style="medium">
        <color indexed="0"/>
      </bottom>
      <diagonal/>
    </border>
    <border>
      <left style="medium">
        <color indexed="0"/>
      </left>
      <right style="medium">
        <color indexed="64"/>
      </right>
      <top style="medium">
        <color indexed="64"/>
      </top>
      <bottom style="medium">
        <color indexed="0"/>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0"/>
      </left>
      <right/>
      <top style="medium">
        <color indexed="0"/>
      </top>
      <bottom/>
      <diagonal/>
    </border>
    <border>
      <left style="thin">
        <color indexed="64"/>
      </left>
      <right/>
      <top/>
      <bottom/>
      <diagonal/>
    </border>
    <border>
      <left/>
      <right style="thin">
        <color indexed="64"/>
      </right>
      <top/>
      <bottom style="medium">
        <color indexed="64"/>
      </bottom>
      <diagonal/>
    </border>
    <border>
      <left/>
      <right style="medium">
        <color indexed="0"/>
      </right>
      <top style="medium">
        <color indexed="0"/>
      </top>
      <bottom/>
      <diagonal/>
    </border>
    <border>
      <left/>
      <right/>
      <top style="medium">
        <color indexed="0"/>
      </top>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0"/>
      </left>
      <right/>
      <top/>
      <bottom/>
      <diagonal/>
    </border>
    <border>
      <left style="medium">
        <color indexed="0"/>
      </left>
      <right/>
      <top/>
      <bottom style="medium">
        <color indexed="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rgb="FFC0C0C0"/>
      </left>
      <right style="medium">
        <color rgb="FFC0C0C0"/>
      </right>
      <top/>
      <bottom style="medium">
        <color rgb="FFC0C0C0"/>
      </bottom>
      <diagonal/>
    </border>
    <border>
      <left/>
      <right style="medium">
        <color rgb="FFC0C0C0"/>
      </right>
      <top/>
      <bottom/>
      <diagonal/>
    </border>
    <border>
      <left/>
      <right style="medium">
        <color rgb="FFC0C0C0"/>
      </right>
      <top/>
      <bottom style="medium">
        <color rgb="FFC0C0C0"/>
      </bottom>
      <diagonal/>
    </border>
    <border>
      <left style="medium">
        <color rgb="FFEEEEEE"/>
      </left>
      <right/>
      <top style="medium">
        <color rgb="FFEEEEEE"/>
      </top>
      <bottom style="medium">
        <color rgb="FFEEEEEE"/>
      </bottom>
      <diagonal/>
    </border>
    <border>
      <left/>
      <right/>
      <top style="medium">
        <color rgb="FFEEEEEE"/>
      </top>
      <bottom style="medium">
        <color rgb="FFEEEEEE"/>
      </bottom>
      <diagonal/>
    </border>
    <border>
      <left/>
      <right style="medium">
        <color rgb="FFEEEEEE"/>
      </right>
      <top style="medium">
        <color rgb="FFEEEEEE"/>
      </top>
      <bottom style="medium">
        <color rgb="FFEEEEEE"/>
      </bottom>
      <diagonal/>
    </border>
    <border>
      <left style="medium">
        <color rgb="FFC0C0C0"/>
      </left>
      <right style="medium">
        <color rgb="FFC0C0C0"/>
      </right>
      <top style="medium">
        <color rgb="FFEEEEEE"/>
      </top>
      <bottom/>
      <diagonal/>
    </border>
    <border>
      <left style="medium">
        <color rgb="FFC0C0C0"/>
      </left>
      <right style="medium">
        <color rgb="FFC0C0C0"/>
      </right>
      <top style="medium">
        <color rgb="FFC0C0C0"/>
      </top>
      <bottom/>
      <diagonal/>
    </border>
    <border>
      <left style="medium">
        <color rgb="FFC0C0C0"/>
      </left>
      <right/>
      <top style="medium">
        <color rgb="FFC0C0C0"/>
      </top>
      <bottom style="medium">
        <color rgb="FFC0C0C0"/>
      </bottom>
      <diagonal/>
    </border>
    <border>
      <left/>
      <right/>
      <top style="medium">
        <color rgb="FFC0C0C0"/>
      </top>
      <bottom style="medium">
        <color rgb="FFC0C0C0"/>
      </bottom>
      <diagonal/>
    </border>
    <border>
      <left/>
      <right style="medium">
        <color rgb="FFC0C0C0"/>
      </right>
      <top style="medium">
        <color rgb="FFC0C0C0"/>
      </top>
      <bottom style="medium">
        <color rgb="FFC0C0C0"/>
      </bottom>
      <diagonal/>
    </border>
    <border>
      <left style="medium">
        <color rgb="FFEEEEEE"/>
      </left>
      <right/>
      <top style="medium">
        <color rgb="FFC0C0C0"/>
      </top>
      <bottom style="medium">
        <color rgb="FFEEEEEE"/>
      </bottom>
      <diagonal/>
    </border>
    <border>
      <left/>
      <right/>
      <top style="medium">
        <color rgb="FFC0C0C0"/>
      </top>
      <bottom style="medium">
        <color rgb="FFEEEEEE"/>
      </bottom>
      <diagonal/>
    </border>
    <border>
      <left/>
      <right style="medium">
        <color rgb="FFEEEEEE"/>
      </right>
      <top style="medium">
        <color rgb="FFC0C0C0"/>
      </top>
      <bottom style="medium">
        <color rgb="FFEEEEEE"/>
      </bottom>
      <diagonal/>
    </border>
    <border>
      <left style="medium">
        <color rgb="FFC0C0C0"/>
      </left>
      <right/>
      <top style="medium">
        <color rgb="FFEEEEEE"/>
      </top>
      <bottom style="medium">
        <color rgb="FFC0C0C0"/>
      </bottom>
      <diagonal/>
    </border>
    <border>
      <left/>
      <right/>
      <top style="medium">
        <color rgb="FFEEEEEE"/>
      </top>
      <bottom style="medium">
        <color rgb="FFC0C0C0"/>
      </bottom>
      <diagonal/>
    </border>
    <border>
      <left/>
      <right style="medium">
        <color rgb="FFC0C0C0"/>
      </right>
      <top style="medium">
        <color rgb="FFEEEEEE"/>
      </top>
      <bottom style="medium">
        <color rgb="FFC0C0C0"/>
      </bottom>
      <diagonal/>
    </border>
    <border>
      <left style="medium">
        <color rgb="FFC0C0C0"/>
      </left>
      <right style="medium">
        <color rgb="FFC0C0C0"/>
      </right>
      <top/>
      <bottom/>
      <diagonal/>
    </border>
  </borders>
  <cellStyleXfs count="173">
    <xf numFmtId="0" fontId="0" fillId="0" borderId="0"/>
    <xf numFmtId="0" fontId="11" fillId="19" borderId="0" applyNumberFormat="0" applyBorder="0" applyAlignment="0" applyProtection="0"/>
    <xf numFmtId="0" fontId="11" fillId="19" borderId="0" applyNumberFormat="0" applyBorder="0" applyAlignment="0" applyProtection="0"/>
    <xf numFmtId="0" fontId="11" fillId="2"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3"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4"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5"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6"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9"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10" borderId="0" applyNumberFormat="0" applyBorder="0" applyAlignment="0" applyProtection="0"/>
    <xf numFmtId="0" fontId="11" fillId="30"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11"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8"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9"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1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13"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14"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16"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7"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12" borderId="0" applyNumberFormat="0" applyBorder="0" applyAlignment="0" applyProtection="0"/>
    <xf numFmtId="0" fontId="12" fillId="41"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18"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 borderId="0" applyNumberFormat="0" applyBorder="0" applyAlignment="0" applyProtection="0"/>
    <xf numFmtId="0" fontId="14" fillId="44" borderId="50" applyNumberFormat="0" applyAlignment="0" applyProtection="0"/>
    <xf numFmtId="0" fontId="14" fillId="44" borderId="50" applyNumberFormat="0" applyAlignment="0" applyProtection="0"/>
    <xf numFmtId="0" fontId="15" fillId="6" borderId="50" applyNumberFormat="0" applyAlignment="0" applyProtection="0"/>
    <xf numFmtId="0" fontId="16" fillId="45" borderId="51" applyNumberFormat="0" applyAlignment="0" applyProtection="0"/>
    <xf numFmtId="0" fontId="17" fillId="0" borderId="0" applyNumberFormat="0" applyFill="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 borderId="0" applyNumberFormat="0" applyBorder="0" applyAlignment="0" applyProtection="0"/>
    <xf numFmtId="0" fontId="19" fillId="0" borderId="52" applyNumberFormat="0" applyFill="0" applyAlignment="0" applyProtection="0"/>
    <xf numFmtId="0" fontId="19" fillId="0" borderId="52" applyNumberFormat="0" applyFill="0" applyAlignment="0" applyProtection="0"/>
    <xf numFmtId="0" fontId="20" fillId="0" borderId="1" applyNumberFormat="0" applyFill="0" applyAlignment="0" applyProtection="0"/>
    <xf numFmtId="0" fontId="21" fillId="0" borderId="53" applyNumberFormat="0" applyFill="0" applyAlignment="0" applyProtection="0"/>
    <xf numFmtId="0" fontId="21" fillId="0" borderId="53" applyNumberFormat="0" applyFill="0" applyAlignment="0" applyProtection="0"/>
    <xf numFmtId="0" fontId="22" fillId="0" borderId="2" applyNumberFormat="0" applyFill="0" applyAlignment="0" applyProtection="0"/>
    <xf numFmtId="0" fontId="23" fillId="0" borderId="54" applyNumberFormat="0" applyFill="0" applyAlignment="0" applyProtection="0"/>
    <xf numFmtId="0" fontId="23" fillId="0" borderId="54" applyNumberFormat="0" applyFill="0" applyAlignment="0" applyProtection="0"/>
    <xf numFmtId="0" fontId="24" fillId="0" borderId="3"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4" fillId="0" borderId="0" applyNumberFormat="0" applyFill="0" applyBorder="0" applyAlignment="0" applyProtection="0"/>
    <xf numFmtId="0" fontId="25" fillId="0" borderId="0" applyNumberFormat="0" applyFill="0" applyBorder="0" applyAlignment="0" applyProtection="0"/>
    <xf numFmtId="0" fontId="26" fillId="47" borderId="50" applyNumberFormat="0" applyAlignment="0" applyProtection="0"/>
    <xf numFmtId="0" fontId="26" fillId="47" borderId="50" applyNumberFormat="0" applyAlignment="0" applyProtection="0"/>
    <xf numFmtId="0" fontId="26" fillId="6" borderId="50" applyNumberFormat="0" applyAlignment="0" applyProtection="0"/>
    <xf numFmtId="0" fontId="27" fillId="0" borderId="55" applyNumberFormat="0" applyFill="0" applyAlignment="0" applyProtection="0"/>
    <xf numFmtId="0" fontId="27" fillId="0" borderId="55" applyNumberFormat="0" applyFill="0" applyAlignment="0" applyProtection="0"/>
    <xf numFmtId="0" fontId="28" fillId="0" borderId="4" applyNumberFormat="0" applyFill="0" applyAlignment="0" applyProtection="0"/>
    <xf numFmtId="0" fontId="29" fillId="48" borderId="0" applyNumberFormat="0" applyBorder="0" applyAlignment="0" applyProtection="0"/>
    <xf numFmtId="0" fontId="29" fillId="48" borderId="0" applyNumberFormat="0" applyBorder="0" applyAlignment="0" applyProtection="0"/>
    <xf numFmtId="0" fontId="30"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11" fillId="49" borderId="56" applyNumberFormat="0" applyFont="0" applyAlignment="0" applyProtection="0"/>
    <xf numFmtId="0" fontId="11" fillId="49" borderId="56" applyNumberFormat="0" applyFont="0" applyAlignment="0" applyProtection="0"/>
    <xf numFmtId="0" fontId="5" fillId="49" borderId="56" applyNumberFormat="0" applyFont="0" applyAlignment="0" applyProtection="0"/>
    <xf numFmtId="0" fontId="1" fillId="49" borderId="56" applyNumberFormat="0" applyFont="0" applyAlignment="0" applyProtection="0"/>
    <xf numFmtId="0" fontId="11" fillId="49" borderId="56" applyNumberFormat="0" applyFont="0" applyAlignment="0" applyProtection="0"/>
    <xf numFmtId="0" fontId="31" fillId="44" borderId="57" applyNumberFormat="0" applyAlignment="0" applyProtection="0"/>
    <xf numFmtId="0" fontId="31" fillId="44" borderId="57" applyNumberFormat="0" applyAlignment="0" applyProtection="0"/>
    <xf numFmtId="0" fontId="31" fillId="6" borderId="57" applyNumberFormat="0" applyAlignment="0" applyProtection="0"/>
    <xf numFmtId="8" fontId="6" fillId="0" borderId="0" applyFont="0" applyFill="0" applyBorder="0" applyAlignment="0" applyProtection="0"/>
    <xf numFmtId="8" fontId="3" fillId="0" borderId="0" applyFont="0" applyFill="0" applyBorder="0" applyAlignment="0" applyProtection="0"/>
    <xf numFmtId="22" fontId="6" fillId="0" borderId="0" applyFont="0" applyFill="0" applyBorder="0" applyAlignment="0" applyProtection="0"/>
    <xf numFmtId="22" fontId="3" fillId="0" borderId="0" applyFont="0" applyFill="0" applyBorder="0" applyAlignment="0" applyProtection="0"/>
    <xf numFmtId="0" fontId="6" fillId="0" borderId="0" applyFont="0" applyFill="0" applyBorder="0" applyAlignment="0" applyProtection="0"/>
    <xf numFmtId="0" fontId="3" fillId="0" borderId="0" applyFont="0" applyFill="0" applyBorder="0" applyAlignment="0" applyProtection="0"/>
    <xf numFmtId="3" fontId="6" fillId="0" borderId="0" applyFont="0" applyFill="0" applyBorder="0" applyAlignment="0" applyProtection="0"/>
    <xf numFmtId="3" fontId="3" fillId="0" borderId="0" applyFont="0" applyFill="0" applyBorder="0" applyAlignment="0" applyProtection="0"/>
    <xf numFmtId="15" fontId="6" fillId="0" borderId="0" applyFont="0" applyFill="0" applyBorder="0" applyAlignment="0" applyProtection="0"/>
    <xf numFmtId="15" fontId="3" fillId="0" borderId="0" applyFont="0" applyFill="0" applyBorder="0" applyAlignment="0" applyProtection="0"/>
    <xf numFmtId="19" fontId="6" fillId="0" borderId="0" applyFont="0" applyFill="0" applyBorder="0" applyAlignment="0" applyProtection="0"/>
    <xf numFmtId="19" fontId="3" fillId="0" borderId="0" applyFont="0" applyFill="0" applyBorder="0" applyAlignment="0" applyProtection="0"/>
    <xf numFmtId="15" fontId="6" fillId="0" borderId="0" applyFont="0" applyFill="0" applyBorder="0" applyAlignment="0" applyProtection="0"/>
    <xf numFmtId="15" fontId="3" fillId="0" borderId="0" applyFont="0" applyFill="0" applyBorder="0" applyAlignment="0" applyProtection="0"/>
    <xf numFmtId="18" fontId="6" fillId="0" borderId="0" applyFont="0" applyFill="0" applyBorder="0" applyAlignment="0" applyProtection="0"/>
    <xf numFmtId="18" fontId="3" fillId="0" borderId="0" applyFont="0" applyFill="0" applyBorder="0" applyAlignment="0" applyProtection="0"/>
    <xf numFmtId="0" fontId="6" fillId="0" borderId="0" applyFont="0" applyFill="0" applyBorder="0" applyAlignment="0" applyProtection="0"/>
    <xf numFmtId="0" fontId="3" fillId="0" borderId="0" applyFont="0" applyFill="0" applyBorder="0" applyAlignment="0" applyProtection="0"/>
    <xf numFmtId="10" fontId="6" fillId="0" borderId="0" applyFont="0" applyFill="0" applyBorder="0" applyAlignment="0" applyProtection="0"/>
    <xf numFmtId="10" fontId="3"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0" fontId="6" fillId="0" borderId="0" applyNumberFormat="0" applyFont="0" applyFill="0" applyBorder="0" applyProtection="0">
      <alignment horizontal="left" vertical="center"/>
    </xf>
    <xf numFmtId="0" fontId="3" fillId="0" borderId="0" applyNumberFormat="0" applyFont="0" applyFill="0" applyBorder="0" applyProtection="0">
      <alignment horizontal="left" vertical="center"/>
    </xf>
    <xf numFmtId="14" fontId="6" fillId="0" borderId="0" applyFont="0" applyFill="0" applyBorder="0" applyAlignment="0" applyProtection="0"/>
    <xf numFmtId="14" fontId="3" fillId="0" borderId="0" applyFont="0" applyFill="0" applyBorder="0" applyAlignment="0" applyProtection="0"/>
    <xf numFmtId="20" fontId="6" fillId="0" borderId="0" applyFont="0" applyFill="0" applyBorder="0" applyAlignment="0" applyProtection="0"/>
    <xf numFmtId="20" fontId="3" fillId="0" borderId="0" applyFont="0" applyFill="0" applyBorder="0" applyAlignment="0" applyProtection="0"/>
    <xf numFmtId="4" fontId="6" fillId="0" borderId="0" applyFont="0" applyFill="0" applyBorder="0" applyAlignment="0" applyProtection="0"/>
    <xf numFmtId="4" fontId="3" fillId="0" borderId="0" applyFont="0" applyFill="0" applyBorder="0" applyAlignment="0" applyProtection="0"/>
    <xf numFmtId="0" fontId="6" fillId="0" borderId="0" applyNumberFormat="0" applyFont="0" applyFill="0" applyBorder="0" applyProtection="0">
      <alignment horizontal="left" vertical="center"/>
    </xf>
    <xf numFmtId="0" fontId="3" fillId="0" borderId="0" applyNumberFormat="0" applyFont="0" applyFill="0" applyBorder="0" applyProtection="0">
      <alignment horizontal="left" vertical="center"/>
    </xf>
    <xf numFmtId="166" fontId="6" fillId="0" borderId="0" applyFont="0" applyFill="0" applyBorder="0" applyAlignment="0" applyProtection="0"/>
    <xf numFmtId="166" fontId="3" fillId="0" borderId="0" applyFon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58" applyNumberFormat="0" applyFill="0" applyAlignment="0" applyProtection="0"/>
    <xf numFmtId="0" fontId="34" fillId="0" borderId="58" applyNumberFormat="0" applyFill="0" applyAlignment="0" applyProtection="0"/>
    <xf numFmtId="0" fontId="34" fillId="0" borderId="5" applyNumberFormat="0" applyFill="0" applyAlignment="0" applyProtection="0"/>
    <xf numFmtId="0" fontId="35" fillId="0" borderId="0" applyNumberFormat="0" applyFill="0" applyBorder="0" applyAlignment="0" applyProtection="0"/>
  </cellStyleXfs>
  <cellXfs count="709">
    <xf numFmtId="0" fontId="0" fillId="0" borderId="0" xfId="0"/>
    <xf numFmtId="0" fontId="36" fillId="0" borderId="0" xfId="120" applyFont="1" applyAlignment="1">
      <alignment horizontal="left" vertical="center"/>
    </xf>
    <xf numFmtId="0" fontId="37" fillId="50" borderId="6" xfId="0" applyFont="1" applyFill="1" applyBorder="1" applyAlignment="1">
      <alignment horizontal="left" wrapText="1"/>
    </xf>
    <xf numFmtId="0" fontId="38" fillId="0" borderId="0" xfId="0" applyFont="1" applyAlignment="1">
      <alignment wrapText="1"/>
    </xf>
    <xf numFmtId="0" fontId="37" fillId="50" borderId="6" xfId="0" applyFont="1" applyFill="1" applyBorder="1" applyAlignment="1">
      <alignment horizontal="left"/>
    </xf>
    <xf numFmtId="14" fontId="38" fillId="0" borderId="0" xfId="156" applyNumberFormat="1" applyFont="1"/>
    <xf numFmtId="0" fontId="38" fillId="0" borderId="0" xfId="162" applyFont="1" applyAlignment="1">
      <alignment horizontal="left" vertical="center"/>
    </xf>
    <xf numFmtId="3" fontId="38" fillId="0" borderId="0" xfId="136" applyNumberFormat="1" applyFont="1"/>
    <xf numFmtId="0" fontId="38" fillId="0" borderId="0" xfId="0" applyFont="1"/>
    <xf numFmtId="0" fontId="37" fillId="0" borderId="0" xfId="0" applyFont="1" applyFill="1" applyBorder="1" applyAlignment="1">
      <alignment horizontal="left" wrapText="1"/>
    </xf>
    <xf numFmtId="0" fontId="37" fillId="0" borderId="0" xfId="0" applyFont="1" applyFill="1" applyBorder="1" applyAlignment="1">
      <alignment horizontal="left"/>
    </xf>
    <xf numFmtId="0" fontId="38" fillId="0" borderId="0" xfId="0" applyFont="1" applyFill="1" applyBorder="1"/>
    <xf numFmtId="0" fontId="38" fillId="0" borderId="0" xfId="162" applyFont="1" applyBorder="1" applyAlignment="1">
      <alignment horizontal="left" vertical="center"/>
    </xf>
    <xf numFmtId="14" fontId="38" fillId="0" borderId="0" xfId="156" applyNumberFormat="1" applyFont="1" applyBorder="1"/>
    <xf numFmtId="3" fontId="38" fillId="0" borderId="0" xfId="136" applyNumberFormat="1" applyFont="1" applyBorder="1"/>
    <xf numFmtId="3" fontId="38" fillId="0" borderId="0" xfId="136" applyNumberFormat="1" applyFont="1" applyAlignment="1">
      <alignment horizontal="right"/>
    </xf>
    <xf numFmtId="0" fontId="38" fillId="0" borderId="0" xfId="162" applyFont="1" applyAlignment="1">
      <alignment horizontal="right" vertical="center"/>
    </xf>
    <xf numFmtId="0" fontId="38" fillId="0" borderId="0" xfId="0" applyFont="1" applyAlignment="1">
      <alignment horizontal="right"/>
    </xf>
    <xf numFmtId="0" fontId="37" fillId="0" borderId="7" xfId="0" applyFont="1" applyBorder="1"/>
    <xf numFmtId="3" fontId="37" fillId="0" borderId="8" xfId="0" applyNumberFormat="1" applyFont="1" applyBorder="1"/>
    <xf numFmtId="1" fontId="38" fillId="0" borderId="0" xfId="0" applyNumberFormat="1" applyFont="1"/>
    <xf numFmtId="0" fontId="37" fillId="0" borderId="0" xfId="0" applyFont="1" applyFill="1" applyBorder="1"/>
    <xf numFmtId="0" fontId="37" fillId="51" borderId="9" xfId="0" applyFont="1" applyFill="1" applyBorder="1"/>
    <xf numFmtId="0" fontId="34" fillId="52" borderId="10" xfId="120" applyFont="1" applyFill="1" applyBorder="1"/>
    <xf numFmtId="0" fontId="34" fillId="52" borderId="11" xfId="120" applyFont="1" applyFill="1" applyBorder="1"/>
    <xf numFmtId="3" fontId="38" fillId="0" borderId="0" xfId="136" applyNumberFormat="1" applyFont="1" applyBorder="1" applyAlignment="1">
      <alignment horizontal="right"/>
    </xf>
    <xf numFmtId="0" fontId="38" fillId="0" borderId="12" xfId="162" applyFont="1" applyBorder="1" applyAlignment="1">
      <alignment horizontal="left" vertical="center"/>
    </xf>
    <xf numFmtId="3" fontId="38" fillId="0" borderId="13" xfId="136" applyNumberFormat="1" applyFont="1" applyBorder="1"/>
    <xf numFmtId="0" fontId="38" fillId="0" borderId="13" xfId="162" applyFont="1" applyBorder="1" applyAlignment="1">
      <alignment horizontal="right" vertical="center"/>
    </xf>
    <xf numFmtId="3" fontId="38" fillId="0" borderId="13" xfId="136" applyNumberFormat="1" applyFont="1" applyBorder="1" applyAlignment="1">
      <alignment horizontal="right"/>
    </xf>
    <xf numFmtId="0" fontId="38" fillId="0" borderId="13" xfId="162" applyFont="1" applyBorder="1" applyAlignment="1">
      <alignment horizontal="left" vertical="center"/>
    </xf>
    <xf numFmtId="0" fontId="37" fillId="50" borderId="14" xfId="0" applyFont="1" applyFill="1" applyBorder="1" applyAlignment="1">
      <alignment horizontal="left"/>
    </xf>
    <xf numFmtId="3" fontId="37" fillId="0" borderId="0" xfId="0" applyNumberFormat="1" applyFont="1"/>
    <xf numFmtId="0" fontId="37" fillId="50" borderId="6" xfId="0" applyFont="1" applyFill="1" applyBorder="1" applyAlignment="1">
      <alignment horizontal="center" wrapText="1"/>
    </xf>
    <xf numFmtId="0" fontId="38" fillId="0" borderId="0" xfId="0" applyFont="1" applyAlignment="1">
      <alignment horizontal="center" wrapText="1"/>
    </xf>
    <xf numFmtId="0" fontId="37" fillId="50" borderId="6" xfId="0" applyFont="1" applyFill="1" applyBorder="1" applyAlignment="1">
      <alignment horizontal="center"/>
    </xf>
    <xf numFmtId="0" fontId="38" fillId="0" borderId="0" xfId="162" applyFont="1" applyAlignment="1">
      <alignment horizontal="center" vertical="center"/>
    </xf>
    <xf numFmtId="3" fontId="38" fillId="0" borderId="0" xfId="136" applyNumberFormat="1" applyFont="1" applyAlignment="1">
      <alignment horizontal="center"/>
    </xf>
    <xf numFmtId="0" fontId="38" fillId="0" borderId="0" xfId="0" applyFont="1" applyAlignment="1">
      <alignment horizontal="center"/>
    </xf>
    <xf numFmtId="0" fontId="38" fillId="0" borderId="12" xfId="162" applyFont="1" applyBorder="1" applyAlignment="1">
      <alignment horizontal="center" vertical="center"/>
    </xf>
    <xf numFmtId="3" fontId="38" fillId="0" borderId="13" xfId="136" applyNumberFormat="1" applyFont="1" applyBorder="1" applyAlignment="1">
      <alignment horizontal="center"/>
    </xf>
    <xf numFmtId="0" fontId="38" fillId="0" borderId="13" xfId="162" applyFont="1" applyBorder="1" applyAlignment="1">
      <alignment horizontal="center" vertical="center"/>
    </xf>
    <xf numFmtId="0" fontId="37" fillId="50" borderId="14" xfId="0" applyFont="1" applyFill="1" applyBorder="1" applyAlignment="1">
      <alignment horizontal="center"/>
    </xf>
    <xf numFmtId="0" fontId="38" fillId="0" borderId="0" xfId="0" applyFont="1" applyAlignment="1">
      <alignment horizontal="left" wrapText="1"/>
    </xf>
    <xf numFmtId="3" fontId="38" fillId="0" borderId="0" xfId="136" applyNumberFormat="1" applyFont="1" applyAlignment="1">
      <alignment horizontal="left"/>
    </xf>
    <xf numFmtId="0" fontId="38" fillId="0" borderId="0" xfId="0" applyFont="1" applyAlignment="1">
      <alignment horizontal="left"/>
    </xf>
    <xf numFmtId="3" fontId="38" fillId="0" borderId="13" xfId="136" applyNumberFormat="1" applyFont="1" applyBorder="1" applyAlignment="1">
      <alignment horizontal="left"/>
    </xf>
    <xf numFmtId="0" fontId="34" fillId="52" borderId="11" xfId="120" applyFont="1" applyFill="1" applyBorder="1" applyAlignment="1">
      <alignment horizontal="left"/>
    </xf>
    <xf numFmtId="0" fontId="37" fillId="0" borderId="0" xfId="0" applyFont="1" applyAlignment="1">
      <alignment horizontal="left"/>
    </xf>
    <xf numFmtId="0" fontId="34" fillId="52" borderId="15" xfId="120" applyFont="1" applyFill="1" applyBorder="1" applyAlignment="1">
      <alignment horizontal="left"/>
    </xf>
    <xf numFmtId="3" fontId="37" fillId="0" borderId="0" xfId="0" applyNumberFormat="1" applyFont="1" applyAlignment="1">
      <alignment horizontal="left"/>
    </xf>
    <xf numFmtId="0" fontId="34" fillId="52" borderId="10" xfId="120" applyFont="1" applyFill="1" applyBorder="1" applyAlignment="1">
      <alignment horizontal="left"/>
    </xf>
    <xf numFmtId="0" fontId="38" fillId="0" borderId="16" xfId="0" applyFont="1" applyBorder="1" applyAlignment="1">
      <alignment horizontal="left"/>
    </xf>
    <xf numFmtId="0" fontId="37" fillId="51" borderId="10" xfId="0" applyFont="1" applyFill="1" applyBorder="1" applyAlignment="1">
      <alignment horizontal="left"/>
    </xf>
    <xf numFmtId="0" fontId="38" fillId="0" borderId="17" xfId="0" applyFont="1" applyBorder="1" applyAlignment="1">
      <alignment horizontal="left"/>
    </xf>
    <xf numFmtId="0" fontId="38" fillId="0" borderId="0" xfId="162" applyFont="1" applyFill="1" applyAlignment="1">
      <alignment horizontal="left" vertical="center"/>
    </xf>
    <xf numFmtId="0" fontId="38" fillId="0" borderId="0" xfId="162" applyFont="1" applyFill="1" applyBorder="1" applyAlignment="1">
      <alignment horizontal="left" vertical="center"/>
    </xf>
    <xf numFmtId="0" fontId="37" fillId="50" borderId="18" xfId="0" applyFont="1" applyFill="1" applyBorder="1" applyAlignment="1">
      <alignment horizontal="left"/>
    </xf>
    <xf numFmtId="0" fontId="37" fillId="50" borderId="19" xfId="0" applyFont="1" applyFill="1" applyBorder="1" applyAlignment="1">
      <alignment horizontal="left"/>
    </xf>
    <xf numFmtId="9" fontId="37" fillId="0" borderId="0" xfId="0" applyNumberFormat="1" applyFont="1" applyAlignment="1">
      <alignment horizontal="left"/>
    </xf>
    <xf numFmtId="0" fontId="8" fillId="0" borderId="0" xfId="0" applyFont="1"/>
    <xf numFmtId="0" fontId="37" fillId="0" borderId="13" xfId="0" applyFont="1" applyFill="1" applyBorder="1" applyAlignment="1">
      <alignment horizontal="left"/>
    </xf>
    <xf numFmtId="0" fontId="37" fillId="50" borderId="20" xfId="0" applyFont="1" applyFill="1" applyBorder="1" applyAlignment="1">
      <alignment horizontal="left"/>
    </xf>
    <xf numFmtId="3" fontId="38" fillId="0" borderId="0" xfId="136" applyNumberFormat="1" applyFont="1" applyFill="1" applyAlignment="1">
      <alignment horizontal="left"/>
    </xf>
    <xf numFmtId="0" fontId="38" fillId="0" borderId="0" xfId="0" applyFont="1" applyFill="1" applyAlignment="1">
      <alignment horizontal="left"/>
    </xf>
    <xf numFmtId="0" fontId="34" fillId="52" borderId="21" xfId="120" applyFont="1" applyFill="1" applyBorder="1" applyAlignment="1">
      <alignment horizontal="left"/>
    </xf>
    <xf numFmtId="0" fontId="38" fillId="52" borderId="16" xfId="162" applyFont="1" applyFill="1" applyBorder="1" applyAlignment="1">
      <alignment horizontal="left" vertical="center"/>
    </xf>
    <xf numFmtId="3" fontId="38" fillId="52" borderId="16" xfId="136" applyNumberFormat="1" applyFont="1" applyFill="1" applyBorder="1" applyAlignment="1">
      <alignment horizontal="left"/>
    </xf>
    <xf numFmtId="3" fontId="38" fillId="52" borderId="22" xfId="136" applyNumberFormat="1" applyFont="1" applyFill="1" applyBorder="1" applyAlignment="1">
      <alignment horizontal="left"/>
    </xf>
    <xf numFmtId="0" fontId="37" fillId="52" borderId="16" xfId="162" applyFont="1" applyFill="1" applyBorder="1" applyAlignment="1">
      <alignment horizontal="left" vertical="center"/>
    </xf>
    <xf numFmtId="3" fontId="37" fillId="52" borderId="16" xfId="136" applyNumberFormat="1" applyFont="1" applyFill="1" applyBorder="1" applyAlignment="1">
      <alignment horizontal="left"/>
    </xf>
    <xf numFmtId="3" fontId="37" fillId="52" borderId="22" xfId="136" applyNumberFormat="1" applyFont="1" applyFill="1" applyBorder="1" applyAlignment="1">
      <alignment horizontal="left"/>
    </xf>
    <xf numFmtId="0" fontId="37" fillId="0" borderId="0" xfId="0" applyFont="1" applyFill="1" applyAlignment="1">
      <alignment horizontal="left"/>
    </xf>
    <xf numFmtId="0" fontId="38" fillId="52" borderId="0" xfId="162" applyFont="1" applyFill="1" applyAlignment="1">
      <alignment horizontal="left" vertical="center"/>
    </xf>
    <xf numFmtId="0" fontId="37" fillId="52" borderId="0" xfId="162" applyFont="1" applyFill="1" applyAlignment="1">
      <alignment horizontal="left" vertical="center"/>
    </xf>
    <xf numFmtId="3" fontId="37" fillId="52" borderId="0" xfId="136" applyNumberFormat="1" applyFont="1" applyFill="1" applyAlignment="1">
      <alignment horizontal="left"/>
    </xf>
    <xf numFmtId="0" fontId="38" fillId="52" borderId="0" xfId="0" applyFont="1" applyFill="1" applyAlignment="1">
      <alignment horizontal="left"/>
    </xf>
    <xf numFmtId="0" fontId="37" fillId="52" borderId="0" xfId="0" applyFont="1" applyFill="1" applyAlignment="1">
      <alignment horizontal="left"/>
    </xf>
    <xf numFmtId="3" fontId="37" fillId="52" borderId="0" xfId="0" applyNumberFormat="1" applyFont="1" applyFill="1" applyAlignment="1">
      <alignment horizontal="left"/>
    </xf>
    <xf numFmtId="0" fontId="37" fillId="52" borderId="16" xfId="0" applyFont="1" applyFill="1" applyBorder="1" applyAlignment="1">
      <alignment horizontal="left"/>
    </xf>
    <xf numFmtId="3" fontId="37" fillId="52" borderId="16" xfId="0" applyNumberFormat="1" applyFont="1" applyFill="1" applyBorder="1" applyAlignment="1">
      <alignment horizontal="left"/>
    </xf>
    <xf numFmtId="3" fontId="37" fillId="52" borderId="22" xfId="0" applyNumberFormat="1" applyFont="1" applyFill="1" applyBorder="1" applyAlignment="1">
      <alignment horizontal="left"/>
    </xf>
    <xf numFmtId="0" fontId="37" fillId="51" borderId="21" xfId="0" applyFont="1" applyFill="1" applyBorder="1" applyAlignment="1">
      <alignment horizontal="left"/>
    </xf>
    <xf numFmtId="0" fontId="37" fillId="51" borderId="16" xfId="0" applyFont="1" applyFill="1" applyBorder="1" applyAlignment="1">
      <alignment horizontal="left"/>
    </xf>
    <xf numFmtId="3" fontId="37" fillId="51" borderId="16" xfId="0" applyNumberFormat="1" applyFont="1" applyFill="1" applyBorder="1" applyAlignment="1">
      <alignment horizontal="left"/>
    </xf>
    <xf numFmtId="3" fontId="37" fillId="51" borderId="22" xfId="0" applyNumberFormat="1" applyFont="1" applyFill="1" applyBorder="1" applyAlignment="1">
      <alignment horizontal="left"/>
    </xf>
    <xf numFmtId="3" fontId="38" fillId="0" borderId="0" xfId="0" applyNumberFormat="1" applyFont="1"/>
    <xf numFmtId="0" fontId="38" fillId="0" borderId="0" xfId="0" applyFont="1" applyFill="1"/>
    <xf numFmtId="0" fontId="38" fillId="51" borderId="0" xfId="0" applyFont="1" applyFill="1"/>
    <xf numFmtId="3" fontId="38" fillId="51" borderId="0" xfId="0" applyNumberFormat="1" applyFont="1" applyFill="1"/>
    <xf numFmtId="0" fontId="34" fillId="52" borderId="23" xfId="120" applyFont="1" applyFill="1" applyBorder="1" applyAlignment="1">
      <alignment horizontal="left"/>
    </xf>
    <xf numFmtId="0" fontId="34" fillId="52" borderId="24" xfId="120" applyFont="1" applyFill="1" applyBorder="1" applyAlignment="1">
      <alignment horizontal="left"/>
    </xf>
    <xf numFmtId="0" fontId="38" fillId="0" borderId="13" xfId="0" applyFont="1" applyBorder="1"/>
    <xf numFmtId="3" fontId="38" fillId="0" borderId="13" xfId="0" applyNumberFormat="1" applyFont="1" applyBorder="1"/>
    <xf numFmtId="0" fontId="38" fillId="52" borderId="13" xfId="0" applyFont="1" applyFill="1" applyBorder="1"/>
    <xf numFmtId="3" fontId="37" fillId="52" borderId="13" xfId="0" applyNumberFormat="1" applyFont="1" applyFill="1" applyBorder="1"/>
    <xf numFmtId="0" fontId="37" fillId="52" borderId="25" xfId="162" applyFont="1" applyFill="1" applyBorder="1" applyAlignment="1">
      <alignment horizontal="left" vertical="center"/>
    </xf>
    <xf numFmtId="0" fontId="37" fillId="52" borderId="13" xfId="162" applyFont="1" applyFill="1" applyBorder="1" applyAlignment="1">
      <alignment horizontal="left" vertical="center"/>
    </xf>
    <xf numFmtId="0" fontId="38" fillId="53" borderId="0" xfId="162" applyFont="1" applyFill="1" applyAlignment="1">
      <alignment horizontal="left" vertical="center"/>
    </xf>
    <xf numFmtId="3" fontId="38" fillId="53" borderId="0" xfId="136" applyNumberFormat="1" applyFont="1" applyFill="1"/>
    <xf numFmtId="3" fontId="38" fillId="52" borderId="0" xfId="136" applyNumberFormat="1" applyFont="1" applyFill="1"/>
    <xf numFmtId="3" fontId="37" fillId="52" borderId="0" xfId="136" applyNumberFormat="1" applyFont="1" applyFill="1"/>
    <xf numFmtId="0" fontId="38" fillId="54" borderId="0" xfId="162" applyFont="1" applyFill="1" applyAlignment="1">
      <alignment horizontal="left" vertical="center"/>
    </xf>
    <xf numFmtId="167" fontId="38" fillId="54" borderId="0" xfId="0" applyNumberFormat="1" applyFont="1" applyFill="1"/>
    <xf numFmtId="14" fontId="38" fillId="54" borderId="0" xfId="156" applyNumberFormat="1" applyFont="1" applyFill="1"/>
    <xf numFmtId="0" fontId="38" fillId="54" borderId="12" xfId="162" applyFont="1" applyFill="1" applyBorder="1" applyAlignment="1">
      <alignment horizontal="left" vertical="center"/>
    </xf>
    <xf numFmtId="0" fontId="38" fillId="54" borderId="13" xfId="162" applyFont="1" applyFill="1" applyBorder="1" applyAlignment="1">
      <alignment horizontal="left" vertical="center"/>
    </xf>
    <xf numFmtId="167" fontId="38" fillId="54" borderId="13" xfId="0" applyNumberFormat="1" applyFont="1" applyFill="1" applyBorder="1"/>
    <xf numFmtId="14" fontId="38" fillId="54" borderId="13" xfId="156" applyNumberFormat="1" applyFont="1" applyFill="1" applyBorder="1"/>
    <xf numFmtId="0" fontId="37" fillId="55" borderId="6" xfId="0" applyFont="1" applyFill="1" applyBorder="1" applyAlignment="1">
      <alignment horizontal="left"/>
    </xf>
    <xf numFmtId="0" fontId="38" fillId="55" borderId="0" xfId="162" applyFont="1" applyFill="1" applyBorder="1" applyAlignment="1">
      <alignment horizontal="left" vertical="center"/>
    </xf>
    <xf numFmtId="167" fontId="38" fillId="55" borderId="0" xfId="0" applyNumberFormat="1" applyFont="1" applyFill="1" applyBorder="1"/>
    <xf numFmtId="14" fontId="38" fillId="55" borderId="0" xfId="156" applyNumberFormat="1" applyFont="1" applyFill="1" applyBorder="1"/>
    <xf numFmtId="0" fontId="38" fillId="56" borderId="0" xfId="162" applyFont="1" applyFill="1" applyAlignment="1">
      <alignment horizontal="left" vertical="center"/>
    </xf>
    <xf numFmtId="167" fontId="38" fillId="56" borderId="0" xfId="0" applyNumberFormat="1" applyFont="1" applyFill="1"/>
    <xf numFmtId="14" fontId="38" fillId="56" borderId="0" xfId="156" applyNumberFormat="1" applyFont="1" applyFill="1"/>
    <xf numFmtId="0" fontId="38" fillId="56" borderId="12" xfId="162" applyFont="1" applyFill="1" applyBorder="1" applyAlignment="1">
      <alignment horizontal="left" vertical="center"/>
    </xf>
    <xf numFmtId="0" fontId="38" fillId="56" borderId="13" xfId="162" applyFont="1" applyFill="1" applyBorder="1" applyAlignment="1">
      <alignment horizontal="left" vertical="center"/>
    </xf>
    <xf numFmtId="167" fontId="38" fillId="56" borderId="13" xfId="0" applyNumberFormat="1" applyFont="1" applyFill="1" applyBorder="1"/>
    <xf numFmtId="14" fontId="38" fillId="56" borderId="13" xfId="156" applyNumberFormat="1" applyFont="1" applyFill="1" applyBorder="1"/>
    <xf numFmtId="0" fontId="38" fillId="57" borderId="0" xfId="162" applyFont="1" applyFill="1" applyAlignment="1">
      <alignment horizontal="left" vertical="center"/>
    </xf>
    <xf numFmtId="167" fontId="38" fillId="57" borderId="0" xfId="0" applyNumberFormat="1" applyFont="1" applyFill="1"/>
    <xf numFmtId="14" fontId="38" fillId="57" borderId="0" xfId="156" applyNumberFormat="1" applyFont="1" applyFill="1"/>
    <xf numFmtId="0" fontId="38" fillId="57" borderId="12" xfId="162" applyFont="1" applyFill="1" applyBorder="1" applyAlignment="1">
      <alignment horizontal="left" vertical="center"/>
    </xf>
    <xf numFmtId="0" fontId="38" fillId="57" borderId="13" xfId="162" applyFont="1" applyFill="1" applyBorder="1" applyAlignment="1">
      <alignment horizontal="left" vertical="center"/>
    </xf>
    <xf numFmtId="167" fontId="38" fillId="57" borderId="13" xfId="0" applyNumberFormat="1" applyFont="1" applyFill="1" applyBorder="1"/>
    <xf numFmtId="14" fontId="38" fillId="57" borderId="13" xfId="156" applyNumberFormat="1" applyFont="1" applyFill="1" applyBorder="1"/>
    <xf numFmtId="167" fontId="38" fillId="53" borderId="0" xfId="0" applyNumberFormat="1" applyFont="1" applyFill="1"/>
    <xf numFmtId="14" fontId="38" fillId="53" borderId="0" xfId="156" applyNumberFormat="1" applyFont="1" applyFill="1"/>
    <xf numFmtId="0" fontId="37" fillId="50" borderId="26" xfId="0" applyFont="1" applyFill="1" applyBorder="1" applyAlignment="1">
      <alignment horizontal="left"/>
    </xf>
    <xf numFmtId="0" fontId="38" fillId="53" borderId="13" xfId="162" applyFont="1" applyFill="1" applyBorder="1" applyAlignment="1">
      <alignment horizontal="left" vertical="center"/>
    </xf>
    <xf numFmtId="167" fontId="38" fillId="53" borderId="13" xfId="0" applyNumberFormat="1" applyFont="1" applyFill="1" applyBorder="1"/>
    <xf numFmtId="14" fontId="38" fillId="53" borderId="13" xfId="156" applyNumberFormat="1" applyFont="1" applyFill="1" applyBorder="1"/>
    <xf numFmtId="0" fontId="37" fillId="55" borderId="27" xfId="0" applyFont="1" applyFill="1" applyBorder="1" applyAlignment="1">
      <alignment horizontal="left"/>
    </xf>
    <xf numFmtId="167" fontId="38" fillId="52" borderId="0" xfId="0" applyNumberFormat="1" applyFont="1" applyFill="1"/>
    <xf numFmtId="14" fontId="38" fillId="52" borderId="0" xfId="156" applyNumberFormat="1" applyFont="1" applyFill="1"/>
    <xf numFmtId="0" fontId="38" fillId="52" borderId="13" xfId="162" applyFont="1" applyFill="1" applyBorder="1" applyAlignment="1">
      <alignment horizontal="left" vertical="center"/>
    </xf>
    <xf numFmtId="167" fontId="38" fillId="52" borderId="13" xfId="0" applyNumberFormat="1" applyFont="1" applyFill="1" applyBorder="1"/>
    <xf numFmtId="14" fontId="38" fillId="52" borderId="13" xfId="156" applyNumberFormat="1" applyFont="1" applyFill="1" applyBorder="1"/>
    <xf numFmtId="0" fontId="38" fillId="58" borderId="0" xfId="162" applyFont="1" applyFill="1" applyAlignment="1">
      <alignment horizontal="left" vertical="center"/>
    </xf>
    <xf numFmtId="167" fontId="38" fillId="58" borderId="0" xfId="0" applyNumberFormat="1" applyFont="1" applyFill="1"/>
    <xf numFmtId="14" fontId="38" fillId="58" borderId="0" xfId="156" applyNumberFormat="1" applyFont="1" applyFill="1"/>
    <xf numFmtId="168" fontId="38" fillId="0" borderId="0" xfId="0" applyNumberFormat="1" applyFont="1"/>
    <xf numFmtId="0" fontId="38" fillId="52" borderId="0" xfId="0" applyFont="1" applyFill="1"/>
    <xf numFmtId="3" fontId="38" fillId="52" borderId="0" xfId="0" applyNumberFormat="1" applyFont="1" applyFill="1"/>
    <xf numFmtId="168" fontId="37" fillId="52" borderId="0" xfId="0" applyNumberFormat="1" applyFont="1" applyFill="1"/>
    <xf numFmtId="0" fontId="37" fillId="52" borderId="0" xfId="162" applyFont="1" applyFill="1" applyBorder="1" applyAlignment="1">
      <alignment horizontal="left" vertical="center"/>
    </xf>
    <xf numFmtId="3" fontId="37" fillId="52" borderId="0" xfId="136" applyNumberFormat="1" applyFont="1" applyFill="1" applyBorder="1"/>
    <xf numFmtId="168" fontId="37" fillId="52" borderId="13" xfId="0" applyNumberFormat="1" applyFont="1" applyFill="1" applyBorder="1"/>
    <xf numFmtId="0" fontId="38" fillId="52" borderId="25" xfId="162" applyFont="1" applyFill="1" applyBorder="1" applyAlignment="1">
      <alignment horizontal="left" vertical="center"/>
    </xf>
    <xf numFmtId="0" fontId="34" fillId="52" borderId="28" xfId="120" applyFont="1" applyFill="1" applyBorder="1" applyAlignment="1">
      <alignment horizontal="left"/>
    </xf>
    <xf numFmtId="14" fontId="38" fillId="0" borderId="13" xfId="156" applyNumberFormat="1" applyFont="1" applyBorder="1"/>
    <xf numFmtId="168" fontId="38" fillId="0" borderId="13" xfId="0" applyNumberFormat="1" applyFont="1" applyBorder="1"/>
    <xf numFmtId="3" fontId="37" fillId="59" borderId="25" xfId="162" applyNumberFormat="1" applyFont="1" applyFill="1" applyBorder="1" applyAlignment="1">
      <alignment horizontal="left" vertical="center"/>
    </xf>
    <xf numFmtId="168" fontId="37" fillId="59" borderId="25" xfId="162" applyNumberFormat="1" applyFont="1" applyFill="1" applyBorder="1" applyAlignment="1">
      <alignment horizontal="left" vertical="center"/>
    </xf>
    <xf numFmtId="0" fontId="38" fillId="59" borderId="25" xfId="162" applyFont="1" applyFill="1" applyBorder="1" applyAlignment="1">
      <alignment horizontal="left" vertical="center"/>
    </xf>
    <xf numFmtId="0" fontId="38" fillId="59" borderId="13" xfId="162" applyFont="1" applyFill="1" applyBorder="1" applyAlignment="1">
      <alignment horizontal="left" vertical="center"/>
    </xf>
    <xf numFmtId="0" fontId="37" fillId="59" borderId="25" xfId="162" applyFont="1" applyFill="1" applyBorder="1" applyAlignment="1">
      <alignment horizontal="left" vertical="center"/>
    </xf>
    <xf numFmtId="3" fontId="38" fillId="54" borderId="0" xfId="136" applyNumberFormat="1" applyFont="1" applyFill="1"/>
    <xf numFmtId="3" fontId="38" fillId="57" borderId="0" xfId="136" applyNumberFormat="1" applyFont="1" applyFill="1"/>
    <xf numFmtId="0" fontId="37" fillId="50" borderId="29" xfId="0" applyFont="1" applyFill="1" applyBorder="1" applyAlignment="1">
      <alignment horizontal="left" wrapText="1"/>
    </xf>
    <xf numFmtId="0" fontId="37" fillId="59" borderId="30" xfId="0" applyFont="1" applyFill="1" applyBorder="1" applyAlignment="1">
      <alignment horizontal="left" wrapText="1"/>
    </xf>
    <xf numFmtId="0" fontId="37" fillId="59" borderId="31" xfId="0" applyFont="1" applyFill="1" applyBorder="1" applyAlignment="1">
      <alignment horizontal="left" wrapText="1"/>
    </xf>
    <xf numFmtId="0" fontId="37" fillId="59" borderId="32" xfId="0" applyFont="1" applyFill="1" applyBorder="1" applyAlignment="1">
      <alignment horizontal="left" wrapText="1"/>
    </xf>
    <xf numFmtId="0" fontId="38" fillId="59" borderId="28" xfId="162" applyFont="1" applyFill="1" applyBorder="1" applyAlignment="1">
      <alignment horizontal="left" vertical="center"/>
    </xf>
    <xf numFmtId="0" fontId="38" fillId="59" borderId="0" xfId="162" applyFont="1" applyFill="1" applyBorder="1" applyAlignment="1">
      <alignment horizontal="left" vertical="center"/>
    </xf>
    <xf numFmtId="0" fontId="38" fillId="59" borderId="33" xfId="162" applyFont="1" applyFill="1" applyBorder="1" applyAlignment="1">
      <alignment horizontal="left" vertical="center"/>
    </xf>
    <xf numFmtId="3" fontId="37" fillId="59" borderId="23" xfId="162" applyNumberFormat="1" applyFont="1" applyFill="1" applyBorder="1" applyAlignment="1">
      <alignment horizontal="left" vertical="center"/>
    </xf>
    <xf numFmtId="168" fontId="37" fillId="59" borderId="34" xfId="162" applyNumberFormat="1" applyFont="1" applyFill="1" applyBorder="1" applyAlignment="1">
      <alignment horizontal="left" vertical="center"/>
    </xf>
    <xf numFmtId="0" fontId="38" fillId="59" borderId="23" xfId="162" applyFont="1" applyFill="1" applyBorder="1" applyAlignment="1">
      <alignment horizontal="left" vertical="center"/>
    </xf>
    <xf numFmtId="0" fontId="37" fillId="59" borderId="23" xfId="162" applyFont="1" applyFill="1" applyBorder="1" applyAlignment="1">
      <alignment horizontal="left" vertical="center"/>
    </xf>
    <xf numFmtId="3" fontId="38" fillId="59" borderId="28" xfId="136" applyNumberFormat="1" applyFont="1" applyFill="1" applyBorder="1" applyAlignment="1">
      <alignment horizontal="left"/>
    </xf>
    <xf numFmtId="168" fontId="38" fillId="59" borderId="0" xfId="0" applyNumberFormat="1" applyFont="1" applyFill="1" applyBorder="1" applyAlignment="1">
      <alignment horizontal="left"/>
    </xf>
    <xf numFmtId="168" fontId="38" fillId="59" borderId="33" xfId="0" applyNumberFormat="1" applyFont="1" applyFill="1" applyBorder="1" applyAlignment="1">
      <alignment horizontal="left"/>
    </xf>
    <xf numFmtId="14" fontId="37" fillId="52" borderId="25" xfId="156" applyNumberFormat="1" applyFont="1" applyFill="1" applyBorder="1" applyAlignment="1">
      <alignment horizontal="left"/>
    </xf>
    <xf numFmtId="168" fontId="37" fillId="52" borderId="25" xfId="0" applyNumberFormat="1" applyFont="1" applyFill="1" applyBorder="1" applyAlignment="1">
      <alignment horizontal="left"/>
    </xf>
    <xf numFmtId="168" fontId="37" fillId="57" borderId="25" xfId="0" applyNumberFormat="1" applyFont="1" applyFill="1" applyBorder="1" applyAlignment="1">
      <alignment horizontal="left"/>
    </xf>
    <xf numFmtId="14" fontId="37" fillId="52" borderId="13" xfId="156" applyNumberFormat="1" applyFont="1" applyFill="1" applyBorder="1" applyAlignment="1">
      <alignment horizontal="left"/>
    </xf>
    <xf numFmtId="3" fontId="37" fillId="52" borderId="13" xfId="136" applyNumberFormat="1" applyFont="1" applyFill="1" applyBorder="1" applyAlignment="1">
      <alignment horizontal="left"/>
    </xf>
    <xf numFmtId="168" fontId="37" fillId="52" borderId="13" xfId="136" applyNumberFormat="1" applyFont="1" applyFill="1" applyBorder="1" applyAlignment="1">
      <alignment horizontal="left"/>
    </xf>
    <xf numFmtId="3" fontId="37" fillId="59" borderId="24" xfId="136" applyNumberFormat="1" applyFont="1" applyFill="1" applyBorder="1" applyAlignment="1">
      <alignment horizontal="left"/>
    </xf>
    <xf numFmtId="168" fontId="37" fillId="59" borderId="13" xfId="136" applyNumberFormat="1" applyFont="1" applyFill="1" applyBorder="1" applyAlignment="1">
      <alignment horizontal="left"/>
    </xf>
    <xf numFmtId="168" fontId="37" fillId="59" borderId="35" xfId="136" applyNumberFormat="1" applyFont="1" applyFill="1" applyBorder="1" applyAlignment="1">
      <alignment horizontal="left"/>
    </xf>
    <xf numFmtId="168" fontId="37" fillId="57" borderId="13" xfId="136" applyNumberFormat="1" applyFont="1" applyFill="1" applyBorder="1" applyAlignment="1">
      <alignment horizontal="left"/>
    </xf>
    <xf numFmtId="14" fontId="38" fillId="0" borderId="0" xfId="156" applyNumberFormat="1" applyFont="1" applyAlignment="1">
      <alignment horizontal="left"/>
    </xf>
    <xf numFmtId="168" fontId="38" fillId="0" borderId="0" xfId="0" applyNumberFormat="1" applyFont="1" applyAlignment="1">
      <alignment horizontal="left"/>
    </xf>
    <xf numFmtId="14" fontId="38" fillId="52" borderId="25" xfId="156" applyNumberFormat="1" applyFont="1" applyFill="1" applyBorder="1" applyAlignment="1">
      <alignment horizontal="left"/>
    </xf>
    <xf numFmtId="168" fontId="38" fillId="52" borderId="25" xfId="0" applyNumberFormat="1" applyFont="1" applyFill="1" applyBorder="1" applyAlignment="1">
      <alignment horizontal="left"/>
    </xf>
    <xf numFmtId="168" fontId="38" fillId="52" borderId="34" xfId="0" applyNumberFormat="1" applyFont="1" applyFill="1" applyBorder="1" applyAlignment="1">
      <alignment horizontal="left"/>
    </xf>
    <xf numFmtId="168" fontId="38" fillId="57" borderId="23" xfId="0" applyNumberFormat="1" applyFont="1" applyFill="1" applyBorder="1" applyAlignment="1">
      <alignment horizontal="left"/>
    </xf>
    <xf numFmtId="168" fontId="38" fillId="57" borderId="25" xfId="0" applyNumberFormat="1" applyFont="1" applyFill="1" applyBorder="1" applyAlignment="1">
      <alignment horizontal="left"/>
    </xf>
    <xf numFmtId="14" fontId="38" fillId="52" borderId="0" xfId="156" applyNumberFormat="1" applyFont="1" applyFill="1" applyBorder="1" applyAlignment="1">
      <alignment horizontal="left"/>
    </xf>
    <xf numFmtId="168" fontId="38" fillId="52" borderId="0" xfId="0" applyNumberFormat="1" applyFont="1" applyFill="1" applyBorder="1" applyAlignment="1">
      <alignment horizontal="left"/>
    </xf>
    <xf numFmtId="168" fontId="38" fillId="52" borderId="33" xfId="0" applyNumberFormat="1" applyFont="1" applyFill="1" applyBorder="1" applyAlignment="1">
      <alignment horizontal="left"/>
    </xf>
    <xf numFmtId="168" fontId="38" fillId="57" borderId="28" xfId="0" applyNumberFormat="1" applyFont="1" applyFill="1" applyBorder="1" applyAlignment="1">
      <alignment horizontal="left"/>
    </xf>
    <xf numFmtId="168" fontId="38" fillId="57" borderId="0" xfId="0" applyNumberFormat="1" applyFont="1" applyFill="1" applyBorder="1" applyAlignment="1">
      <alignment horizontal="left"/>
    </xf>
    <xf numFmtId="168" fontId="37" fillId="52" borderId="34" xfId="0" applyNumberFormat="1" applyFont="1" applyFill="1" applyBorder="1" applyAlignment="1">
      <alignment horizontal="left"/>
    </xf>
    <xf numFmtId="3" fontId="37" fillId="59" borderId="23" xfId="136" applyNumberFormat="1" applyFont="1" applyFill="1" applyBorder="1" applyAlignment="1">
      <alignment horizontal="left"/>
    </xf>
    <xf numFmtId="168" fontId="37" fillId="59" borderId="25" xfId="0" applyNumberFormat="1" applyFont="1" applyFill="1" applyBorder="1" applyAlignment="1">
      <alignment horizontal="left"/>
    </xf>
    <xf numFmtId="168" fontId="37" fillId="59" borderId="34" xfId="0" applyNumberFormat="1" applyFont="1" applyFill="1" applyBorder="1" applyAlignment="1">
      <alignment horizontal="left"/>
    </xf>
    <xf numFmtId="168" fontId="37" fillId="57" borderId="23" xfId="0" applyNumberFormat="1" applyFont="1" applyFill="1" applyBorder="1" applyAlignment="1">
      <alignment horizontal="left"/>
    </xf>
    <xf numFmtId="168" fontId="37" fillId="52" borderId="35" xfId="136" applyNumberFormat="1" applyFont="1" applyFill="1" applyBorder="1" applyAlignment="1">
      <alignment horizontal="left"/>
    </xf>
    <xf numFmtId="3" fontId="37" fillId="52" borderId="24" xfId="136" applyNumberFormat="1" applyFont="1" applyFill="1" applyBorder="1" applyAlignment="1">
      <alignment horizontal="left"/>
    </xf>
    <xf numFmtId="168" fontId="37" fillId="57" borderId="24" xfId="136" applyNumberFormat="1" applyFont="1" applyFill="1" applyBorder="1" applyAlignment="1">
      <alignment horizontal="left"/>
    </xf>
    <xf numFmtId="14" fontId="38" fillId="52" borderId="13" xfId="156" applyNumberFormat="1" applyFont="1" applyFill="1" applyBorder="1" applyAlignment="1">
      <alignment horizontal="left"/>
    </xf>
    <xf numFmtId="3" fontId="37" fillId="57" borderId="13" xfId="136" applyNumberFormat="1" applyFont="1" applyFill="1" applyBorder="1" applyAlignment="1">
      <alignment horizontal="left"/>
    </xf>
    <xf numFmtId="0" fontId="37" fillId="52" borderId="25" xfId="0" applyFont="1" applyFill="1" applyBorder="1" applyAlignment="1">
      <alignment horizontal="left"/>
    </xf>
    <xf numFmtId="0" fontId="37" fillId="59" borderId="25" xfId="0" applyFont="1" applyFill="1" applyBorder="1" applyAlignment="1">
      <alignment horizontal="left"/>
    </xf>
    <xf numFmtId="0" fontId="37" fillId="52" borderId="13" xfId="0" applyFont="1" applyFill="1" applyBorder="1" applyAlignment="1">
      <alignment horizontal="left"/>
    </xf>
    <xf numFmtId="3" fontId="37" fillId="59" borderId="13" xfId="136" applyNumberFormat="1" applyFont="1" applyFill="1" applyBorder="1" applyAlignment="1">
      <alignment horizontal="left"/>
    </xf>
    <xf numFmtId="14" fontId="38" fillId="0" borderId="25" xfId="156" applyNumberFormat="1" applyFont="1" applyBorder="1" applyAlignment="1">
      <alignment horizontal="left"/>
    </xf>
    <xf numFmtId="14" fontId="38" fillId="0" borderId="0" xfId="156" applyNumberFormat="1" applyFont="1" applyFill="1" applyBorder="1" applyAlignment="1">
      <alignment horizontal="left"/>
    </xf>
    <xf numFmtId="3" fontId="38" fillId="57" borderId="25" xfId="136" applyNumberFormat="1" applyFont="1" applyFill="1" applyBorder="1" applyAlignment="1">
      <alignment horizontal="left"/>
    </xf>
    <xf numFmtId="3" fontId="38" fillId="57" borderId="0" xfId="136" applyNumberFormat="1" applyFont="1" applyFill="1" applyBorder="1" applyAlignment="1">
      <alignment horizontal="left"/>
    </xf>
    <xf numFmtId="3" fontId="37" fillId="57" borderId="25" xfId="136" applyNumberFormat="1" applyFont="1" applyFill="1" applyBorder="1" applyAlignment="1">
      <alignment horizontal="left"/>
    </xf>
    <xf numFmtId="14" fontId="37" fillId="52" borderId="0" xfId="156" applyNumberFormat="1" applyFont="1" applyFill="1" applyBorder="1" applyAlignment="1">
      <alignment horizontal="left"/>
    </xf>
    <xf numFmtId="0" fontId="37" fillId="50" borderId="20" xfId="0" applyFont="1" applyFill="1" applyBorder="1" applyAlignment="1">
      <alignment horizontal="left" wrapText="1"/>
    </xf>
    <xf numFmtId="3" fontId="38" fillId="52" borderId="23" xfId="136" applyNumberFormat="1" applyFont="1" applyFill="1" applyBorder="1" applyAlignment="1">
      <alignment horizontal="left"/>
    </xf>
    <xf numFmtId="3" fontId="38" fillId="52" borderId="28" xfId="136" applyNumberFormat="1" applyFont="1" applyFill="1" applyBorder="1" applyAlignment="1">
      <alignment horizontal="left"/>
    </xf>
    <xf numFmtId="3" fontId="38" fillId="52" borderId="24" xfId="136" applyNumberFormat="1" applyFont="1" applyFill="1" applyBorder="1" applyAlignment="1">
      <alignment horizontal="left"/>
    </xf>
    <xf numFmtId="168" fontId="38" fillId="52" borderId="13" xfId="0" applyNumberFormat="1" applyFont="1" applyFill="1" applyBorder="1" applyAlignment="1">
      <alignment horizontal="left"/>
    </xf>
    <xf numFmtId="168" fontId="38" fillId="52" borderId="35" xfId="0" applyNumberFormat="1" applyFont="1" applyFill="1" applyBorder="1" applyAlignment="1">
      <alignment horizontal="left"/>
    </xf>
    <xf numFmtId="14" fontId="38" fillId="0" borderId="0" xfId="156" applyNumberFormat="1" applyFont="1" applyFill="1" applyAlignment="1">
      <alignment horizontal="left"/>
    </xf>
    <xf numFmtId="0" fontId="38" fillId="52" borderId="0" xfId="162" applyFont="1" applyFill="1" applyBorder="1" applyAlignment="1">
      <alignment horizontal="left" vertical="center"/>
    </xf>
    <xf numFmtId="0" fontId="38" fillId="0" borderId="13" xfId="162" applyFont="1" applyFill="1" applyBorder="1" applyAlignment="1">
      <alignment horizontal="left" vertical="center"/>
    </xf>
    <xf numFmtId="14" fontId="38" fillId="0" borderId="13" xfId="156" applyNumberFormat="1" applyFont="1" applyFill="1" applyBorder="1" applyAlignment="1">
      <alignment horizontal="left"/>
    </xf>
    <xf numFmtId="14" fontId="38" fillId="0" borderId="35" xfId="156" applyNumberFormat="1" applyFont="1" applyFill="1" applyBorder="1" applyAlignment="1">
      <alignment horizontal="left"/>
    </xf>
    <xf numFmtId="3" fontId="37" fillId="52" borderId="36" xfId="136" applyNumberFormat="1" applyFont="1" applyFill="1" applyBorder="1" applyAlignment="1">
      <alignment horizontal="left"/>
    </xf>
    <xf numFmtId="3" fontId="37" fillId="52" borderId="37" xfId="136" applyNumberFormat="1" applyFont="1" applyFill="1" applyBorder="1" applyAlignment="1">
      <alignment horizontal="left"/>
    </xf>
    <xf numFmtId="3" fontId="37" fillId="52" borderId="23" xfId="136" applyNumberFormat="1" applyFont="1" applyFill="1" applyBorder="1" applyAlignment="1">
      <alignment horizontal="left"/>
    </xf>
    <xf numFmtId="0" fontId="38" fillId="59" borderId="24" xfId="162" applyFont="1" applyFill="1" applyBorder="1" applyAlignment="1">
      <alignment horizontal="left" vertical="center"/>
    </xf>
    <xf numFmtId="0" fontId="38" fillId="59" borderId="35" xfId="162" applyFont="1" applyFill="1" applyBorder="1" applyAlignment="1">
      <alignment horizontal="left" vertical="center"/>
    </xf>
    <xf numFmtId="3" fontId="37" fillId="52" borderId="23" xfId="0" applyNumberFormat="1" applyFont="1" applyFill="1" applyBorder="1" applyAlignment="1">
      <alignment horizontal="left"/>
    </xf>
    <xf numFmtId="0" fontId="37" fillId="59" borderId="23" xfId="0" applyFont="1" applyFill="1" applyBorder="1" applyAlignment="1">
      <alignment horizontal="left"/>
    </xf>
    <xf numFmtId="0" fontId="37" fillId="60" borderId="23" xfId="0" applyFont="1" applyFill="1" applyBorder="1" applyAlignment="1">
      <alignment horizontal="left"/>
    </xf>
    <xf numFmtId="0" fontId="37" fillId="60" borderId="24" xfId="0" applyFont="1" applyFill="1" applyBorder="1" applyAlignment="1">
      <alignment horizontal="left"/>
    </xf>
    <xf numFmtId="168" fontId="37" fillId="52" borderId="13" xfId="0" applyNumberFormat="1" applyFont="1" applyFill="1" applyBorder="1" applyAlignment="1">
      <alignment horizontal="left"/>
    </xf>
    <xf numFmtId="168" fontId="37" fillId="52" borderId="35" xfId="0" applyNumberFormat="1" applyFont="1" applyFill="1" applyBorder="1" applyAlignment="1">
      <alignment horizontal="left"/>
    </xf>
    <xf numFmtId="168" fontId="37" fillId="59" borderId="13" xfId="0" applyNumberFormat="1" applyFont="1" applyFill="1" applyBorder="1" applyAlignment="1">
      <alignment horizontal="left"/>
    </xf>
    <xf numFmtId="168" fontId="37" fillId="57" borderId="24" xfId="0" applyNumberFormat="1" applyFont="1" applyFill="1" applyBorder="1" applyAlignment="1">
      <alignment horizontal="left"/>
    </xf>
    <xf numFmtId="168" fontId="37" fillId="57" borderId="13" xfId="0" applyNumberFormat="1" applyFont="1" applyFill="1" applyBorder="1" applyAlignment="1">
      <alignment horizontal="left"/>
    </xf>
    <xf numFmtId="3" fontId="37" fillId="52" borderId="24" xfId="0" applyNumberFormat="1" applyFont="1" applyFill="1" applyBorder="1" applyAlignment="1">
      <alignment horizontal="left"/>
    </xf>
    <xf numFmtId="3" fontId="37" fillId="59" borderId="24" xfId="0" applyNumberFormat="1" applyFont="1" applyFill="1" applyBorder="1" applyAlignment="1">
      <alignment horizontal="left"/>
    </xf>
    <xf numFmtId="0" fontId="37" fillId="52" borderId="20" xfId="0" applyFont="1" applyFill="1" applyBorder="1" applyAlignment="1">
      <alignment horizontal="left" wrapText="1"/>
    </xf>
    <xf numFmtId="0" fontId="37" fillId="52" borderId="38" xfId="0" applyFont="1" applyFill="1" applyBorder="1" applyAlignment="1">
      <alignment horizontal="left" wrapText="1"/>
    </xf>
    <xf numFmtId="0" fontId="37" fillId="0" borderId="6" xfId="0" applyFont="1" applyFill="1" applyBorder="1" applyAlignment="1">
      <alignment horizontal="left" wrapText="1"/>
    </xf>
    <xf numFmtId="0" fontId="37" fillId="51" borderId="23" xfId="0" applyFont="1" applyFill="1" applyBorder="1" applyAlignment="1">
      <alignment horizontal="left"/>
    </xf>
    <xf numFmtId="0" fontId="38" fillId="51" borderId="25" xfId="0" applyFont="1" applyFill="1" applyBorder="1" applyAlignment="1">
      <alignment horizontal="left"/>
    </xf>
    <xf numFmtId="0" fontId="38" fillId="51" borderId="13" xfId="0" applyFont="1" applyFill="1" applyBorder="1" applyAlignment="1">
      <alignment horizontal="left"/>
    </xf>
    <xf numFmtId="0" fontId="38" fillId="52" borderId="13" xfId="0" applyFont="1" applyFill="1" applyBorder="1" applyAlignment="1">
      <alignment horizontal="left"/>
    </xf>
    <xf numFmtId="0" fontId="37" fillId="51" borderId="13" xfId="0" applyFont="1" applyFill="1" applyBorder="1" applyAlignment="1">
      <alignment horizontal="left"/>
    </xf>
    <xf numFmtId="3" fontId="37" fillId="57" borderId="25" xfId="0" applyNumberFormat="1" applyFont="1" applyFill="1" applyBorder="1" applyAlignment="1">
      <alignment horizontal="left"/>
    </xf>
    <xf numFmtId="3" fontId="37" fillId="52" borderId="13" xfId="0" applyNumberFormat="1" applyFont="1" applyFill="1" applyBorder="1" applyAlignment="1">
      <alignment horizontal="left"/>
    </xf>
    <xf numFmtId="3" fontId="37" fillId="57" borderId="13" xfId="0" applyNumberFormat="1" applyFont="1" applyFill="1" applyBorder="1" applyAlignment="1">
      <alignment horizontal="left"/>
    </xf>
    <xf numFmtId="3" fontId="37" fillId="52" borderId="21" xfId="0" applyNumberFormat="1" applyFont="1" applyFill="1" applyBorder="1" applyAlignment="1">
      <alignment horizontal="left"/>
    </xf>
    <xf numFmtId="3" fontId="37" fillId="0" borderId="39" xfId="0" applyNumberFormat="1" applyFont="1" applyFill="1" applyBorder="1" applyAlignment="1">
      <alignment horizontal="left"/>
    </xf>
    <xf numFmtId="0" fontId="38" fillId="51" borderId="40" xfId="0" applyFont="1" applyFill="1" applyBorder="1" applyAlignment="1">
      <alignment horizontal="left"/>
    </xf>
    <xf numFmtId="0" fontId="38" fillId="52" borderId="16" xfId="162" applyFont="1" applyFill="1" applyBorder="1" applyAlignment="1">
      <alignment horizontal="center" vertical="center"/>
    </xf>
    <xf numFmtId="0" fontId="39" fillId="52" borderId="16" xfId="162" applyFont="1" applyFill="1" applyBorder="1" applyAlignment="1">
      <alignment horizontal="center" vertical="center"/>
    </xf>
    <xf numFmtId="168" fontId="39" fillId="52" borderId="16" xfId="0" applyNumberFormat="1" applyFont="1" applyFill="1" applyBorder="1" applyAlignment="1">
      <alignment horizontal="center"/>
    </xf>
    <xf numFmtId="0" fontId="38" fillId="55" borderId="0" xfId="162" applyFont="1" applyFill="1" applyAlignment="1">
      <alignment horizontal="center" vertical="center"/>
    </xf>
    <xf numFmtId="168" fontId="38" fillId="52" borderId="16" xfId="0" applyNumberFormat="1" applyFont="1" applyFill="1" applyBorder="1" applyAlignment="1">
      <alignment horizontal="center"/>
    </xf>
    <xf numFmtId="0" fontId="40" fillId="52" borderId="19" xfId="120" applyFont="1" applyFill="1" applyBorder="1" applyAlignment="1">
      <alignment horizontal="center"/>
    </xf>
    <xf numFmtId="169" fontId="38" fillId="0" borderId="0" xfId="0" applyNumberFormat="1" applyFont="1"/>
    <xf numFmtId="3" fontId="39" fillId="52" borderId="16" xfId="136" applyNumberFormat="1" applyFont="1" applyFill="1" applyBorder="1" applyAlignment="1">
      <alignment horizontal="center"/>
    </xf>
    <xf numFmtId="3" fontId="38" fillId="58" borderId="0" xfId="136" applyNumberFormat="1" applyFont="1" applyFill="1"/>
    <xf numFmtId="0" fontId="39" fillId="52" borderId="21" xfId="162" applyFont="1" applyFill="1" applyBorder="1" applyAlignment="1">
      <alignment horizontal="center" vertical="center"/>
    </xf>
    <xf numFmtId="3" fontId="38" fillId="55" borderId="0" xfId="136" applyNumberFormat="1" applyFont="1" applyFill="1" applyAlignment="1">
      <alignment horizontal="center"/>
    </xf>
    <xf numFmtId="168" fontId="37" fillId="0" borderId="0" xfId="0" applyNumberFormat="1" applyFont="1"/>
    <xf numFmtId="168" fontId="38" fillId="0" borderId="13" xfId="0" applyNumberFormat="1" applyFont="1" applyBorder="1" applyAlignment="1">
      <alignment horizontal="center"/>
    </xf>
    <xf numFmtId="0" fontId="37" fillId="50" borderId="20" xfId="0" applyFont="1" applyFill="1" applyBorder="1" applyAlignment="1">
      <alignment horizontal="center"/>
    </xf>
    <xf numFmtId="0" fontId="41" fillId="0" borderId="0" xfId="0" applyFont="1" applyAlignment="1">
      <alignment horizontal="center"/>
    </xf>
    <xf numFmtId="0" fontId="41" fillId="0" borderId="0" xfId="0" applyFont="1"/>
    <xf numFmtId="3" fontId="38" fillId="52" borderId="16" xfId="136" applyNumberFormat="1" applyFont="1" applyFill="1" applyBorder="1" applyAlignment="1">
      <alignment horizontal="center"/>
    </xf>
    <xf numFmtId="0" fontId="34" fillId="52" borderId="23" xfId="120" applyFont="1" applyFill="1" applyBorder="1" applyAlignment="1">
      <alignment horizontal="left"/>
    </xf>
    <xf numFmtId="3" fontId="38" fillId="55" borderId="0" xfId="136" applyNumberFormat="1" applyFont="1" applyFill="1"/>
    <xf numFmtId="3" fontId="38" fillId="56" borderId="0" xfId="136" applyNumberFormat="1" applyFont="1" applyFill="1"/>
    <xf numFmtId="0" fontId="38" fillId="55" borderId="0" xfId="162" applyFont="1" applyFill="1" applyAlignment="1">
      <alignment horizontal="left" vertical="center"/>
    </xf>
    <xf numFmtId="168" fontId="38" fillId="55" borderId="0" xfId="0" applyNumberFormat="1" applyFont="1" applyFill="1" applyAlignment="1">
      <alignment horizontal="center"/>
    </xf>
    <xf numFmtId="0" fontId="34" fillId="52" borderId="23" xfId="120" applyFont="1" applyFill="1" applyBorder="1" applyAlignment="1">
      <alignment horizontal="left"/>
    </xf>
    <xf numFmtId="0" fontId="34" fillId="52" borderId="23" xfId="120" applyFont="1" applyFill="1" applyBorder="1" applyAlignment="1">
      <alignment horizontal="left"/>
    </xf>
    <xf numFmtId="0" fontId="34" fillId="52" borderId="24" xfId="120" applyFont="1" applyFill="1" applyBorder="1" applyAlignment="1">
      <alignment horizontal="left"/>
    </xf>
    <xf numFmtId="0" fontId="37" fillId="51" borderId="23" xfId="121" applyFont="1" applyFill="1" applyBorder="1" applyAlignment="1">
      <alignment horizontal="left"/>
    </xf>
    <xf numFmtId="0" fontId="37" fillId="51" borderId="13" xfId="121" applyFont="1" applyFill="1" applyBorder="1" applyAlignment="1">
      <alignment horizontal="left"/>
    </xf>
    <xf numFmtId="9" fontId="39" fillId="52" borderId="22" xfId="162" applyNumberFormat="1" applyFont="1" applyFill="1" applyBorder="1" applyAlignment="1">
      <alignment horizontal="center" vertical="center"/>
    </xf>
    <xf numFmtId="0" fontId="34" fillId="52" borderId="23" xfId="120" applyFont="1" applyFill="1" applyBorder="1" applyAlignment="1">
      <alignment horizontal="left"/>
    </xf>
    <xf numFmtId="0" fontId="37" fillId="51" borderId="23" xfId="121" applyFont="1" applyFill="1" applyBorder="1" applyAlignment="1">
      <alignment horizontal="left"/>
    </xf>
    <xf numFmtId="0" fontId="37" fillId="50" borderId="19" xfId="0" applyFont="1" applyFill="1" applyBorder="1" applyAlignment="1">
      <alignment horizontal="center"/>
    </xf>
    <xf numFmtId="168" fontId="38" fillId="0" borderId="0" xfId="0" applyNumberFormat="1" applyFont="1" applyAlignment="1">
      <alignment horizontal="center"/>
    </xf>
    <xf numFmtId="9" fontId="39" fillId="52" borderId="16" xfId="162" applyNumberFormat="1" applyFont="1" applyFill="1" applyBorder="1" applyAlignment="1">
      <alignment horizontal="center" vertical="center"/>
    </xf>
    <xf numFmtId="0" fontId="38" fillId="0" borderId="0" xfId="0" applyFont="1" applyFill="1" applyAlignment="1">
      <alignment horizontal="center"/>
    </xf>
    <xf numFmtId="0" fontId="34" fillId="52" borderId="23" xfId="120" applyFont="1" applyFill="1" applyBorder="1" applyAlignment="1">
      <alignment horizontal="left"/>
    </xf>
    <xf numFmtId="0" fontId="34" fillId="52" borderId="24" xfId="120" applyFont="1" applyFill="1" applyBorder="1" applyAlignment="1">
      <alignment horizontal="left"/>
    </xf>
    <xf numFmtId="0" fontId="37" fillId="51" borderId="23" xfId="121" applyFont="1" applyFill="1" applyBorder="1" applyAlignment="1">
      <alignment horizontal="left"/>
    </xf>
    <xf numFmtId="0" fontId="37" fillId="51" borderId="13" xfId="121" applyFont="1" applyFill="1" applyBorder="1" applyAlignment="1">
      <alignment horizontal="left"/>
    </xf>
    <xf numFmtId="4" fontId="38" fillId="0" borderId="0" xfId="0" applyNumberFormat="1" applyFont="1"/>
    <xf numFmtId="4" fontId="38" fillId="0" borderId="13" xfId="0" applyNumberFormat="1" applyFont="1" applyBorder="1"/>
    <xf numFmtId="3" fontId="37" fillId="52" borderId="0" xfId="0" applyNumberFormat="1" applyFont="1" applyFill="1"/>
    <xf numFmtId="9" fontId="37" fillId="52" borderId="13" xfId="162" applyNumberFormat="1" applyFont="1" applyFill="1" applyBorder="1" applyAlignment="1">
      <alignment horizontal="left" vertical="center"/>
    </xf>
    <xf numFmtId="0" fontId="38" fillId="52" borderId="37" xfId="162" applyFont="1" applyFill="1" applyBorder="1" applyAlignment="1">
      <alignment horizontal="left" vertical="center"/>
    </xf>
    <xf numFmtId="9" fontId="37" fillId="52" borderId="13" xfId="136" applyNumberFormat="1" applyFont="1" applyFill="1" applyBorder="1" applyAlignment="1">
      <alignment horizontal="left"/>
    </xf>
    <xf numFmtId="0" fontId="37" fillId="52" borderId="37" xfId="162" applyFont="1" applyFill="1" applyBorder="1" applyAlignment="1">
      <alignment horizontal="left" vertical="center"/>
    </xf>
    <xf numFmtId="0" fontId="38" fillId="52" borderId="37" xfId="0" applyFont="1" applyFill="1" applyBorder="1" applyAlignment="1">
      <alignment horizontal="left"/>
    </xf>
    <xf numFmtId="9" fontId="37" fillId="52" borderId="13" xfId="0" applyNumberFormat="1" applyFont="1" applyFill="1" applyBorder="1" applyAlignment="1">
      <alignment horizontal="left"/>
    </xf>
    <xf numFmtId="0" fontId="37" fillId="52" borderId="7" xfId="162" applyFont="1" applyFill="1" applyBorder="1" applyAlignment="1">
      <alignment horizontal="left" vertical="center"/>
    </xf>
    <xf numFmtId="3" fontId="37" fillId="52" borderId="8" xfId="136" applyNumberFormat="1" applyFont="1" applyFill="1" applyBorder="1"/>
    <xf numFmtId="0" fontId="37" fillId="52" borderId="39" xfId="162" applyFont="1" applyFill="1" applyBorder="1" applyAlignment="1">
      <alignment horizontal="left" vertical="center"/>
    </xf>
    <xf numFmtId="0" fontId="37" fillId="52" borderId="7" xfId="0" applyFont="1" applyFill="1" applyBorder="1"/>
    <xf numFmtId="3" fontId="37" fillId="52" borderId="8" xfId="0" applyNumberFormat="1" applyFont="1" applyFill="1" applyBorder="1"/>
    <xf numFmtId="0" fontId="37" fillId="52" borderId="39" xfId="0" applyFont="1" applyFill="1" applyBorder="1"/>
    <xf numFmtId="1" fontId="37" fillId="52" borderId="0" xfId="0" applyNumberFormat="1" applyFont="1" applyFill="1" applyBorder="1"/>
    <xf numFmtId="14" fontId="38" fillId="52" borderId="8" xfId="156" applyNumberFormat="1" applyFont="1" applyFill="1" applyBorder="1"/>
    <xf numFmtId="3" fontId="37" fillId="52" borderId="8" xfId="136" applyNumberFormat="1" applyFont="1" applyFill="1" applyBorder="1" applyAlignment="1">
      <alignment horizontal="right"/>
    </xf>
    <xf numFmtId="4" fontId="37" fillId="52" borderId="0" xfId="136" applyNumberFormat="1" applyFont="1" applyFill="1"/>
    <xf numFmtId="3" fontId="37" fillId="52" borderId="0" xfId="136" applyNumberFormat="1" applyFont="1" applyFill="1" applyAlignment="1">
      <alignment horizontal="right"/>
    </xf>
    <xf numFmtId="3" fontId="37" fillId="52" borderId="8" xfId="162" applyNumberFormat="1" applyFont="1" applyFill="1" applyBorder="1" applyAlignment="1">
      <alignment horizontal="right" vertical="center"/>
    </xf>
    <xf numFmtId="0" fontId="37" fillId="52" borderId="8" xfId="0" applyFont="1" applyFill="1" applyBorder="1"/>
    <xf numFmtId="3" fontId="37" fillId="52" borderId="8" xfId="0" applyNumberFormat="1" applyFont="1" applyFill="1" applyBorder="1" applyAlignment="1">
      <alignment horizontal="right"/>
    </xf>
    <xf numFmtId="2" fontId="37" fillId="52" borderId="0" xfId="0" applyNumberFormat="1" applyFont="1" applyFill="1"/>
    <xf numFmtId="0" fontId="2" fillId="61" borderId="23" xfId="0" applyFont="1" applyFill="1" applyBorder="1" applyAlignment="1">
      <alignment horizontal="left"/>
    </xf>
    <xf numFmtId="0" fontId="3" fillId="61" borderId="25" xfId="163" applyFill="1" applyBorder="1" applyAlignment="1">
      <alignment horizontal="left" vertical="center"/>
    </xf>
    <xf numFmtId="3" fontId="3" fillId="61" borderId="25" xfId="137" applyNumberFormat="1" applyFill="1" applyBorder="1" applyAlignment="1">
      <alignment horizontal="center"/>
    </xf>
    <xf numFmtId="0" fontId="3" fillId="61" borderId="25" xfId="163" applyFill="1" applyBorder="1" applyAlignment="1">
      <alignment horizontal="center" vertical="center"/>
    </xf>
    <xf numFmtId="3" fontId="3" fillId="61" borderId="34" xfId="137" applyNumberFormat="1" applyFill="1" applyBorder="1" applyAlignment="1">
      <alignment horizontal="center"/>
    </xf>
    <xf numFmtId="0" fontId="2" fillId="61" borderId="24" xfId="0" applyFont="1" applyFill="1" applyBorder="1" applyAlignment="1">
      <alignment horizontal="left"/>
    </xf>
    <xf numFmtId="0" fontId="3" fillId="61" borderId="13" xfId="163" applyFill="1" applyBorder="1" applyAlignment="1">
      <alignment horizontal="left" vertical="center"/>
    </xf>
    <xf numFmtId="0" fontId="3" fillId="61" borderId="13" xfId="163" applyFill="1" applyBorder="1" applyAlignment="1">
      <alignment horizontal="center" vertical="center"/>
    </xf>
    <xf numFmtId="0" fontId="3" fillId="61" borderId="35" xfId="163" applyFill="1" applyBorder="1" applyAlignment="1">
      <alignment horizontal="center" vertical="center"/>
    </xf>
    <xf numFmtId="0" fontId="2" fillId="61" borderId="28" xfId="0" applyFont="1" applyFill="1" applyBorder="1" applyAlignment="1">
      <alignment horizontal="left"/>
    </xf>
    <xf numFmtId="0" fontId="3" fillId="61" borderId="0" xfId="163" applyFill="1" applyBorder="1" applyAlignment="1">
      <alignment horizontal="left" vertical="center"/>
    </xf>
    <xf numFmtId="0" fontId="3" fillId="61" borderId="0" xfId="163" applyFill="1" applyBorder="1" applyAlignment="1">
      <alignment horizontal="center" vertical="center"/>
    </xf>
    <xf numFmtId="0" fontId="3" fillId="61" borderId="33" xfId="163" applyFill="1" applyBorder="1" applyAlignment="1">
      <alignment horizontal="center" vertical="center"/>
    </xf>
    <xf numFmtId="3" fontId="3" fillId="61" borderId="0" xfId="137" applyNumberFormat="1" applyFill="1" applyBorder="1" applyAlignment="1">
      <alignment horizontal="center"/>
    </xf>
    <xf numFmtId="3" fontId="3" fillId="61" borderId="33" xfId="137" applyNumberFormat="1" applyFill="1" applyBorder="1" applyAlignment="1">
      <alignment horizontal="center"/>
    </xf>
    <xf numFmtId="0" fontId="37" fillId="61" borderId="23" xfId="0" applyFont="1" applyFill="1" applyBorder="1" applyAlignment="1">
      <alignment horizontal="left"/>
    </xf>
    <xf numFmtId="0" fontId="38" fillId="61" borderId="25" xfId="163" applyFont="1" applyFill="1" applyBorder="1" applyAlignment="1">
      <alignment horizontal="left" vertical="center"/>
    </xf>
    <xf numFmtId="3" fontId="38" fillId="61" borderId="25" xfId="137" applyNumberFormat="1" applyFont="1" applyFill="1" applyBorder="1" applyAlignment="1">
      <alignment horizontal="center"/>
    </xf>
    <xf numFmtId="0" fontId="38" fillId="61" borderId="25" xfId="163" applyFont="1" applyFill="1" applyBorder="1" applyAlignment="1">
      <alignment horizontal="center" vertical="center"/>
    </xf>
    <xf numFmtId="3" fontId="38" fillId="61" borderId="34" xfId="137" applyNumberFormat="1" applyFont="1" applyFill="1" applyBorder="1" applyAlignment="1">
      <alignment horizontal="center"/>
    </xf>
    <xf numFmtId="0" fontId="37" fillId="61" borderId="24" xfId="0" applyFont="1" applyFill="1" applyBorder="1" applyAlignment="1">
      <alignment horizontal="left"/>
    </xf>
    <xf numFmtId="0" fontId="38" fillId="61" borderId="13" xfId="163" applyFont="1" applyFill="1" applyBorder="1" applyAlignment="1">
      <alignment horizontal="left" vertical="center"/>
    </xf>
    <xf numFmtId="0" fontId="38" fillId="61" borderId="13" xfId="163" applyFont="1" applyFill="1" applyBorder="1" applyAlignment="1">
      <alignment horizontal="center" vertical="center"/>
    </xf>
    <xf numFmtId="0" fontId="38" fillId="61" borderId="35" xfId="163" applyFont="1" applyFill="1" applyBorder="1" applyAlignment="1">
      <alignment horizontal="center" vertical="center"/>
    </xf>
    <xf numFmtId="0" fontId="38" fillId="60" borderId="25" xfId="163" applyFont="1" applyFill="1" applyBorder="1" applyAlignment="1">
      <alignment horizontal="left" vertical="center"/>
    </xf>
    <xf numFmtId="3" fontId="38" fillId="60" borderId="25" xfId="137" applyNumberFormat="1" applyFont="1" applyFill="1" applyBorder="1" applyAlignment="1">
      <alignment horizontal="center"/>
    </xf>
    <xf numFmtId="0" fontId="38" fillId="60" borderId="25" xfId="163" applyFont="1" applyFill="1" applyBorder="1" applyAlignment="1">
      <alignment horizontal="center" vertical="center"/>
    </xf>
    <xf numFmtId="3" fontId="38" fillId="60" borderId="34" xfId="137" applyNumberFormat="1" applyFont="1" applyFill="1" applyBorder="1" applyAlignment="1">
      <alignment horizontal="center"/>
    </xf>
    <xf numFmtId="0" fontId="38" fillId="60" borderId="13" xfId="163" applyFont="1" applyFill="1" applyBorder="1" applyAlignment="1">
      <alignment horizontal="left" vertical="center"/>
    </xf>
    <xf numFmtId="0" fontId="38" fillId="60" borderId="13" xfId="163" applyFont="1" applyFill="1" applyBorder="1" applyAlignment="1">
      <alignment horizontal="center" vertical="center"/>
    </xf>
    <xf numFmtId="0" fontId="38" fillId="60" borderId="35" xfId="163" applyFont="1" applyFill="1" applyBorder="1" applyAlignment="1">
      <alignment horizontal="center" vertical="center"/>
    </xf>
    <xf numFmtId="0" fontId="37" fillId="61" borderId="28" xfId="0" applyFont="1" applyFill="1" applyBorder="1" applyAlignment="1">
      <alignment horizontal="left"/>
    </xf>
    <xf numFmtId="0" fontId="38" fillId="61" borderId="0" xfId="163" applyFont="1" applyFill="1" applyBorder="1" applyAlignment="1">
      <alignment horizontal="left" vertical="center"/>
    </xf>
    <xf numFmtId="0" fontId="38" fillId="61" borderId="0" xfId="163" applyFont="1" applyFill="1" applyBorder="1" applyAlignment="1">
      <alignment horizontal="center" vertical="center"/>
    </xf>
    <xf numFmtId="0" fontId="38" fillId="61" borderId="33" xfId="163" applyFont="1" applyFill="1" applyBorder="1" applyAlignment="1">
      <alignment horizontal="center" vertical="center"/>
    </xf>
    <xf numFmtId="0" fontId="37" fillId="60" borderId="28" xfId="0" applyFont="1" applyFill="1" applyBorder="1" applyAlignment="1">
      <alignment horizontal="left"/>
    </xf>
    <xf numFmtId="0" fontId="38" fillId="60" borderId="0" xfId="163" applyFont="1" applyFill="1" applyBorder="1" applyAlignment="1">
      <alignment horizontal="left" vertical="center"/>
    </xf>
    <xf numFmtId="0" fontId="38" fillId="60" borderId="0" xfId="163" applyFont="1" applyFill="1" applyBorder="1" applyAlignment="1">
      <alignment horizontal="center" vertical="center"/>
    </xf>
    <xf numFmtId="0" fontId="38" fillId="60" borderId="33" xfId="163" applyFont="1" applyFill="1" applyBorder="1" applyAlignment="1">
      <alignment horizontal="center" vertical="center"/>
    </xf>
    <xf numFmtId="3" fontId="38" fillId="61" borderId="0" xfId="137" applyNumberFormat="1" applyFont="1" applyFill="1" applyBorder="1" applyAlignment="1">
      <alignment horizontal="center"/>
    </xf>
    <xf numFmtId="3" fontId="38" fillId="61" borderId="33" xfId="137" applyNumberFormat="1" applyFont="1" applyFill="1" applyBorder="1" applyAlignment="1">
      <alignment horizontal="center"/>
    </xf>
    <xf numFmtId="3" fontId="38" fillId="60" borderId="0" xfId="137" applyNumberFormat="1" applyFont="1" applyFill="1" applyBorder="1" applyAlignment="1">
      <alignment horizontal="center"/>
    </xf>
    <xf numFmtId="3" fontId="38" fillId="60" borderId="33" xfId="137" applyNumberFormat="1" applyFont="1" applyFill="1" applyBorder="1" applyAlignment="1">
      <alignment horizontal="center"/>
    </xf>
    <xf numFmtId="0" fontId="3" fillId="61" borderId="13" xfId="163" applyNumberFormat="1" applyFill="1" applyBorder="1" applyAlignment="1">
      <alignment horizontal="center" vertical="center"/>
    </xf>
    <xf numFmtId="0" fontId="2" fillId="56" borderId="23" xfId="0" applyFont="1" applyFill="1" applyBorder="1" applyAlignment="1">
      <alignment horizontal="left"/>
    </xf>
    <xf numFmtId="0" fontId="3" fillId="56" borderId="25" xfId="163" applyFill="1" applyBorder="1" applyAlignment="1">
      <alignment horizontal="left" vertical="center"/>
    </xf>
    <xf numFmtId="3" fontId="3" fillId="56" borderId="25" xfId="137" applyNumberFormat="1" applyFill="1" applyBorder="1" applyAlignment="1">
      <alignment horizontal="center"/>
    </xf>
    <xf numFmtId="0" fontId="3" fillId="56" borderId="25" xfId="163" applyFill="1" applyBorder="1" applyAlignment="1">
      <alignment horizontal="center" vertical="center"/>
    </xf>
    <xf numFmtId="3" fontId="3" fillId="56" borderId="34" xfId="137" applyNumberFormat="1" applyFill="1" applyBorder="1" applyAlignment="1">
      <alignment horizontal="center"/>
    </xf>
    <xf numFmtId="0" fontId="2" fillId="56" borderId="24" xfId="0" applyFont="1" applyFill="1" applyBorder="1" applyAlignment="1">
      <alignment horizontal="left"/>
    </xf>
    <xf numFmtId="0" fontId="3" fillId="56" borderId="13" xfId="163" applyFill="1" applyBorder="1" applyAlignment="1">
      <alignment horizontal="left" vertical="center"/>
    </xf>
    <xf numFmtId="0" fontId="3" fillId="56" borderId="13" xfId="163" applyNumberFormat="1" applyFill="1" applyBorder="1" applyAlignment="1">
      <alignment horizontal="center" vertical="center"/>
    </xf>
    <xf numFmtId="0" fontId="3" fillId="56" borderId="13" xfId="163" applyFill="1" applyBorder="1" applyAlignment="1">
      <alignment horizontal="center" vertical="center"/>
    </xf>
    <xf numFmtId="0" fontId="3" fillId="56" borderId="35" xfId="163" applyFill="1" applyBorder="1" applyAlignment="1">
      <alignment horizontal="center" vertical="center"/>
    </xf>
    <xf numFmtId="0" fontId="2" fillId="56" borderId="28" xfId="0" applyFont="1" applyFill="1" applyBorder="1" applyAlignment="1">
      <alignment horizontal="left"/>
    </xf>
    <xf numFmtId="0" fontId="3" fillId="56" borderId="0" xfId="163" applyFill="1" applyBorder="1" applyAlignment="1">
      <alignment horizontal="left" vertical="center"/>
    </xf>
    <xf numFmtId="0" fontId="3" fillId="56" borderId="0" xfId="163" applyNumberFormat="1" applyFill="1" applyBorder="1" applyAlignment="1">
      <alignment horizontal="center" vertical="center"/>
    </xf>
    <xf numFmtId="0" fontId="3" fillId="56" borderId="0" xfId="163" applyFill="1" applyBorder="1" applyAlignment="1">
      <alignment horizontal="center" vertical="center"/>
    </xf>
    <xf numFmtId="0" fontId="3" fillId="56" borderId="33" xfId="163" applyFill="1" applyBorder="1" applyAlignment="1">
      <alignment horizontal="center" vertical="center"/>
    </xf>
    <xf numFmtId="3" fontId="3" fillId="56" borderId="0" xfId="137" applyNumberFormat="1" applyFill="1" applyBorder="1" applyAlignment="1">
      <alignment horizontal="center"/>
    </xf>
    <xf numFmtId="3" fontId="3" fillId="56" borderId="33" xfId="137" applyNumberFormat="1" applyFill="1" applyBorder="1" applyAlignment="1">
      <alignment horizontal="center"/>
    </xf>
    <xf numFmtId="0" fontId="37" fillId="62" borderId="9" xfId="0" applyFont="1" applyFill="1" applyBorder="1" applyAlignment="1">
      <alignment horizontal="left" wrapText="1"/>
    </xf>
    <xf numFmtId="0" fontId="37" fillId="62" borderId="9" xfId="0" applyFont="1" applyFill="1" applyBorder="1" applyAlignment="1">
      <alignment horizontal="center" wrapText="1"/>
    </xf>
    <xf numFmtId="0" fontId="39" fillId="61" borderId="19" xfId="163" applyFont="1" applyFill="1" applyBorder="1" applyAlignment="1">
      <alignment horizontal="left" vertical="center"/>
    </xf>
    <xf numFmtId="0" fontId="2" fillId="57" borderId="23" xfId="0" applyFont="1" applyFill="1" applyBorder="1" applyAlignment="1">
      <alignment horizontal="left"/>
    </xf>
    <xf numFmtId="0" fontId="3" fillId="57" borderId="25" xfId="163" applyFill="1" applyBorder="1" applyAlignment="1">
      <alignment horizontal="left" vertical="center"/>
    </xf>
    <xf numFmtId="3" fontId="3" fillId="57" borderId="25" xfId="137" applyNumberFormat="1" applyFill="1" applyBorder="1" applyAlignment="1">
      <alignment horizontal="center"/>
    </xf>
    <xf numFmtId="0" fontId="3" fillId="57" borderId="25" xfId="163" applyFill="1" applyBorder="1" applyAlignment="1">
      <alignment horizontal="center" vertical="center"/>
    </xf>
    <xf numFmtId="3" fontId="3" fillId="57" borderId="34" xfId="137" applyNumberFormat="1" applyFill="1" applyBorder="1" applyAlignment="1">
      <alignment horizontal="center"/>
    </xf>
    <xf numFmtId="0" fontId="2" fillId="57" borderId="28" xfId="0" applyFont="1" applyFill="1" applyBorder="1" applyAlignment="1">
      <alignment horizontal="left"/>
    </xf>
    <xf numFmtId="0" fontId="3" fillId="57" borderId="0" xfId="163" applyFill="1" applyBorder="1" applyAlignment="1">
      <alignment horizontal="left" vertical="center"/>
    </xf>
    <xf numFmtId="0" fontId="3" fillId="57" borderId="0" xfId="163" applyFill="1" applyBorder="1" applyAlignment="1">
      <alignment horizontal="center" vertical="center"/>
    </xf>
    <xf numFmtId="0" fontId="3" fillId="57" borderId="33" xfId="163" applyFill="1" applyBorder="1" applyAlignment="1">
      <alignment horizontal="center" vertical="center"/>
    </xf>
    <xf numFmtId="0" fontId="2" fillId="57" borderId="24" xfId="0" applyFont="1" applyFill="1" applyBorder="1" applyAlignment="1">
      <alignment horizontal="left"/>
    </xf>
    <xf numFmtId="0" fontId="3" fillId="57" borderId="13" xfId="163" applyFill="1" applyBorder="1" applyAlignment="1">
      <alignment horizontal="left" vertical="center"/>
    </xf>
    <xf numFmtId="0" fontId="3" fillId="57" borderId="13" xfId="163" applyFill="1" applyBorder="1" applyAlignment="1">
      <alignment horizontal="center" vertical="center"/>
    </xf>
    <xf numFmtId="0" fontId="3" fillId="57" borderId="35" xfId="163" applyFill="1" applyBorder="1" applyAlignment="1">
      <alignment horizontal="center" vertical="center"/>
    </xf>
    <xf numFmtId="3" fontId="3" fillId="57" borderId="0" xfId="137" applyNumberFormat="1" applyFill="1" applyBorder="1" applyAlignment="1">
      <alignment horizontal="center"/>
    </xf>
    <xf numFmtId="3" fontId="3" fillId="57" borderId="33" xfId="137" applyNumberFormat="1" applyFill="1" applyBorder="1" applyAlignment="1">
      <alignment horizontal="center"/>
    </xf>
    <xf numFmtId="0" fontId="2" fillId="53" borderId="23" xfId="0" applyFont="1" applyFill="1" applyBorder="1" applyAlignment="1">
      <alignment horizontal="left"/>
    </xf>
    <xf numFmtId="0" fontId="3" fillId="53" borderId="25" xfId="163" applyFill="1" applyBorder="1" applyAlignment="1">
      <alignment horizontal="left" vertical="center"/>
    </xf>
    <xf numFmtId="3" fontId="3" fillId="53" borderId="25" xfId="137" applyNumberFormat="1" applyFill="1" applyBorder="1" applyAlignment="1">
      <alignment horizontal="center"/>
    </xf>
    <xf numFmtId="0" fontId="3" fillId="53" borderId="25" xfId="163" applyFill="1" applyBorder="1" applyAlignment="1">
      <alignment horizontal="center" vertical="center"/>
    </xf>
    <xf numFmtId="3" fontId="3" fillId="53" borderId="34" xfId="137" applyNumberFormat="1" applyFill="1" applyBorder="1" applyAlignment="1">
      <alignment horizontal="center"/>
    </xf>
    <xf numFmtId="0" fontId="2" fillId="53" borderId="24" xfId="0" applyFont="1" applyFill="1" applyBorder="1" applyAlignment="1">
      <alignment horizontal="left"/>
    </xf>
    <xf numFmtId="0" fontId="3" fillId="53" borderId="13" xfId="163" applyFill="1" applyBorder="1" applyAlignment="1">
      <alignment horizontal="left" vertical="center"/>
    </xf>
    <xf numFmtId="0" fontId="3" fillId="53" borderId="13" xfId="163" applyFill="1" applyBorder="1" applyAlignment="1">
      <alignment horizontal="center" vertical="center"/>
    </xf>
    <xf numFmtId="0" fontId="3" fillId="53" borderId="35" xfId="163" applyFill="1" applyBorder="1" applyAlignment="1">
      <alignment horizontal="center" vertical="center"/>
    </xf>
    <xf numFmtId="0" fontId="2" fillId="53" borderId="28" xfId="0" applyFont="1" applyFill="1" applyBorder="1" applyAlignment="1">
      <alignment horizontal="left"/>
    </xf>
    <xf numFmtId="0" fontId="3" fillId="53" borderId="0" xfId="163" applyFill="1" applyBorder="1" applyAlignment="1">
      <alignment horizontal="left" vertical="center"/>
    </xf>
    <xf numFmtId="0" fontId="3" fillId="53" borderId="0" xfId="163" applyFill="1" applyBorder="1" applyAlignment="1">
      <alignment horizontal="center" vertical="center"/>
    </xf>
    <xf numFmtId="0" fontId="3" fillId="53" borderId="33" xfId="163" applyFill="1" applyBorder="1" applyAlignment="1">
      <alignment horizontal="center" vertical="center"/>
    </xf>
    <xf numFmtId="0" fontId="2" fillId="52" borderId="23" xfId="0" applyFont="1" applyFill="1" applyBorder="1" applyAlignment="1">
      <alignment horizontal="left"/>
    </xf>
    <xf numFmtId="0" fontId="3" fillId="52" borderId="25" xfId="163" applyFill="1" applyBorder="1" applyAlignment="1">
      <alignment horizontal="left" vertical="center"/>
    </xf>
    <xf numFmtId="0" fontId="2" fillId="52" borderId="24" xfId="0" applyFont="1" applyFill="1" applyBorder="1" applyAlignment="1">
      <alignment horizontal="left"/>
    </xf>
    <xf numFmtId="0" fontId="3" fillId="52" borderId="13" xfId="163" applyFill="1" applyBorder="1" applyAlignment="1">
      <alignment horizontal="left" vertical="center"/>
    </xf>
    <xf numFmtId="0" fontId="2" fillId="52" borderId="28" xfId="0" applyFont="1" applyFill="1" applyBorder="1" applyAlignment="1">
      <alignment horizontal="left"/>
    </xf>
    <xf numFmtId="0" fontId="3" fillId="52" borderId="0" xfId="163" applyFill="1" applyBorder="1" applyAlignment="1">
      <alignment horizontal="left" vertical="center"/>
    </xf>
    <xf numFmtId="0" fontId="2" fillId="58" borderId="23" xfId="0" applyFont="1" applyFill="1" applyBorder="1" applyAlignment="1">
      <alignment horizontal="left"/>
    </xf>
    <xf numFmtId="0" fontId="3" fillId="58" borderId="25" xfId="163" applyFill="1" applyBorder="1" applyAlignment="1">
      <alignment horizontal="left" vertical="center"/>
    </xf>
    <xf numFmtId="3" fontId="3" fillId="58" borderId="25" xfId="137" applyNumberFormat="1" applyFill="1" applyBorder="1" applyAlignment="1">
      <alignment horizontal="center"/>
    </xf>
    <xf numFmtId="0" fontId="3" fillId="58" borderId="25" xfId="163" applyFill="1" applyBorder="1" applyAlignment="1">
      <alignment horizontal="center" vertical="center"/>
    </xf>
    <xf numFmtId="3" fontId="3" fillId="58" borderId="34" xfId="137" applyNumberFormat="1" applyFill="1" applyBorder="1" applyAlignment="1">
      <alignment horizontal="center"/>
    </xf>
    <xf numFmtId="0" fontId="2" fillId="58" borderId="28" xfId="0" applyFont="1" applyFill="1" applyBorder="1" applyAlignment="1">
      <alignment horizontal="left"/>
    </xf>
    <xf numFmtId="0" fontId="3" fillId="58" borderId="0" xfId="163" applyFill="1" applyBorder="1" applyAlignment="1">
      <alignment horizontal="left" vertical="center"/>
    </xf>
    <xf numFmtId="0" fontId="3" fillId="58" borderId="0" xfId="163" applyFill="1" applyBorder="1" applyAlignment="1">
      <alignment horizontal="center" vertical="center"/>
    </xf>
    <xf numFmtId="0" fontId="3" fillId="58" borderId="33" xfId="163" applyFill="1" applyBorder="1" applyAlignment="1">
      <alignment horizontal="center" vertical="center"/>
    </xf>
    <xf numFmtId="0" fontId="2" fillId="58" borderId="24" xfId="0" applyFont="1" applyFill="1" applyBorder="1" applyAlignment="1">
      <alignment horizontal="left"/>
    </xf>
    <xf numFmtId="0" fontId="3" fillId="58" borderId="13" xfId="163" applyFill="1" applyBorder="1" applyAlignment="1">
      <alignment horizontal="left" vertical="center"/>
    </xf>
    <xf numFmtId="0" fontId="3" fillId="58" borderId="13" xfId="163" applyFill="1" applyBorder="1" applyAlignment="1">
      <alignment horizontal="center" vertical="center"/>
    </xf>
    <xf numFmtId="0" fontId="3" fillId="58" borderId="35" xfId="163" applyFill="1" applyBorder="1" applyAlignment="1">
      <alignment horizontal="center" vertical="center"/>
    </xf>
    <xf numFmtId="0" fontId="37" fillId="0" borderId="0" xfId="0" applyFont="1" applyFill="1" applyBorder="1" applyAlignment="1">
      <alignment horizontal="center" wrapText="1"/>
    </xf>
    <xf numFmtId="0" fontId="3" fillId="52" borderId="25" xfId="163" applyFill="1" applyBorder="1" applyAlignment="1">
      <alignment horizontal="center" vertical="center"/>
    </xf>
    <xf numFmtId="3" fontId="3" fillId="52" borderId="25" xfId="137" applyNumberFormat="1" applyFill="1" applyBorder="1" applyAlignment="1">
      <alignment horizontal="center"/>
    </xf>
    <xf numFmtId="3" fontId="3" fillId="52" borderId="34" xfId="137" applyNumberFormat="1" applyFill="1" applyBorder="1" applyAlignment="1">
      <alignment horizontal="center"/>
    </xf>
    <xf numFmtId="0" fontId="3" fillId="52" borderId="13" xfId="163" applyFill="1" applyBorder="1" applyAlignment="1">
      <alignment horizontal="center" vertical="center"/>
    </xf>
    <xf numFmtId="0" fontId="3" fillId="52" borderId="35" xfId="163" applyFill="1" applyBorder="1" applyAlignment="1">
      <alignment horizontal="center" vertical="center"/>
    </xf>
    <xf numFmtId="0" fontId="3" fillId="52" borderId="0" xfId="163" applyFill="1" applyBorder="1" applyAlignment="1">
      <alignment horizontal="center" vertical="center"/>
    </xf>
    <xf numFmtId="0" fontId="3" fillId="52" borderId="33" xfId="163" applyFill="1" applyBorder="1" applyAlignment="1">
      <alignment horizontal="center" vertical="center"/>
    </xf>
    <xf numFmtId="0" fontId="37" fillId="55" borderId="0" xfId="0" applyFont="1" applyFill="1" applyBorder="1" applyAlignment="1">
      <alignment horizontal="center"/>
    </xf>
    <xf numFmtId="0" fontId="38" fillId="55" borderId="13" xfId="162" applyFont="1" applyFill="1" applyBorder="1" applyAlignment="1">
      <alignment horizontal="center" vertical="center"/>
    </xf>
    <xf numFmtId="168" fontId="38" fillId="55" borderId="13" xfId="0" applyNumberFormat="1" applyFont="1" applyFill="1" applyBorder="1" applyAlignment="1">
      <alignment horizontal="center"/>
    </xf>
    <xf numFmtId="3" fontId="38" fillId="55" borderId="13" xfId="136" applyNumberFormat="1" applyFont="1" applyFill="1" applyBorder="1" applyAlignment="1">
      <alignment horizontal="center"/>
    </xf>
    <xf numFmtId="0" fontId="38" fillId="55" borderId="13" xfId="0" applyFont="1" applyFill="1" applyBorder="1" applyAlignment="1">
      <alignment horizontal="center"/>
    </xf>
    <xf numFmtId="0" fontId="38" fillId="55" borderId="16" xfId="162" applyFont="1" applyFill="1" applyBorder="1" applyAlignment="1">
      <alignment horizontal="center" vertical="center"/>
    </xf>
    <xf numFmtId="168" fontId="38" fillId="55" borderId="16" xfId="0" applyNumberFormat="1" applyFont="1" applyFill="1" applyBorder="1" applyAlignment="1">
      <alignment horizontal="center"/>
    </xf>
    <xf numFmtId="3" fontId="38" fillId="55" borderId="16" xfId="136" applyNumberFormat="1" applyFont="1" applyFill="1" applyBorder="1" applyAlignment="1">
      <alignment horizontal="center"/>
    </xf>
    <xf numFmtId="0" fontId="38" fillId="55" borderId="16" xfId="0" applyFont="1" applyFill="1" applyBorder="1" applyAlignment="1">
      <alignment horizontal="center"/>
    </xf>
    <xf numFmtId="9" fontId="39" fillId="55" borderId="16" xfId="162" applyNumberFormat="1" applyFont="1" applyFill="1" applyBorder="1" applyAlignment="1">
      <alignment horizontal="center" vertical="center"/>
    </xf>
    <xf numFmtId="0" fontId="37" fillId="55" borderId="16" xfId="0" applyFont="1" applyFill="1" applyBorder="1" applyAlignment="1">
      <alignment horizontal="center"/>
    </xf>
    <xf numFmtId="0" fontId="40" fillId="55" borderId="0" xfId="120" applyFont="1" applyFill="1" applyBorder="1" applyAlignment="1">
      <alignment horizontal="center"/>
    </xf>
    <xf numFmtId="0" fontId="37" fillId="55" borderId="13" xfId="0" applyFont="1" applyFill="1" applyBorder="1" applyAlignment="1">
      <alignment horizontal="center"/>
    </xf>
    <xf numFmtId="0" fontId="37" fillId="63" borderId="19" xfId="0" applyFont="1" applyFill="1" applyBorder="1" applyAlignment="1">
      <alignment wrapText="1"/>
    </xf>
    <xf numFmtId="2" fontId="37" fillId="63" borderId="19" xfId="0" applyNumberFormat="1" applyFont="1" applyFill="1" applyBorder="1" applyAlignment="1">
      <alignment wrapText="1"/>
    </xf>
    <xf numFmtId="2" fontId="38" fillId="0" borderId="0" xfId="0" applyNumberFormat="1" applyFont="1"/>
    <xf numFmtId="2" fontId="37" fillId="0" borderId="8" xfId="0" applyNumberFormat="1" applyFont="1" applyBorder="1"/>
    <xf numFmtId="2" fontId="37" fillId="52" borderId="8" xfId="0" applyNumberFormat="1" applyFont="1" applyFill="1" applyBorder="1"/>
    <xf numFmtId="2" fontId="37" fillId="50" borderId="6" xfId="0" applyNumberFormat="1" applyFont="1" applyFill="1" applyBorder="1" applyAlignment="1">
      <alignment horizontal="left" wrapText="1"/>
    </xf>
    <xf numFmtId="2" fontId="38" fillId="0" borderId="0" xfId="136" applyNumberFormat="1" applyFont="1" applyAlignment="1">
      <alignment horizontal="left"/>
    </xf>
    <xf numFmtId="2" fontId="37" fillId="52" borderId="0" xfId="136" applyNumberFormat="1" applyFont="1" applyFill="1" applyAlignment="1">
      <alignment horizontal="left"/>
    </xf>
    <xf numFmtId="2" fontId="37" fillId="52" borderId="13" xfId="136" applyNumberFormat="1" applyFont="1" applyFill="1" applyBorder="1" applyAlignment="1">
      <alignment horizontal="left"/>
    </xf>
    <xf numFmtId="2" fontId="38" fillId="0" borderId="13" xfId="136" applyNumberFormat="1" applyFont="1" applyBorder="1" applyAlignment="1">
      <alignment horizontal="left"/>
    </xf>
    <xf numFmtId="2" fontId="37" fillId="52" borderId="0" xfId="0" applyNumberFormat="1" applyFont="1" applyFill="1" applyAlignment="1">
      <alignment horizontal="left"/>
    </xf>
    <xf numFmtId="2" fontId="37" fillId="52" borderId="13" xfId="0" applyNumberFormat="1" applyFont="1" applyFill="1" applyBorder="1" applyAlignment="1">
      <alignment horizontal="left"/>
    </xf>
    <xf numFmtId="2" fontId="38" fillId="0" borderId="16" xfId="0" applyNumberFormat="1" applyFont="1" applyBorder="1" applyAlignment="1">
      <alignment horizontal="left"/>
    </xf>
    <xf numFmtId="2" fontId="37" fillId="0" borderId="0" xfId="0" applyNumberFormat="1" applyFont="1" applyAlignment="1">
      <alignment horizontal="left"/>
    </xf>
    <xf numFmtId="2" fontId="38" fillId="0" borderId="0" xfId="0" applyNumberFormat="1" applyFont="1" applyAlignment="1">
      <alignment horizontal="left"/>
    </xf>
    <xf numFmtId="2" fontId="38" fillId="52" borderId="0" xfId="136" applyNumberFormat="1" applyFont="1" applyFill="1" applyAlignment="1">
      <alignment horizontal="left"/>
    </xf>
    <xf numFmtId="2" fontId="38" fillId="52" borderId="0" xfId="0" applyNumberFormat="1" applyFont="1" applyFill="1" applyAlignment="1">
      <alignment horizontal="left"/>
    </xf>
    <xf numFmtId="169" fontId="38" fillId="57" borderId="34" xfId="0" applyNumberFormat="1" applyFont="1" applyFill="1" applyBorder="1" applyAlignment="1">
      <alignment horizontal="left"/>
    </xf>
    <xf numFmtId="169" fontId="38" fillId="57" borderId="35" xfId="0" applyNumberFormat="1" applyFont="1" applyFill="1" applyBorder="1" applyAlignment="1">
      <alignment horizontal="left"/>
    </xf>
    <xf numFmtId="169" fontId="37" fillId="57" borderId="35" xfId="0" applyNumberFormat="1" applyFont="1" applyFill="1" applyBorder="1" applyAlignment="1">
      <alignment horizontal="left"/>
    </xf>
    <xf numFmtId="169" fontId="38" fillId="0" borderId="0" xfId="0" applyNumberFormat="1" applyFont="1" applyFill="1" applyAlignment="1">
      <alignment horizontal="left"/>
    </xf>
    <xf numFmtId="0" fontId="37" fillId="57" borderId="41" xfId="0" applyFont="1" applyFill="1" applyBorder="1" applyAlignment="1">
      <alignment horizontal="left" wrapText="1"/>
    </xf>
    <xf numFmtId="169" fontId="38" fillId="57" borderId="33" xfId="0" applyNumberFormat="1" applyFont="1" applyFill="1" applyBorder="1" applyAlignment="1">
      <alignment horizontal="left"/>
    </xf>
    <xf numFmtId="168" fontId="38" fillId="57" borderId="24" xfId="0" applyNumberFormat="1" applyFont="1" applyFill="1" applyBorder="1" applyAlignment="1">
      <alignment horizontal="left"/>
    </xf>
    <xf numFmtId="168" fontId="38" fillId="57" borderId="13" xfId="0" applyNumberFormat="1" applyFont="1" applyFill="1" applyBorder="1" applyAlignment="1">
      <alignment horizontal="left"/>
    </xf>
    <xf numFmtId="3" fontId="38" fillId="57" borderId="13" xfId="136" applyNumberFormat="1" applyFont="1" applyFill="1" applyBorder="1" applyAlignment="1">
      <alignment horizontal="left"/>
    </xf>
    <xf numFmtId="0" fontId="37" fillId="57" borderId="38" xfId="0" applyFont="1" applyFill="1" applyBorder="1" applyAlignment="1">
      <alignment horizontal="left" wrapText="1"/>
    </xf>
    <xf numFmtId="169" fontId="37" fillId="57" borderId="19" xfId="0" applyNumberFormat="1" applyFont="1" applyFill="1" applyBorder="1" applyAlignment="1">
      <alignment horizontal="left" wrapText="1"/>
    </xf>
    <xf numFmtId="0" fontId="37" fillId="57" borderId="19" xfId="0" applyFont="1" applyFill="1" applyBorder="1" applyAlignment="1">
      <alignment horizontal="left" wrapText="1"/>
    </xf>
    <xf numFmtId="0" fontId="37" fillId="57" borderId="42" xfId="0" applyFont="1" applyFill="1" applyBorder="1" applyAlignment="1">
      <alignment horizontal="left" wrapText="1"/>
    </xf>
    <xf numFmtId="3" fontId="38" fillId="59" borderId="23" xfId="136" applyNumberFormat="1" applyFont="1" applyFill="1" applyBorder="1" applyAlignment="1">
      <alignment horizontal="left"/>
    </xf>
    <xf numFmtId="168" fontId="38" fillId="59" borderId="25" xfId="0" applyNumberFormat="1" applyFont="1" applyFill="1" applyBorder="1" applyAlignment="1">
      <alignment horizontal="left"/>
    </xf>
    <xf numFmtId="168" fontId="38" fillId="59" borderId="34" xfId="0" applyNumberFormat="1" applyFont="1" applyFill="1" applyBorder="1" applyAlignment="1">
      <alignment horizontal="left"/>
    </xf>
    <xf numFmtId="3" fontId="37" fillId="57" borderId="16" xfId="0" applyNumberFormat="1" applyFont="1" applyFill="1" applyBorder="1" applyAlignment="1">
      <alignment horizontal="left"/>
    </xf>
    <xf numFmtId="169" fontId="37" fillId="57" borderId="40" xfId="0" applyNumberFormat="1" applyFont="1" applyFill="1" applyBorder="1" applyAlignment="1">
      <alignment horizontal="left"/>
    </xf>
    <xf numFmtId="169" fontId="38" fillId="0" borderId="16" xfId="0" applyNumberFormat="1" applyFont="1" applyFill="1" applyBorder="1" applyAlignment="1">
      <alignment horizontal="left"/>
    </xf>
    <xf numFmtId="3" fontId="37" fillId="0" borderId="43" xfId="0" applyNumberFormat="1" applyFont="1" applyFill="1" applyBorder="1" applyAlignment="1">
      <alignment horizontal="left"/>
    </xf>
    <xf numFmtId="3" fontId="37" fillId="59" borderId="21" xfId="0" applyNumberFormat="1" applyFont="1" applyFill="1" applyBorder="1" applyAlignment="1">
      <alignment horizontal="left"/>
    </xf>
    <xf numFmtId="169" fontId="38" fillId="0" borderId="13" xfId="0" applyNumberFormat="1" applyFont="1" applyBorder="1"/>
    <xf numFmtId="169" fontId="37" fillId="52" borderId="0" xfId="0" applyNumberFormat="1" applyFont="1" applyFill="1"/>
    <xf numFmtId="0" fontId="37" fillId="52" borderId="0" xfId="0" applyFont="1" applyFill="1"/>
    <xf numFmtId="169" fontId="37" fillId="0" borderId="13" xfId="0" applyNumberFormat="1" applyFont="1" applyBorder="1"/>
    <xf numFmtId="169" fontId="37" fillId="52" borderId="13" xfId="0" applyNumberFormat="1" applyFont="1" applyFill="1" applyBorder="1"/>
    <xf numFmtId="3" fontId="37" fillId="63" borderId="19" xfId="0" applyNumberFormat="1" applyFont="1" applyFill="1" applyBorder="1" applyAlignment="1">
      <alignment wrapText="1"/>
    </xf>
    <xf numFmtId="0" fontId="38" fillId="0" borderId="0" xfId="0" applyFont="1" applyBorder="1"/>
    <xf numFmtId="0" fontId="37" fillId="51" borderId="0" xfId="0" applyFont="1" applyFill="1" applyBorder="1"/>
    <xf numFmtId="0" fontId="37" fillId="52" borderId="25" xfId="162" applyFont="1" applyFill="1" applyBorder="1" applyAlignment="1">
      <alignment horizontal="center" vertical="center"/>
    </xf>
    <xf numFmtId="3" fontId="37" fillId="52" borderId="25" xfId="136" applyNumberFormat="1" applyFont="1" applyFill="1" applyBorder="1" applyAlignment="1">
      <alignment horizontal="center"/>
    </xf>
    <xf numFmtId="0" fontId="38" fillId="52" borderId="25" xfId="162" applyFont="1" applyFill="1" applyBorder="1" applyAlignment="1">
      <alignment horizontal="center" vertical="center"/>
    </xf>
    <xf numFmtId="0" fontId="37" fillId="52" borderId="34" xfId="162" applyFont="1" applyFill="1" applyBorder="1" applyAlignment="1">
      <alignment horizontal="center" vertical="center"/>
    </xf>
    <xf numFmtId="0" fontId="37" fillId="52" borderId="13" xfId="162" applyFont="1" applyFill="1" applyBorder="1" applyAlignment="1">
      <alignment horizontal="center" vertical="center"/>
    </xf>
    <xf numFmtId="3" fontId="37" fillId="52" borderId="13" xfId="136" applyNumberFormat="1" applyFont="1" applyFill="1" applyBorder="1" applyAlignment="1">
      <alignment horizontal="center"/>
    </xf>
    <xf numFmtId="0" fontId="38" fillId="52" borderId="34" xfId="162" applyFont="1" applyFill="1" applyBorder="1" applyAlignment="1">
      <alignment horizontal="center" vertical="center"/>
    </xf>
    <xf numFmtId="0" fontId="37" fillId="52" borderId="25" xfId="0" applyFont="1" applyFill="1" applyBorder="1" applyAlignment="1">
      <alignment horizontal="center"/>
    </xf>
    <xf numFmtId="3" fontId="37" fillId="52" borderId="25" xfId="0" applyNumberFormat="1" applyFont="1" applyFill="1" applyBorder="1" applyAlignment="1">
      <alignment horizontal="center"/>
    </xf>
    <xf numFmtId="0" fontId="38" fillId="52" borderId="25" xfId="0" applyFont="1" applyFill="1" applyBorder="1" applyAlignment="1">
      <alignment horizontal="center"/>
    </xf>
    <xf numFmtId="0" fontId="38" fillId="52" borderId="34" xfId="0" applyFont="1" applyFill="1" applyBorder="1" applyAlignment="1">
      <alignment horizontal="center"/>
    </xf>
    <xf numFmtId="0" fontId="37" fillId="52" borderId="13" xfId="0" applyFont="1" applyFill="1" applyBorder="1" applyAlignment="1">
      <alignment horizontal="center"/>
    </xf>
    <xf numFmtId="3" fontId="37" fillId="52" borderId="13" xfId="0" applyNumberFormat="1" applyFont="1" applyFill="1" applyBorder="1" applyAlignment="1">
      <alignment horizontal="center"/>
    </xf>
    <xf numFmtId="0" fontId="37" fillId="51" borderId="16" xfId="0" applyFont="1" applyFill="1" applyBorder="1" applyAlignment="1">
      <alignment horizontal="center"/>
    </xf>
    <xf numFmtId="3" fontId="37" fillId="51" borderId="16" xfId="0" applyNumberFormat="1" applyFont="1" applyFill="1" applyBorder="1" applyAlignment="1">
      <alignment horizontal="center"/>
    </xf>
    <xf numFmtId="170" fontId="39" fillId="52" borderId="13" xfId="0" applyNumberFormat="1" applyFont="1" applyFill="1" applyBorder="1" applyAlignment="1">
      <alignment horizontal="center"/>
    </xf>
    <xf numFmtId="170" fontId="39" fillId="52" borderId="35" xfId="0" applyNumberFormat="1" applyFont="1" applyFill="1" applyBorder="1" applyAlignment="1">
      <alignment horizontal="center"/>
    </xf>
    <xf numFmtId="170" fontId="39" fillId="52" borderId="13" xfId="0" applyNumberFormat="1" applyFont="1" applyFill="1" applyBorder="1"/>
    <xf numFmtId="170" fontId="39" fillId="52" borderId="35" xfId="0" applyNumberFormat="1" applyFont="1" applyFill="1" applyBorder="1"/>
    <xf numFmtId="0" fontId="38" fillId="52" borderId="25" xfId="0" applyFont="1" applyFill="1" applyBorder="1" applyAlignment="1">
      <alignment horizontal="left"/>
    </xf>
    <xf numFmtId="170" fontId="39" fillId="52" borderId="13" xfId="162" applyNumberFormat="1" applyFont="1" applyFill="1" applyBorder="1" applyAlignment="1">
      <alignment horizontal="center" vertical="center"/>
    </xf>
    <xf numFmtId="170" fontId="39" fillId="52" borderId="35" xfId="162" applyNumberFormat="1" applyFont="1" applyFill="1" applyBorder="1" applyAlignment="1">
      <alignment horizontal="center" vertical="center"/>
    </xf>
    <xf numFmtId="0" fontId="38" fillId="0" borderId="0" xfId="0" applyFont="1" applyFill="1" applyBorder="1" applyAlignment="1">
      <alignment horizontal="left"/>
    </xf>
    <xf numFmtId="0" fontId="38" fillId="0" borderId="0" xfId="0" applyFont="1" applyFill="1" applyBorder="1" applyAlignment="1">
      <alignment horizontal="center"/>
    </xf>
    <xf numFmtId="3" fontId="37" fillId="51" borderId="22" xfId="0" applyNumberFormat="1" applyFont="1" applyFill="1" applyBorder="1" applyAlignment="1">
      <alignment horizontal="center"/>
    </xf>
    <xf numFmtId="0" fontId="38" fillId="52" borderId="8" xfId="162" applyFont="1" applyFill="1" applyBorder="1" applyAlignment="1">
      <alignment horizontal="left" vertical="center"/>
    </xf>
    <xf numFmtId="0" fontId="37" fillId="63" borderId="9" xfId="0" applyFont="1" applyFill="1" applyBorder="1" applyAlignment="1">
      <alignment horizontal="left"/>
    </xf>
    <xf numFmtId="0" fontId="37" fillId="63" borderId="10" xfId="0" applyFont="1" applyFill="1" applyBorder="1" applyAlignment="1">
      <alignment horizontal="left"/>
    </xf>
    <xf numFmtId="0" fontId="37" fillId="63" borderId="44" xfId="0" applyFont="1" applyFill="1" applyBorder="1" applyAlignment="1">
      <alignment horizontal="left" wrapText="1"/>
    </xf>
    <xf numFmtId="0" fontId="37" fillId="63" borderId="45" xfId="0" applyFont="1" applyFill="1" applyBorder="1" applyAlignment="1">
      <alignment horizontal="left" wrapText="1"/>
    </xf>
    <xf numFmtId="0" fontId="37" fillId="63" borderId="46" xfId="0" applyFont="1" applyFill="1" applyBorder="1" applyAlignment="1">
      <alignment horizontal="left" wrapText="1"/>
    </xf>
    <xf numFmtId="0" fontId="34" fillId="52" borderId="0" xfId="120" applyFont="1" applyFill="1" applyBorder="1"/>
    <xf numFmtId="0" fontId="38" fillId="0" borderId="13" xfId="0" applyFont="1" applyFill="1" applyBorder="1"/>
    <xf numFmtId="3" fontId="37" fillId="0" borderId="0" xfId="0" applyNumberFormat="1" applyFont="1" applyBorder="1"/>
    <xf numFmtId="0" fontId="38" fillId="0" borderId="13" xfId="0" applyFont="1" applyBorder="1" applyAlignment="1">
      <alignment horizontal="right"/>
    </xf>
    <xf numFmtId="0" fontId="37" fillId="63" borderId="47" xfId="0" applyFont="1" applyFill="1" applyBorder="1" applyAlignment="1">
      <alignment horizontal="left" wrapText="1"/>
    </xf>
    <xf numFmtId="4" fontId="37" fillId="52" borderId="0" xfId="0" applyNumberFormat="1" applyFont="1" applyFill="1"/>
    <xf numFmtId="1" fontId="37" fillId="52" borderId="0" xfId="136" applyNumberFormat="1" applyFont="1" applyFill="1"/>
    <xf numFmtId="3" fontId="37" fillId="51" borderId="0" xfId="0" applyNumberFormat="1" applyFont="1" applyFill="1"/>
    <xf numFmtId="4" fontId="37" fillId="51" borderId="0" xfId="0" applyNumberFormat="1" applyFont="1" applyFill="1"/>
    <xf numFmtId="0" fontId="38" fillId="61" borderId="16" xfId="162" applyFont="1" applyFill="1" applyBorder="1" applyAlignment="1">
      <alignment horizontal="center" vertical="center"/>
    </xf>
    <xf numFmtId="3" fontId="38" fillId="61" borderId="16" xfId="136" applyNumberFormat="1" applyFont="1" applyFill="1" applyBorder="1" applyAlignment="1">
      <alignment horizontal="center"/>
    </xf>
    <xf numFmtId="168" fontId="38" fillId="61" borderId="16" xfId="0" applyNumberFormat="1" applyFont="1" applyFill="1" applyBorder="1" applyAlignment="1">
      <alignment horizontal="center"/>
    </xf>
    <xf numFmtId="168" fontId="38" fillId="61" borderId="22" xfId="0" applyNumberFormat="1" applyFont="1" applyFill="1" applyBorder="1" applyAlignment="1">
      <alignment horizontal="center"/>
    </xf>
    <xf numFmtId="0" fontId="38" fillId="61" borderId="22" xfId="162" applyFont="1" applyFill="1" applyBorder="1" applyAlignment="1">
      <alignment horizontal="center" vertical="center"/>
    </xf>
    <xf numFmtId="0" fontId="37" fillId="55" borderId="20" xfId="0" applyFont="1" applyFill="1" applyBorder="1" applyAlignment="1">
      <alignment horizontal="left"/>
    </xf>
    <xf numFmtId="0" fontId="37" fillId="61" borderId="21" xfId="0" applyFont="1" applyFill="1" applyBorder="1" applyAlignment="1">
      <alignment horizontal="left"/>
    </xf>
    <xf numFmtId="0" fontId="37" fillId="50" borderId="20" xfId="0" applyFont="1" applyFill="1" applyBorder="1" applyAlignment="1">
      <alignment horizontal="center" wrapText="1"/>
    </xf>
    <xf numFmtId="0" fontId="4" fillId="0" borderId="0" xfId="102"/>
    <xf numFmtId="0" fontId="38" fillId="65" borderId="60" xfId="0" applyFont="1" applyFill="1" applyBorder="1" applyAlignment="1">
      <alignment vertical="top" wrapText="1"/>
    </xf>
    <xf numFmtId="0" fontId="42" fillId="65" borderId="60" xfId="0" applyFont="1" applyFill="1" applyBorder="1" applyAlignment="1">
      <alignment vertical="top" wrapText="1"/>
    </xf>
    <xf numFmtId="0" fontId="42" fillId="65" borderId="61" xfId="0" applyFont="1" applyFill="1" applyBorder="1" applyAlignment="1">
      <alignment vertical="top" wrapText="1"/>
    </xf>
    <xf numFmtId="0" fontId="37" fillId="65" borderId="61" xfId="0" applyFont="1" applyFill="1" applyBorder="1" applyAlignment="1">
      <alignment vertical="top" wrapText="1"/>
    </xf>
    <xf numFmtId="0" fontId="43" fillId="65" borderId="60" xfId="0" applyFont="1" applyFill="1" applyBorder="1" applyAlignment="1">
      <alignment vertical="top" wrapText="1"/>
    </xf>
    <xf numFmtId="0" fontId="38" fillId="66" borderId="0" xfId="0" applyFont="1" applyFill="1" applyAlignment="1">
      <alignment horizontal="left" vertical="top"/>
    </xf>
    <xf numFmtId="0" fontId="37" fillId="66" borderId="0" xfId="0" applyFont="1" applyFill="1" applyAlignment="1">
      <alignment horizontal="left" vertical="top"/>
    </xf>
    <xf numFmtId="0" fontId="37" fillId="0" borderId="0" xfId="115" applyFont="1" applyFill="1" applyBorder="1"/>
    <xf numFmtId="0" fontId="38" fillId="0" borderId="0" xfId="0" applyFont="1" applyAlignment="1">
      <alignment horizontal="left" vertical="top"/>
    </xf>
    <xf numFmtId="0" fontId="44" fillId="0" borderId="0" xfId="102" applyFont="1" applyAlignment="1">
      <alignment horizontal="center" vertical="top"/>
    </xf>
    <xf numFmtId="0" fontId="37" fillId="52" borderId="9" xfId="115" applyFont="1" applyFill="1" applyBorder="1"/>
    <xf numFmtId="0" fontId="38" fillId="64" borderId="61" xfId="0" applyFont="1" applyFill="1" applyBorder="1" applyAlignment="1">
      <alignment vertical="top" wrapText="1"/>
    </xf>
    <xf numFmtId="0" fontId="38" fillId="65" borderId="61" xfId="0" applyFont="1" applyFill="1" applyBorder="1" applyAlignment="1">
      <alignment vertical="top" wrapText="1"/>
    </xf>
    <xf numFmtId="0" fontId="10" fillId="0" borderId="0" xfId="0" applyFont="1" applyAlignment="1">
      <alignment horizontal="center" vertical="top"/>
    </xf>
    <xf numFmtId="0" fontId="8" fillId="0" borderId="0" xfId="0" applyFont="1" applyAlignment="1">
      <alignment horizontal="left" vertical="top"/>
    </xf>
    <xf numFmtId="0" fontId="9" fillId="0" borderId="0" xfId="102" applyFont="1" applyAlignment="1">
      <alignment horizontal="center" vertical="top"/>
    </xf>
    <xf numFmtId="0" fontId="7" fillId="52" borderId="9" xfId="115" applyFont="1" applyFill="1" applyBorder="1"/>
    <xf numFmtId="0" fontId="42" fillId="64" borderId="61" xfId="0" applyFont="1" applyFill="1" applyBorder="1" applyAlignment="1">
      <alignment vertical="top" wrapText="1"/>
    </xf>
    <xf numFmtId="0" fontId="43" fillId="64" borderId="60" xfId="0" applyFont="1" applyFill="1" applyBorder="1" applyAlignment="1">
      <alignment vertical="top" wrapText="1"/>
    </xf>
    <xf numFmtId="0" fontId="37" fillId="64" borderId="61" xfId="0" applyFont="1" applyFill="1" applyBorder="1" applyAlignment="1">
      <alignment vertical="top" wrapText="1"/>
    </xf>
    <xf numFmtId="0" fontId="37" fillId="64" borderId="60" xfId="0" applyFont="1" applyFill="1" applyBorder="1" applyAlignment="1">
      <alignment vertical="top" wrapText="1"/>
    </xf>
    <xf numFmtId="0" fontId="39" fillId="0" borderId="0" xfId="0" applyFont="1" applyAlignment="1">
      <alignment horizontal="center" vertical="top"/>
    </xf>
    <xf numFmtId="0" fontId="7" fillId="52" borderId="9" xfId="115" applyFont="1" applyFill="1" applyBorder="1" applyAlignment="1">
      <alignment horizontal="left"/>
    </xf>
    <xf numFmtId="0" fontId="2" fillId="0" borderId="28" xfId="0" applyFont="1" applyFill="1" applyBorder="1" applyAlignment="1">
      <alignment horizontal="left"/>
    </xf>
    <xf numFmtId="0" fontId="3" fillId="0" borderId="0" xfId="163" applyFill="1" applyBorder="1" applyAlignment="1">
      <alignment horizontal="left" vertical="center"/>
    </xf>
    <xf numFmtId="0" fontId="3" fillId="0" borderId="0" xfId="163" applyNumberFormat="1" applyFill="1" applyBorder="1" applyAlignment="1">
      <alignment horizontal="center" vertical="center"/>
    </xf>
    <xf numFmtId="0" fontId="3" fillId="0" borderId="0" xfId="163" applyFill="1" applyBorder="1" applyAlignment="1">
      <alignment horizontal="center" vertical="center"/>
    </xf>
    <xf numFmtId="0" fontId="3" fillId="0" borderId="33" xfId="163" applyFill="1" applyBorder="1" applyAlignment="1">
      <alignment horizontal="center" vertical="center"/>
    </xf>
    <xf numFmtId="3" fontId="3" fillId="0" borderId="33" xfId="163" applyNumberFormat="1" applyFill="1" applyBorder="1" applyAlignment="1">
      <alignment horizontal="center" vertical="center"/>
    </xf>
    <xf numFmtId="0" fontId="2" fillId="0" borderId="24" xfId="0" applyFont="1" applyFill="1" applyBorder="1" applyAlignment="1">
      <alignment horizontal="left"/>
    </xf>
    <xf numFmtId="0" fontId="3" fillId="0" borderId="13" xfId="163" applyFill="1" applyBorder="1" applyAlignment="1">
      <alignment horizontal="left" vertical="center"/>
    </xf>
    <xf numFmtId="0" fontId="3" fillId="0" borderId="13" xfId="163" applyNumberFormat="1" applyFill="1" applyBorder="1" applyAlignment="1">
      <alignment horizontal="center" vertical="center"/>
    </xf>
    <xf numFmtId="0" fontId="3" fillId="0" borderId="13" xfId="163" applyFill="1" applyBorder="1" applyAlignment="1">
      <alignment horizontal="center" vertical="center"/>
    </xf>
    <xf numFmtId="0" fontId="3" fillId="0" borderId="35" xfId="163" applyFill="1" applyBorder="1" applyAlignment="1">
      <alignment horizontal="center" vertical="center"/>
    </xf>
    <xf numFmtId="3" fontId="3" fillId="0" borderId="0" xfId="137" applyNumberFormat="1" applyFill="1" applyBorder="1" applyAlignment="1">
      <alignment horizontal="center"/>
    </xf>
    <xf numFmtId="3" fontId="3" fillId="0" borderId="33" xfId="137" applyNumberFormat="1" applyFill="1" applyBorder="1" applyAlignment="1">
      <alignment horizontal="center"/>
    </xf>
    <xf numFmtId="171" fontId="38" fillId="56" borderId="0" xfId="156" applyNumberFormat="1" applyFont="1" applyFill="1" applyAlignment="1">
      <alignment horizontal="left"/>
    </xf>
    <xf numFmtId="4" fontId="37" fillId="0" borderId="13" xfId="0" applyNumberFormat="1" applyFont="1" applyBorder="1"/>
    <xf numFmtId="169" fontId="37" fillId="52" borderId="13" xfId="0" applyNumberFormat="1" applyFont="1" applyFill="1" applyBorder="1" applyAlignment="1">
      <alignment horizontal="left"/>
    </xf>
    <xf numFmtId="169" fontId="37" fillId="59" borderId="13" xfId="0" applyNumberFormat="1" applyFont="1" applyFill="1" applyBorder="1" applyAlignment="1">
      <alignment horizontal="left"/>
    </xf>
    <xf numFmtId="169" fontId="37" fillId="57" borderId="24" xfId="0" applyNumberFormat="1" applyFont="1" applyFill="1" applyBorder="1" applyAlignment="1">
      <alignment horizontal="left"/>
    </xf>
    <xf numFmtId="0" fontId="38" fillId="56" borderId="0" xfId="162" applyFont="1" applyFill="1" applyBorder="1" applyAlignment="1">
      <alignment horizontal="center" vertical="center"/>
    </xf>
    <xf numFmtId="3" fontId="38" fillId="56" borderId="0" xfId="136" applyNumberFormat="1" applyFont="1" applyFill="1" applyBorder="1" applyAlignment="1">
      <alignment horizontal="center"/>
    </xf>
    <xf numFmtId="168" fontId="38" fillId="56" borderId="0" xfId="0" applyNumberFormat="1" applyFont="1" applyFill="1" applyBorder="1" applyAlignment="1">
      <alignment horizontal="center"/>
    </xf>
    <xf numFmtId="0" fontId="38" fillId="56" borderId="16" xfId="162" applyFont="1" applyFill="1" applyBorder="1" applyAlignment="1">
      <alignment horizontal="center" vertical="center"/>
    </xf>
    <xf numFmtId="3" fontId="38" fillId="56" borderId="16" xfId="136" applyNumberFormat="1" applyFont="1" applyFill="1" applyBorder="1" applyAlignment="1">
      <alignment horizontal="center"/>
    </xf>
    <xf numFmtId="168" fontId="38" fillId="56" borderId="16" xfId="0" applyNumberFormat="1" applyFont="1" applyFill="1" applyBorder="1" applyAlignment="1">
      <alignment horizontal="center"/>
    </xf>
    <xf numFmtId="168" fontId="38" fillId="56" borderId="22" xfId="0" applyNumberFormat="1" applyFont="1" applyFill="1" applyBorder="1" applyAlignment="1">
      <alignment horizontal="center"/>
    </xf>
    <xf numFmtId="0" fontId="38" fillId="56" borderId="22" xfId="162" applyFont="1" applyFill="1" applyBorder="1" applyAlignment="1">
      <alignment horizontal="center" vertical="center"/>
    </xf>
    <xf numFmtId="0" fontId="38" fillId="61" borderId="25" xfId="162" applyFont="1" applyFill="1" applyBorder="1" applyAlignment="1">
      <alignment horizontal="center" vertical="center"/>
    </xf>
    <xf numFmtId="3" fontId="38" fillId="61" borderId="25" xfId="136" applyNumberFormat="1" applyFont="1" applyFill="1" applyBorder="1" applyAlignment="1">
      <alignment horizontal="center"/>
    </xf>
    <xf numFmtId="168" fontId="38" fillId="61" borderId="25" xfId="0" applyNumberFormat="1" applyFont="1" applyFill="1" applyBorder="1" applyAlignment="1">
      <alignment horizontal="center"/>
    </xf>
    <xf numFmtId="168" fontId="38" fillId="61" borderId="34" xfId="0" applyNumberFormat="1" applyFont="1" applyFill="1" applyBorder="1" applyAlignment="1">
      <alignment horizontal="center"/>
    </xf>
    <xf numFmtId="0" fontId="38" fillId="56" borderId="21" xfId="162" applyFont="1" applyFill="1" applyBorder="1" applyAlignment="1">
      <alignment horizontal="left" vertical="center"/>
    </xf>
    <xf numFmtId="168" fontId="38" fillId="56" borderId="16" xfId="162" applyNumberFormat="1" applyFont="1" applyFill="1" applyBorder="1" applyAlignment="1">
      <alignment horizontal="center" vertical="center"/>
    </xf>
    <xf numFmtId="0" fontId="37" fillId="50" borderId="38" xfId="0" applyFont="1" applyFill="1" applyBorder="1" applyAlignment="1">
      <alignment horizontal="left"/>
    </xf>
    <xf numFmtId="0" fontId="37" fillId="50" borderId="48" xfId="0" applyFont="1" applyFill="1" applyBorder="1" applyAlignment="1">
      <alignment horizontal="left"/>
    </xf>
    <xf numFmtId="0" fontId="37" fillId="50" borderId="49" xfId="0" applyFont="1" applyFill="1" applyBorder="1" applyAlignment="1">
      <alignment horizontal="left"/>
    </xf>
    <xf numFmtId="0" fontId="38" fillId="56" borderId="23" xfId="162" applyFont="1" applyFill="1" applyBorder="1" applyAlignment="1">
      <alignment horizontal="left" vertical="center"/>
    </xf>
    <xf numFmtId="3" fontId="38" fillId="56" borderId="25" xfId="136" applyNumberFormat="1" applyFont="1" applyFill="1" applyBorder="1" applyAlignment="1">
      <alignment horizontal="center"/>
    </xf>
    <xf numFmtId="168" fontId="38" fillId="56" borderId="25" xfId="0" applyNumberFormat="1" applyFont="1" applyFill="1" applyBorder="1" applyAlignment="1">
      <alignment horizontal="center"/>
    </xf>
    <xf numFmtId="0" fontId="38" fillId="56" borderId="25" xfId="162" applyFont="1" applyFill="1" applyBorder="1" applyAlignment="1">
      <alignment horizontal="center" vertical="center"/>
    </xf>
    <xf numFmtId="168" fontId="38" fillId="56" borderId="34" xfId="0" applyNumberFormat="1" applyFont="1" applyFill="1" applyBorder="1" applyAlignment="1">
      <alignment horizontal="center"/>
    </xf>
    <xf numFmtId="0" fontId="38" fillId="61" borderId="21" xfId="162" applyFont="1" applyFill="1" applyBorder="1" applyAlignment="1">
      <alignment horizontal="left" vertical="center"/>
    </xf>
    <xf numFmtId="0" fontId="38" fillId="56" borderId="28" xfId="162" applyFont="1" applyFill="1" applyBorder="1" applyAlignment="1">
      <alignment horizontal="left" vertical="center"/>
    </xf>
    <xf numFmtId="168" fontId="38" fillId="56" borderId="33" xfId="0" applyNumberFormat="1" applyFont="1" applyFill="1" applyBorder="1" applyAlignment="1">
      <alignment horizontal="center"/>
    </xf>
    <xf numFmtId="0" fontId="38" fillId="56" borderId="33" xfId="162" applyFont="1" applyFill="1" applyBorder="1" applyAlignment="1">
      <alignment horizontal="center" vertical="center"/>
    </xf>
    <xf numFmtId="0" fontId="38" fillId="61" borderId="23" xfId="162" applyFont="1" applyFill="1" applyBorder="1" applyAlignment="1">
      <alignment horizontal="left" vertical="center"/>
    </xf>
    <xf numFmtId="0" fontId="38" fillId="0" borderId="28" xfId="162" applyFont="1" applyFill="1" applyBorder="1" applyAlignment="1">
      <alignment horizontal="left" vertical="center"/>
    </xf>
    <xf numFmtId="3" fontId="38" fillId="0" borderId="0" xfId="136" applyNumberFormat="1" applyFont="1" applyFill="1" applyBorder="1" applyAlignment="1">
      <alignment horizontal="center"/>
    </xf>
    <xf numFmtId="168" fontId="38" fillId="0" borderId="0" xfId="0" applyNumberFormat="1" applyFont="1" applyFill="1" applyBorder="1" applyAlignment="1">
      <alignment horizontal="center"/>
    </xf>
    <xf numFmtId="0" fontId="38" fillId="0" borderId="0" xfId="162" applyFont="1" applyFill="1" applyBorder="1" applyAlignment="1">
      <alignment horizontal="center" vertical="center"/>
    </xf>
    <xf numFmtId="168" fontId="38" fillId="0" borderId="33" xfId="0" applyNumberFormat="1" applyFont="1" applyFill="1" applyBorder="1" applyAlignment="1">
      <alignment horizontal="center"/>
    </xf>
    <xf numFmtId="0" fontId="38" fillId="0" borderId="33" xfId="162" applyFont="1" applyFill="1" applyBorder="1" applyAlignment="1">
      <alignment horizontal="center" vertical="center"/>
    </xf>
    <xf numFmtId="0" fontId="38" fillId="0" borderId="24" xfId="162" applyFont="1" applyFill="1" applyBorder="1" applyAlignment="1">
      <alignment horizontal="left" vertical="center"/>
    </xf>
    <xf numFmtId="0" fontId="38" fillId="0" borderId="13" xfId="162" applyFont="1" applyFill="1" applyBorder="1" applyAlignment="1">
      <alignment horizontal="center" vertical="center"/>
    </xf>
    <xf numFmtId="3" fontId="38" fillId="0" borderId="13" xfId="136" applyNumberFormat="1" applyFont="1" applyFill="1" applyBorder="1" applyAlignment="1">
      <alignment horizontal="center"/>
    </xf>
    <xf numFmtId="168" fontId="38" fillId="0" borderId="13" xfId="0" applyNumberFormat="1" applyFont="1" applyFill="1" applyBorder="1" applyAlignment="1">
      <alignment horizontal="center"/>
    </xf>
    <xf numFmtId="168" fontId="38" fillId="0" borderId="35" xfId="0" applyNumberFormat="1" applyFont="1" applyFill="1" applyBorder="1" applyAlignment="1">
      <alignment horizontal="center"/>
    </xf>
    <xf numFmtId="0" fontId="37" fillId="55" borderId="29" xfId="0" applyFont="1" applyFill="1" applyBorder="1" applyAlignment="1">
      <alignment horizontal="left"/>
    </xf>
    <xf numFmtId="0" fontId="37" fillId="55" borderId="38" xfId="0" applyFont="1" applyFill="1" applyBorder="1" applyAlignment="1">
      <alignment horizontal="left"/>
    </xf>
    <xf numFmtId="0" fontId="38" fillId="57" borderId="28" xfId="162" applyFont="1" applyFill="1" applyBorder="1" applyAlignment="1">
      <alignment horizontal="left" vertical="center"/>
    </xf>
    <xf numFmtId="0" fontId="38" fillId="57" borderId="0" xfId="162" applyFont="1" applyFill="1" applyBorder="1" applyAlignment="1">
      <alignment horizontal="center" vertical="center"/>
    </xf>
    <xf numFmtId="3" fontId="38" fillId="57" borderId="0" xfId="136" applyNumberFormat="1" applyFont="1" applyFill="1" applyBorder="1" applyAlignment="1">
      <alignment horizontal="center"/>
    </xf>
    <xf numFmtId="168" fontId="38" fillId="57" borderId="0" xfId="0" applyNumberFormat="1" applyFont="1" applyFill="1" applyBorder="1" applyAlignment="1">
      <alignment horizontal="center"/>
    </xf>
    <xf numFmtId="168" fontId="38" fillId="57" borderId="33" xfId="0" applyNumberFormat="1" applyFont="1" applyFill="1" applyBorder="1" applyAlignment="1">
      <alignment horizontal="center"/>
    </xf>
    <xf numFmtId="0" fontId="38" fillId="57" borderId="33" xfId="162" applyFont="1" applyFill="1" applyBorder="1" applyAlignment="1">
      <alignment horizontal="center" vertical="center"/>
    </xf>
    <xf numFmtId="0" fontId="38" fillId="55" borderId="28" xfId="162" applyFont="1" applyFill="1" applyBorder="1" applyAlignment="1">
      <alignment horizontal="left" vertical="center"/>
    </xf>
    <xf numFmtId="3" fontId="38" fillId="55" borderId="0" xfId="136" applyNumberFormat="1" applyFont="1" applyFill="1" applyBorder="1" applyAlignment="1">
      <alignment horizontal="center"/>
    </xf>
    <xf numFmtId="168" fontId="38" fillId="55" borderId="0" xfId="0" applyNumberFormat="1" applyFont="1" applyFill="1" applyBorder="1" applyAlignment="1">
      <alignment horizontal="center"/>
    </xf>
    <xf numFmtId="0" fontId="38" fillId="55" borderId="0" xfId="162" applyFont="1" applyFill="1" applyBorder="1" applyAlignment="1">
      <alignment horizontal="center" vertical="center"/>
    </xf>
    <xf numFmtId="168" fontId="38" fillId="55" borderId="33" xfId="0" applyNumberFormat="1" applyFont="1" applyFill="1" applyBorder="1" applyAlignment="1">
      <alignment horizontal="center"/>
    </xf>
    <xf numFmtId="0" fontId="38" fillId="53" borderId="28" xfId="162" applyFont="1" applyFill="1" applyBorder="1" applyAlignment="1">
      <alignment horizontal="left" vertical="center"/>
    </xf>
    <xf numFmtId="3" fontId="38" fillId="53" borderId="0" xfId="136" applyNumberFormat="1" applyFont="1" applyFill="1" applyBorder="1" applyAlignment="1">
      <alignment horizontal="center"/>
    </xf>
    <xf numFmtId="168" fontId="38" fillId="53" borderId="0" xfId="0" applyNumberFormat="1" applyFont="1" applyFill="1" applyBorder="1" applyAlignment="1">
      <alignment horizontal="center"/>
    </xf>
    <xf numFmtId="0" fontId="38" fillId="53" borderId="0" xfId="162" applyFont="1" applyFill="1" applyBorder="1" applyAlignment="1">
      <alignment horizontal="center" vertical="center"/>
    </xf>
    <xf numFmtId="168" fontId="38" fillId="53" borderId="33" xfId="0" applyNumberFormat="1" applyFont="1" applyFill="1" applyBorder="1" applyAlignment="1">
      <alignment horizontal="center"/>
    </xf>
    <xf numFmtId="0" fontId="38" fillId="53" borderId="33" xfId="162" applyFont="1" applyFill="1" applyBorder="1" applyAlignment="1">
      <alignment horizontal="center" vertical="center"/>
    </xf>
    <xf numFmtId="0" fontId="38" fillId="55" borderId="33" xfId="162" applyFont="1" applyFill="1" applyBorder="1" applyAlignment="1">
      <alignment horizontal="center" vertical="center"/>
    </xf>
    <xf numFmtId="0" fontId="38" fillId="52" borderId="28" xfId="162" applyFont="1" applyFill="1" applyBorder="1" applyAlignment="1">
      <alignment horizontal="left" vertical="center"/>
    </xf>
    <xf numFmtId="0" fontId="38" fillId="52" borderId="0" xfId="162" applyFont="1" applyFill="1" applyBorder="1" applyAlignment="1">
      <alignment horizontal="center" vertical="center"/>
    </xf>
    <xf numFmtId="3" fontId="38" fillId="52" borderId="0" xfId="136" applyNumberFormat="1" applyFont="1" applyFill="1" applyBorder="1" applyAlignment="1">
      <alignment horizontal="center"/>
    </xf>
    <xf numFmtId="168" fontId="38" fillId="52" borderId="0" xfId="0" applyNumberFormat="1" applyFont="1" applyFill="1" applyBorder="1" applyAlignment="1">
      <alignment horizontal="center"/>
    </xf>
    <xf numFmtId="168" fontId="38" fillId="52" borderId="33" xfId="0" applyNumberFormat="1" applyFont="1" applyFill="1" applyBorder="1" applyAlignment="1">
      <alignment horizontal="center"/>
    </xf>
    <xf numFmtId="0" fontId="38" fillId="52" borderId="33" xfId="162" applyFont="1" applyFill="1" applyBorder="1" applyAlignment="1">
      <alignment horizontal="center" vertical="center"/>
    </xf>
    <xf numFmtId="0" fontId="38" fillId="58" borderId="28" xfId="162" applyFont="1" applyFill="1" applyBorder="1" applyAlignment="1">
      <alignment horizontal="left" vertical="center"/>
    </xf>
    <xf numFmtId="3" fontId="38" fillId="58" borderId="0" xfId="136" applyNumberFormat="1" applyFont="1" applyFill="1" applyBorder="1" applyAlignment="1">
      <alignment horizontal="center"/>
    </xf>
    <xf numFmtId="168" fontId="38" fillId="58" borderId="0" xfId="0" applyNumberFormat="1" applyFont="1" applyFill="1" applyBorder="1" applyAlignment="1">
      <alignment horizontal="center"/>
    </xf>
    <xf numFmtId="168" fontId="38" fillId="58" borderId="33" xfId="0" applyNumberFormat="1" applyFont="1" applyFill="1" applyBorder="1" applyAlignment="1">
      <alignment horizontal="center"/>
    </xf>
    <xf numFmtId="0" fontId="38" fillId="58" borderId="0" xfId="162" applyFont="1" applyFill="1" applyBorder="1" applyAlignment="1">
      <alignment horizontal="center" vertical="center"/>
    </xf>
    <xf numFmtId="0" fontId="38" fillId="58" borderId="24" xfId="162" applyFont="1" applyFill="1" applyBorder="1" applyAlignment="1">
      <alignment horizontal="left" vertical="center"/>
    </xf>
    <xf numFmtId="3" fontId="38" fillId="58" borderId="13" xfId="136" applyNumberFormat="1" applyFont="1" applyFill="1" applyBorder="1" applyAlignment="1">
      <alignment horizontal="center"/>
    </xf>
    <xf numFmtId="168" fontId="38" fillId="58" borderId="13" xfId="0" applyNumberFormat="1" applyFont="1" applyFill="1" applyBorder="1" applyAlignment="1">
      <alignment horizontal="center"/>
    </xf>
    <xf numFmtId="168" fontId="38" fillId="58" borderId="35" xfId="0" applyNumberFormat="1" applyFont="1" applyFill="1" applyBorder="1" applyAlignment="1">
      <alignment horizontal="center"/>
    </xf>
    <xf numFmtId="0" fontId="38" fillId="60" borderId="28" xfId="162" applyFont="1" applyFill="1" applyBorder="1" applyAlignment="1">
      <alignment horizontal="left" vertical="center"/>
    </xf>
    <xf numFmtId="0" fontId="38" fillId="60" borderId="0" xfId="162" applyFont="1" applyFill="1" applyBorder="1" applyAlignment="1">
      <alignment horizontal="center" vertical="center"/>
    </xf>
    <xf numFmtId="0" fontId="38" fillId="60" borderId="33" xfId="162" applyFont="1" applyFill="1" applyBorder="1" applyAlignment="1">
      <alignment horizontal="center" vertical="center"/>
    </xf>
    <xf numFmtId="3" fontId="38" fillId="60" borderId="0" xfId="136" applyNumberFormat="1" applyFont="1" applyFill="1" applyBorder="1" applyAlignment="1">
      <alignment horizontal="center"/>
    </xf>
    <xf numFmtId="168" fontId="38" fillId="60" borderId="0" xfId="0" applyNumberFormat="1" applyFont="1" applyFill="1" applyBorder="1" applyAlignment="1">
      <alignment horizontal="center"/>
    </xf>
    <xf numFmtId="168" fontId="38" fillId="60" borderId="33" xfId="0" applyNumberFormat="1" applyFont="1" applyFill="1" applyBorder="1" applyAlignment="1">
      <alignment horizontal="center"/>
    </xf>
    <xf numFmtId="0" fontId="38" fillId="60" borderId="24" xfId="162" applyFont="1" applyFill="1" applyBorder="1" applyAlignment="1">
      <alignment horizontal="left" vertical="center"/>
    </xf>
    <xf numFmtId="3" fontId="38" fillId="60" borderId="13" xfId="136" applyNumberFormat="1" applyFont="1" applyFill="1" applyBorder="1" applyAlignment="1">
      <alignment horizontal="center"/>
    </xf>
    <xf numFmtId="168" fontId="38" fillId="60" borderId="13" xfId="0" applyNumberFormat="1" applyFont="1" applyFill="1" applyBorder="1" applyAlignment="1">
      <alignment horizontal="center"/>
    </xf>
    <xf numFmtId="0" fontId="38" fillId="60" borderId="13" xfId="162" applyFont="1" applyFill="1" applyBorder="1" applyAlignment="1">
      <alignment horizontal="center" vertical="center"/>
    </xf>
    <xf numFmtId="0" fontId="38" fillId="60" borderId="35" xfId="162" applyFont="1" applyFill="1" applyBorder="1" applyAlignment="1">
      <alignment horizontal="center" vertical="center"/>
    </xf>
    <xf numFmtId="0" fontId="37" fillId="63" borderId="19" xfId="0" applyFont="1" applyFill="1" applyBorder="1" applyAlignment="1">
      <alignment horizontal="left"/>
    </xf>
    <xf numFmtId="0" fontId="37" fillId="63" borderId="21" xfId="0" applyFont="1" applyFill="1" applyBorder="1" applyAlignment="1">
      <alignment horizontal="left"/>
    </xf>
    <xf numFmtId="0" fontId="37" fillId="0" borderId="48" xfId="0" applyFont="1" applyFill="1" applyBorder="1" applyAlignment="1">
      <alignment horizontal="left"/>
    </xf>
    <xf numFmtId="0" fontId="37" fillId="0" borderId="49" xfId="0" applyFont="1" applyFill="1" applyBorder="1" applyAlignment="1">
      <alignment horizontal="left"/>
    </xf>
    <xf numFmtId="0" fontId="37" fillId="67" borderId="67" xfId="0" applyFont="1" applyFill="1" applyBorder="1" applyAlignment="1">
      <alignment vertical="top" wrapText="1"/>
    </xf>
    <xf numFmtId="0" fontId="37" fillId="67" borderId="68" xfId="0" applyFont="1" applyFill="1" applyBorder="1" applyAlignment="1">
      <alignment vertical="top" wrapText="1"/>
    </xf>
    <xf numFmtId="0" fontId="37" fillId="67" borderId="69" xfId="0" applyFont="1" applyFill="1" applyBorder="1" applyAlignment="1">
      <alignment vertical="top" wrapText="1"/>
    </xf>
    <xf numFmtId="0" fontId="45" fillId="67" borderId="70" xfId="0" applyFont="1" applyFill="1" applyBorder="1" applyAlignment="1">
      <alignment vertical="top" wrapText="1"/>
    </xf>
    <xf numFmtId="0" fontId="45" fillId="67" borderId="71" xfId="0" applyFont="1" applyFill="1" applyBorder="1" applyAlignment="1">
      <alignment vertical="top" wrapText="1"/>
    </xf>
    <xf numFmtId="0" fontId="45" fillId="67" borderId="72" xfId="0" applyFont="1" applyFill="1" applyBorder="1" applyAlignment="1">
      <alignment vertical="top" wrapText="1"/>
    </xf>
    <xf numFmtId="0" fontId="46" fillId="68" borderId="73" xfId="0" applyFont="1" applyFill="1" applyBorder="1" applyAlignment="1">
      <alignment vertical="top" wrapText="1"/>
    </xf>
    <xf numFmtId="0" fontId="46" fillId="68" borderId="74" xfId="0" applyFont="1" applyFill="1" applyBorder="1" applyAlignment="1">
      <alignment vertical="top" wrapText="1"/>
    </xf>
    <xf numFmtId="0" fontId="46" fillId="68" borderId="75" xfId="0" applyFont="1" applyFill="1" applyBorder="1" applyAlignment="1">
      <alignment vertical="top" wrapText="1"/>
    </xf>
    <xf numFmtId="0" fontId="37" fillId="65" borderId="66" xfId="0" applyFont="1" applyFill="1" applyBorder="1" applyAlignment="1">
      <alignment vertical="top" wrapText="1"/>
    </xf>
    <xf numFmtId="0" fontId="37" fillId="65" borderId="59" xfId="0" applyFont="1" applyFill="1" applyBorder="1" applyAlignment="1">
      <alignment vertical="top" wrapText="1"/>
    </xf>
    <xf numFmtId="0" fontId="42" fillId="65" borderId="66" xfId="0" applyFont="1" applyFill="1" applyBorder="1" applyAlignment="1">
      <alignment vertical="top" wrapText="1"/>
    </xf>
    <xf numFmtId="0" fontId="42" fillId="65" borderId="59" xfId="0" applyFont="1" applyFill="1" applyBorder="1" applyAlignment="1">
      <alignment vertical="top" wrapText="1"/>
    </xf>
    <xf numFmtId="0" fontId="37" fillId="65" borderId="76" xfId="0" applyFont="1" applyFill="1" applyBorder="1" applyAlignment="1">
      <alignment vertical="top" wrapText="1"/>
    </xf>
    <xf numFmtId="0" fontId="38" fillId="65" borderId="66" xfId="0" applyFont="1" applyFill="1" applyBorder="1" applyAlignment="1">
      <alignment vertical="top" wrapText="1"/>
    </xf>
    <xf numFmtId="0" fontId="38" fillId="65" borderId="76" xfId="0" applyFont="1" applyFill="1" applyBorder="1" applyAlignment="1">
      <alignment vertical="top" wrapText="1"/>
    </xf>
    <xf numFmtId="0" fontId="38" fillId="65" borderId="59" xfId="0" applyFont="1" applyFill="1" applyBorder="1" applyAlignment="1">
      <alignment vertical="top" wrapText="1"/>
    </xf>
    <xf numFmtId="0" fontId="46" fillId="68" borderId="67" xfId="0" applyFont="1" applyFill="1" applyBorder="1" applyAlignment="1">
      <alignment vertical="top" wrapText="1"/>
    </xf>
    <xf numFmtId="0" fontId="46" fillId="68" borderId="68" xfId="0" applyFont="1" applyFill="1" applyBorder="1" applyAlignment="1">
      <alignment vertical="top" wrapText="1"/>
    </xf>
    <xf numFmtId="0" fontId="46" fillId="68" borderId="69" xfId="0" applyFont="1" applyFill="1" applyBorder="1" applyAlignment="1">
      <alignment vertical="top" wrapText="1"/>
    </xf>
    <xf numFmtId="0" fontId="37" fillId="64" borderId="66" xfId="0" applyFont="1" applyFill="1" applyBorder="1" applyAlignment="1">
      <alignment vertical="top" wrapText="1"/>
    </xf>
    <xf numFmtId="0" fontId="37" fillId="64" borderId="76" xfId="0" applyFont="1" applyFill="1" applyBorder="1" applyAlignment="1">
      <alignment vertical="top" wrapText="1"/>
    </xf>
    <xf numFmtId="0" fontId="37" fillId="64" borderId="59" xfId="0" applyFont="1" applyFill="1" applyBorder="1" applyAlignment="1">
      <alignment vertical="top" wrapText="1"/>
    </xf>
    <xf numFmtId="0" fontId="38" fillId="64" borderId="66" xfId="0" applyFont="1" applyFill="1" applyBorder="1" applyAlignment="1">
      <alignment vertical="top" wrapText="1"/>
    </xf>
    <xf numFmtId="0" fontId="38" fillId="64" borderId="76" xfId="0" applyFont="1" applyFill="1" applyBorder="1" applyAlignment="1">
      <alignment vertical="top" wrapText="1"/>
    </xf>
    <xf numFmtId="0" fontId="38" fillId="64" borderId="59" xfId="0" applyFont="1" applyFill="1" applyBorder="1" applyAlignment="1">
      <alignment vertical="top" wrapText="1"/>
    </xf>
    <xf numFmtId="0" fontId="37" fillId="67" borderId="73" xfId="0" applyFont="1" applyFill="1" applyBorder="1" applyAlignment="1">
      <alignment vertical="top" wrapText="1"/>
    </xf>
    <xf numFmtId="0" fontId="37" fillId="67" borderId="74" xfId="0" applyFont="1" applyFill="1" applyBorder="1" applyAlignment="1">
      <alignment vertical="top" wrapText="1"/>
    </xf>
    <xf numFmtId="0" fontId="37" fillId="67" borderId="75" xfId="0" applyFont="1" applyFill="1" applyBorder="1" applyAlignment="1">
      <alignment vertical="top" wrapText="1"/>
    </xf>
    <xf numFmtId="0" fontId="45" fillId="67" borderId="62" xfId="0" applyFont="1" applyFill="1" applyBorder="1" applyAlignment="1">
      <alignment vertical="top" wrapText="1"/>
    </xf>
    <xf numFmtId="0" fontId="45" fillId="67" borderId="63" xfId="0" applyFont="1" applyFill="1" applyBorder="1" applyAlignment="1">
      <alignment vertical="top" wrapText="1"/>
    </xf>
    <xf numFmtId="0" fontId="45" fillId="67" borderId="64" xfId="0" applyFont="1" applyFill="1" applyBorder="1" applyAlignment="1">
      <alignment vertical="top" wrapText="1"/>
    </xf>
    <xf numFmtId="0" fontId="37" fillId="65" borderId="65" xfId="0" applyFont="1" applyFill="1" applyBorder="1" applyAlignment="1">
      <alignment vertical="top" wrapText="1"/>
    </xf>
    <xf numFmtId="0" fontId="42" fillId="65" borderId="65" xfId="0" applyFont="1" applyFill="1" applyBorder="1" applyAlignment="1">
      <alignment vertical="top" wrapText="1"/>
    </xf>
  </cellXfs>
  <cellStyles count="173">
    <cellStyle name="20% - Accent1" xfId="1" builtinId="30" customBuiltin="1"/>
    <cellStyle name="20% - Accent1 2" xfId="2"/>
    <cellStyle name="20% - Accent1 3" xfId="3"/>
    <cellStyle name="20% - Accent1 4" xfId="4"/>
    <cellStyle name="20% - Accent2" xfId="5" builtinId="34" customBuiltin="1"/>
    <cellStyle name="20% - Accent2 2" xfId="6"/>
    <cellStyle name="20% - Accent2 3" xfId="7"/>
    <cellStyle name="20% - Accent2 4" xfId="8"/>
    <cellStyle name="20% - Accent3" xfId="9" builtinId="38" customBuiltin="1"/>
    <cellStyle name="20% - Accent3 2" xfId="10"/>
    <cellStyle name="20% - Accent3 3" xfId="11"/>
    <cellStyle name="20% - Accent3 4" xfId="12"/>
    <cellStyle name="20% - Accent4" xfId="13" builtinId="42" customBuiltin="1"/>
    <cellStyle name="20% - Accent4 2" xfId="14"/>
    <cellStyle name="20% - Accent4 3" xfId="15"/>
    <cellStyle name="20% - Accent4 4" xfId="16"/>
    <cellStyle name="20% - Accent5" xfId="17" builtinId="46" customBuiltin="1"/>
    <cellStyle name="20% - Accent5 2" xfId="18"/>
    <cellStyle name="20% - Accent6" xfId="19" builtinId="50" customBuiltin="1"/>
    <cellStyle name="20% - Accent6 2" xfId="20"/>
    <cellStyle name="20% - Accent6 3" xfId="21"/>
    <cellStyle name="20% - Accent6 4" xfId="22"/>
    <cellStyle name="40% - Accent1" xfId="23" builtinId="31" customBuiltin="1"/>
    <cellStyle name="40% - Accent1 2" xfId="24"/>
    <cellStyle name="40% - Accent1 3" xfId="25"/>
    <cellStyle name="40% - Accent1 4" xfId="26"/>
    <cellStyle name="40% - Accent2" xfId="27" builtinId="35" customBuiltin="1"/>
    <cellStyle name="40% - Accent2 2" xfId="28"/>
    <cellStyle name="40% - Accent3" xfId="29" builtinId="39" customBuiltin="1"/>
    <cellStyle name="40% - Accent3 2" xfId="30"/>
    <cellStyle name="40% - Accent3 3" xfId="31"/>
    <cellStyle name="40% - Accent3 4" xfId="32"/>
    <cellStyle name="40% - Accent4" xfId="33" builtinId="43" customBuiltin="1"/>
    <cellStyle name="40% - Accent4 2" xfId="34"/>
    <cellStyle name="40% - Accent4 3" xfId="35"/>
    <cellStyle name="40% - Accent4 4" xfId="36"/>
    <cellStyle name="40% - Accent5" xfId="37" builtinId="47" customBuiltin="1"/>
    <cellStyle name="40% - Accent5 2" xfId="38"/>
    <cellStyle name="40% - Accent5 3" xfId="39"/>
    <cellStyle name="40% - Accent5 4" xfId="40"/>
    <cellStyle name="40% - Accent6" xfId="41" builtinId="51" customBuiltin="1"/>
    <cellStyle name="40% - Accent6 2" xfId="42"/>
    <cellStyle name="40% - Accent6 3" xfId="43"/>
    <cellStyle name="40% - Accent6 4" xfId="44"/>
    <cellStyle name="60% - Accent1" xfId="45" builtinId="32" customBuiltin="1"/>
    <cellStyle name="60% - Accent1 2" xfId="46"/>
    <cellStyle name="60% - Accent1 3" xfId="47"/>
    <cellStyle name="60% - Accent2" xfId="48" builtinId="36" customBuiltin="1"/>
    <cellStyle name="60% - Accent2 2" xfId="49"/>
    <cellStyle name="60% - Accent2 3" xfId="50"/>
    <cellStyle name="60% - Accent3" xfId="51" builtinId="40" customBuiltin="1"/>
    <cellStyle name="60% - Accent3 2" xfId="52"/>
    <cellStyle name="60% - Accent3 3" xfId="53"/>
    <cellStyle name="60% - Accent4" xfId="54" builtinId="44" customBuiltin="1"/>
    <cellStyle name="60% - Accent4 2" xfId="55"/>
    <cellStyle name="60% - Accent4 3" xfId="56"/>
    <cellStyle name="60% - Accent5" xfId="57" builtinId="48" customBuiltin="1"/>
    <cellStyle name="60% - Accent5 2" xfId="58"/>
    <cellStyle name="60% - Accent5 3" xfId="59"/>
    <cellStyle name="60% - Accent6" xfId="60" builtinId="52" customBuiltin="1"/>
    <cellStyle name="60% - Accent6 2" xfId="61"/>
    <cellStyle name="60% - Accent6 3" xfId="62"/>
    <cellStyle name="Accent1" xfId="63" builtinId="29" customBuiltin="1"/>
    <cellStyle name="Accent1 2" xfId="64"/>
    <cellStyle name="Accent1 3" xfId="65"/>
    <cellStyle name="Accent2" xfId="66" builtinId="33" customBuiltin="1"/>
    <cellStyle name="Accent2 2" xfId="67"/>
    <cellStyle name="Accent2 3" xfId="68"/>
    <cellStyle name="Accent3" xfId="69" builtinId="37" customBuiltin="1"/>
    <cellStyle name="Accent3 2" xfId="70"/>
    <cellStyle name="Accent3 3" xfId="71"/>
    <cellStyle name="Accent4" xfId="72" builtinId="41" customBuiltin="1"/>
    <cellStyle name="Accent4 2" xfId="73"/>
    <cellStyle name="Accent4 3" xfId="74"/>
    <cellStyle name="Accent5" xfId="75" builtinId="45" customBuiltin="1"/>
    <cellStyle name="Accent6" xfId="76" builtinId="49" customBuiltin="1"/>
    <cellStyle name="Accent6 2" xfId="77"/>
    <cellStyle name="Accent6 3" xfId="78"/>
    <cellStyle name="Bad" xfId="79" builtinId="27" customBuiltin="1"/>
    <cellStyle name="Bad 2" xfId="80"/>
    <cellStyle name="Bad 3" xfId="81"/>
    <cellStyle name="Calculation" xfId="82" builtinId="22" customBuiltin="1"/>
    <cellStyle name="Calculation 2" xfId="83"/>
    <cellStyle name="Calculation 3" xfId="84"/>
    <cellStyle name="Check Cell" xfId="85" builtinId="23" customBuiltin="1"/>
    <cellStyle name="Explanatory Text" xfId="86" builtinId="53" customBuiltin="1"/>
    <cellStyle name="Good" xfId="87" builtinId="26" customBuiltin="1"/>
    <cellStyle name="Good 2" xfId="88"/>
    <cellStyle name="Good 3" xfId="89"/>
    <cellStyle name="Heading 1" xfId="90" builtinId="16" customBuiltin="1"/>
    <cellStyle name="Heading 1 2" xfId="91"/>
    <cellStyle name="Heading 1 3" xfId="92"/>
    <cellStyle name="Heading 2" xfId="93" builtinId="17" customBuiltin="1"/>
    <cellStyle name="Heading 2 2" xfId="94"/>
    <cellStyle name="Heading 2 3" xfId="95"/>
    <cellStyle name="Heading 3" xfId="96" builtinId="18" customBuiltin="1"/>
    <cellStyle name="Heading 3 2" xfId="97"/>
    <cellStyle name="Heading 3 3" xfId="98"/>
    <cellStyle name="Heading 4" xfId="99" builtinId="19" customBuiltin="1"/>
    <cellStyle name="Heading 4 2" xfId="100"/>
    <cellStyle name="Heading 4 3" xfId="101"/>
    <cellStyle name="Hyperlink" xfId="102" builtinId="8"/>
    <cellStyle name="Hyperlink 2" xfId="103"/>
    <cellStyle name="Input" xfId="104" builtinId="20" customBuiltin="1"/>
    <cellStyle name="Input 2" xfId="105"/>
    <cellStyle name="Input 3" xfId="106"/>
    <cellStyle name="Linked Cell" xfId="107" builtinId="24" customBuiltin="1"/>
    <cellStyle name="Linked Cell 2" xfId="108"/>
    <cellStyle name="Linked Cell 3" xfId="109"/>
    <cellStyle name="Neutral" xfId="110" builtinId="28" customBuiltin="1"/>
    <cellStyle name="Neutral 2" xfId="111"/>
    <cellStyle name="Neutral 3" xfId="112"/>
    <cellStyle name="Normal" xfId="0" builtinId="0" customBuiltin="1"/>
    <cellStyle name="Normal 2" xfId="113"/>
    <cellStyle name="Normal 2 2" xfId="114"/>
    <cellStyle name="Normal 2 2 2" xfId="115"/>
    <cellStyle name="Normal 2 2 2 2" xfId="116"/>
    <cellStyle name="Normal 3" xfId="117"/>
    <cellStyle name="Normal 3 2" xfId="118"/>
    <cellStyle name="Normal 4" xfId="119"/>
    <cellStyle name="Normal 5" xfId="120"/>
    <cellStyle name="Normal 6" xfId="121"/>
    <cellStyle name="Note" xfId="122" builtinId="10" customBuiltin="1"/>
    <cellStyle name="Note 2" xfId="123"/>
    <cellStyle name="Note 3" xfId="124"/>
    <cellStyle name="Note 3 2" xfId="125"/>
    <cellStyle name="Note 4" xfId="126"/>
    <cellStyle name="Output" xfId="127" builtinId="21" customBuiltin="1"/>
    <cellStyle name="Output 2" xfId="128"/>
    <cellStyle name="Output 3" xfId="129"/>
    <cellStyle name="sCurrency" xfId="130"/>
    <cellStyle name="sCurrency 2" xfId="131"/>
    <cellStyle name="sDate" xfId="132"/>
    <cellStyle name="sDate 2" xfId="133"/>
    <cellStyle name="sDecimal" xfId="134"/>
    <cellStyle name="sDecimal 2" xfId="135"/>
    <cellStyle name="sInteger" xfId="136"/>
    <cellStyle name="sInteger 2" xfId="137"/>
    <cellStyle name="sLongDate" xfId="138"/>
    <cellStyle name="sLongDate 2" xfId="139"/>
    <cellStyle name="sLongTime" xfId="140"/>
    <cellStyle name="sLongTime 2" xfId="141"/>
    <cellStyle name="sMediumDate" xfId="142"/>
    <cellStyle name="sMediumDate 2" xfId="143"/>
    <cellStyle name="sMediumTime" xfId="144"/>
    <cellStyle name="sMediumTime 2" xfId="145"/>
    <cellStyle name="sNumber" xfId="146"/>
    <cellStyle name="sNumber 2" xfId="147"/>
    <cellStyle name="sPercent" xfId="148"/>
    <cellStyle name="sPercent 2" xfId="149"/>
    <cellStyle name="sPhone" xfId="150"/>
    <cellStyle name="sPhone 2" xfId="151"/>
    <cellStyle name="sPhoneExt" xfId="152"/>
    <cellStyle name="sPhoneExt 2" xfId="153"/>
    <cellStyle name="sRichText" xfId="154"/>
    <cellStyle name="sRichText 2" xfId="155"/>
    <cellStyle name="sShortDate" xfId="156"/>
    <cellStyle name="sShortDate 2" xfId="157"/>
    <cellStyle name="sShortTime" xfId="158"/>
    <cellStyle name="sShortTime 2" xfId="159"/>
    <cellStyle name="sStandard" xfId="160"/>
    <cellStyle name="sStandard 2" xfId="161"/>
    <cellStyle name="sText" xfId="162"/>
    <cellStyle name="sText 2" xfId="163"/>
    <cellStyle name="sZip" xfId="164"/>
    <cellStyle name="sZip 2" xfId="165"/>
    <cellStyle name="Title" xfId="166" builtinId="15" customBuiltin="1"/>
    <cellStyle name="Title 2" xfId="167"/>
    <cellStyle name="Title 3" xfId="168"/>
    <cellStyle name="Total" xfId="169" builtinId="25" customBuiltin="1"/>
    <cellStyle name="Total 2" xfId="170"/>
    <cellStyle name="Total 3" xfId="171"/>
    <cellStyle name="Warning Text" xfId="17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22860</xdr:colOff>
      <xdr:row>0</xdr:row>
      <xdr:rowOff>15240</xdr:rowOff>
    </xdr:from>
    <xdr:to>
      <xdr:col>8</xdr:col>
      <xdr:colOff>575310</xdr:colOff>
      <xdr:row>5</xdr:row>
      <xdr:rowOff>160020</xdr:rowOff>
    </xdr:to>
    <xdr:sp macro="" textlink="">
      <xdr:nvSpPr>
        <xdr:cNvPr id="2" name="TextBox 1">
          <a:extLst>
            <a:ext uri="{FF2B5EF4-FFF2-40B4-BE49-F238E27FC236}">
              <a16:creationId xmlns:a16="http://schemas.microsoft.com/office/drawing/2014/main" id="{6183F0B6-449C-478C-A3F6-949E7A6F9630}"/>
            </a:ext>
          </a:extLst>
        </xdr:cNvPr>
        <xdr:cNvSpPr txBox="1"/>
      </xdr:nvSpPr>
      <xdr:spPr>
        <a:xfrm>
          <a:off x="22860" y="15240"/>
          <a:ext cx="5429250" cy="982980"/>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a:t>Michigan Public</a:t>
          </a:r>
          <a:r>
            <a:rPr lang="en-US" sz="1800" baseline="0"/>
            <a:t> Library Statistics 2013-2014</a:t>
          </a:r>
        </a:p>
        <a:p>
          <a:pPr algn="ctr"/>
          <a:endParaRPr lang="en-US" sz="1800" baseline="0"/>
        </a:p>
        <a:p>
          <a:pPr algn="ctr"/>
          <a:r>
            <a:rPr lang="en-US" sz="1800" baseline="0"/>
            <a:t>Table of Contents</a:t>
          </a:r>
          <a:endParaRPr lang="en-US" sz="1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xdr:colOff>
      <xdr:row>2</xdr:row>
      <xdr:rowOff>30480</xdr:rowOff>
    </xdr:from>
    <xdr:to>
      <xdr:col>2</xdr:col>
      <xdr:colOff>5364480</xdr:colOff>
      <xdr:row>21</xdr:row>
      <xdr:rowOff>83820</xdr:rowOff>
    </xdr:to>
    <xdr:sp macro="" textlink="">
      <xdr:nvSpPr>
        <xdr:cNvPr id="2" name="TextBox 1">
          <a:extLst>
            <a:ext uri="{FF2B5EF4-FFF2-40B4-BE49-F238E27FC236}">
              <a16:creationId xmlns:a16="http://schemas.microsoft.com/office/drawing/2014/main" id="{F8E3A696-CD4C-4CF9-AFF6-20CC1D95AF56}"/>
            </a:ext>
          </a:extLst>
        </xdr:cNvPr>
        <xdr:cNvSpPr txBox="1"/>
      </xdr:nvSpPr>
      <xdr:spPr>
        <a:xfrm>
          <a:off x="15240" y="30480"/>
          <a:ext cx="11666220" cy="3238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Arial" panose="020B0604020202020204" pitchFamily="34" charset="0"/>
              <a:ea typeface="+mn-ea"/>
              <a:cs typeface="Arial" panose="020B0604020202020204" pitchFamily="34" charset="0"/>
            </a:rPr>
            <a:t>An Introduction</a:t>
          </a:r>
          <a:r>
            <a:rPr lang="en-US" sz="1100" baseline="0">
              <a:solidFill>
                <a:schemeClr val="dk1"/>
              </a:solidFill>
              <a:effectLst/>
              <a:latin typeface="Arial" panose="020B0604020202020204" pitchFamily="34" charset="0"/>
              <a:ea typeface="+mn-ea"/>
              <a:cs typeface="Arial" panose="020B0604020202020204" pitchFamily="34" charset="0"/>
            </a:rPr>
            <a:t> to the FY2013-2014 Annual Report Statistics</a:t>
          </a:r>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 </a:t>
          </a:r>
        </a:p>
        <a:p>
          <a:r>
            <a:rPr lang="en-US" sz="1100">
              <a:solidFill>
                <a:schemeClr val="dk1"/>
              </a:solidFill>
              <a:effectLst/>
              <a:latin typeface="Arial" panose="020B0604020202020204" pitchFamily="34" charset="0"/>
              <a:ea typeface="+mn-ea"/>
              <a:cs typeface="Arial" panose="020B0604020202020204" pitchFamily="34" charset="0"/>
            </a:rPr>
            <a:t>The 2013 Michigan Public Libraries Statistics comprises compiled data Excel spreadsheets. Data was collected as part of the 2013/2014 Annual Report/State Aid Application. Library systems were asked to report data that includes their main and branch libraries. </a:t>
          </a:r>
          <a:r>
            <a:rPr lang="en-US" sz="1100" b="1" u="sng">
              <a:solidFill>
                <a:schemeClr val="dk1"/>
              </a:solidFill>
              <a:effectLst/>
              <a:latin typeface="Arial" panose="020B0604020202020204" pitchFamily="34" charset="0"/>
              <a:ea typeface="+mn-ea"/>
              <a:cs typeface="Arial" panose="020B0604020202020204" pitchFamily="34" charset="0"/>
            </a:rPr>
            <a:t>The reporting year for the public libraries is the most recent fiscal year completed by each library prior to October 1, 2013</a:t>
          </a:r>
          <a:r>
            <a:rPr lang="en-US" sz="1100">
              <a:solidFill>
                <a:schemeClr val="dk1"/>
              </a:solidFill>
              <a:effectLst/>
              <a:latin typeface="Arial" panose="020B0604020202020204" pitchFamily="34" charset="0"/>
              <a:ea typeface="+mn-ea"/>
              <a:cs typeface="Arial" panose="020B0604020202020204" pitchFamily="34" charset="0"/>
            </a:rPr>
            <a:t>. The Report form was accessed by libraries via the Internet, at: </a:t>
          </a:r>
          <a:r>
            <a:rPr lang="en-US"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https://mdoe.state.mi.us/AnnualReport/AnnualReport.html</a:t>
          </a:r>
          <a:r>
            <a:rPr lang="en-US" sz="1100">
              <a:solidFill>
                <a:schemeClr val="dk1"/>
              </a:solidFill>
              <a:effectLst/>
              <a:latin typeface="Arial" panose="020B0604020202020204" pitchFamily="34" charset="0"/>
              <a:ea typeface="+mn-ea"/>
              <a:cs typeface="Arial" panose="020B0604020202020204" pitchFamily="34" charset="0"/>
            </a:rPr>
            <a:t>  and submitted electronically. The collection cycle commenced on October 1, 2013 and concluded on February 3, 2014. </a:t>
          </a: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Definitions for public library data elements are based on the Public Library Survey Cooperative (PLSC) of the Institute of Museum and Library Services. By using this national system and its definitions of terms, Michigan’s data is comparable with that of the other 49 states and the District of Columbia. The </a:t>
          </a:r>
        </a:p>
        <a:p>
          <a:r>
            <a:rPr lang="en-US" sz="1100">
              <a:solidFill>
                <a:schemeClr val="dk1"/>
              </a:solidFill>
              <a:effectLst/>
              <a:latin typeface="Arial" panose="020B0604020202020204" pitchFamily="34" charset="0"/>
              <a:ea typeface="+mn-ea"/>
              <a:cs typeface="Arial" panose="020B0604020202020204" pitchFamily="34" charset="0"/>
            </a:rPr>
            <a:t>national data for Fiscal Year 2012 is now available and can be downloaded from the Web at </a:t>
          </a:r>
          <a:r>
            <a:rPr lang="en-US"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http://www.imls.gov</a:t>
          </a:r>
          <a:r>
            <a:rPr lang="en-US" sz="1100">
              <a:solidFill>
                <a:schemeClr val="dk1"/>
              </a:solidFill>
              <a:effectLst/>
              <a:latin typeface="Arial" panose="020B0604020202020204" pitchFamily="34" charset="0"/>
              <a:ea typeface="+mn-ea"/>
              <a:cs typeface="Arial" panose="020B0604020202020204" pitchFamily="34" charset="0"/>
            </a:rPr>
            <a:t>  </a:t>
          </a:r>
        </a:p>
        <a:p>
          <a:r>
            <a:rPr lang="en-US" sz="1100">
              <a:solidFill>
                <a:schemeClr val="dk1"/>
              </a:solidFill>
              <a:effectLst/>
              <a:latin typeface="Arial" panose="020B0604020202020204" pitchFamily="34" charset="0"/>
              <a:ea typeface="+mn-ea"/>
              <a:cs typeface="Arial" panose="020B0604020202020204" pitchFamily="34" charset="0"/>
            </a:rPr>
            <a:t> </a:t>
          </a:r>
        </a:p>
        <a:p>
          <a:r>
            <a:rPr lang="en-US" sz="1100">
              <a:solidFill>
                <a:schemeClr val="dk1"/>
              </a:solidFill>
              <a:effectLst/>
              <a:latin typeface="Arial" panose="020B0604020202020204" pitchFamily="34" charset="0"/>
              <a:ea typeface="+mn-ea"/>
              <a:cs typeface="Arial" panose="020B0604020202020204" pitchFamily="34" charset="0"/>
            </a:rPr>
            <a:t>Public library data is presented by class size, which is determined by population. The calculated total for “Population of Library Service Area” exceeds the state’s total population because more than one public library may count the same population. For example, a district library may share part of another </a:t>
          </a:r>
        </a:p>
        <a:p>
          <a:r>
            <a:rPr lang="en-US" sz="1100">
              <a:solidFill>
                <a:schemeClr val="dk1"/>
              </a:solidFill>
              <a:effectLst/>
              <a:latin typeface="Arial" panose="020B0604020202020204" pitchFamily="34" charset="0"/>
              <a:ea typeface="+mn-ea"/>
              <a:cs typeface="Arial" panose="020B0604020202020204" pitchFamily="34" charset="0"/>
            </a:rPr>
            <a:t>library’s service area by virtue of having a participating municipality, such as a school district, with geographic boundaries extending into the adjoining library’s service area. Statewide totals, averages, and per capita were calculated based on the actual total state unduplicated population. </a:t>
          </a:r>
        </a:p>
        <a:p>
          <a:r>
            <a:rPr lang="en-US" sz="1100">
              <a:solidFill>
                <a:schemeClr val="dk1"/>
              </a:solidFill>
              <a:effectLst/>
              <a:latin typeface="Arial" panose="020B0604020202020204" pitchFamily="34" charset="0"/>
              <a:ea typeface="+mn-ea"/>
              <a:cs typeface="Arial" panose="020B0604020202020204" pitchFamily="34" charset="0"/>
            </a:rPr>
            <a:t> </a:t>
          </a:r>
        </a:p>
        <a:p>
          <a:r>
            <a:rPr lang="en-US" sz="1100">
              <a:solidFill>
                <a:schemeClr val="dk1"/>
              </a:solidFill>
              <a:effectLst/>
              <a:latin typeface="Arial" panose="020B0604020202020204" pitchFamily="34" charset="0"/>
              <a:ea typeface="+mn-ea"/>
              <a:cs typeface="Arial" panose="020B0604020202020204" pitchFamily="34" charset="0"/>
            </a:rPr>
            <a:t>Data in the compiled spreadsheets include: Salary and Benefit Information, Non-Resident Fees, and Technology, Outlets, Hours and Staff, Operating Income &amp; Expenditures, Capital Income &amp; Expenditures, Library Collections, Library Services, and Programs.  </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B24"/>
  <sheetViews>
    <sheetView tabSelected="1" workbookViewId="0">
      <selection activeCell="D16" sqref="D16"/>
    </sheetView>
  </sheetViews>
  <sheetFormatPr defaultRowHeight="13.2" x14ac:dyDescent="0.25"/>
  <cols>
    <col min="2" max="2" width="27.21875" bestFit="1" customWidth="1"/>
  </cols>
  <sheetData>
    <row r="8" spans="2:2" x14ac:dyDescent="0.25">
      <c r="B8" s="545" t="s">
        <v>1790</v>
      </c>
    </row>
    <row r="9" spans="2:2" x14ac:dyDescent="0.25">
      <c r="B9" s="545" t="s">
        <v>1791</v>
      </c>
    </row>
    <row r="10" spans="2:2" x14ac:dyDescent="0.25">
      <c r="B10" s="545" t="s">
        <v>1792</v>
      </c>
    </row>
    <row r="11" spans="2:2" x14ac:dyDescent="0.25">
      <c r="B11" s="545" t="s">
        <v>1793</v>
      </c>
    </row>
    <row r="12" spans="2:2" x14ac:dyDescent="0.25">
      <c r="B12" s="545" t="s">
        <v>1794</v>
      </c>
    </row>
    <row r="13" spans="2:2" x14ac:dyDescent="0.25">
      <c r="B13" s="545" t="s">
        <v>1795</v>
      </c>
    </row>
    <row r="14" spans="2:2" x14ac:dyDescent="0.25">
      <c r="B14" s="545" t="s">
        <v>1796</v>
      </c>
    </row>
    <row r="15" spans="2:2" x14ac:dyDescent="0.25">
      <c r="B15" s="545" t="s">
        <v>1797</v>
      </c>
    </row>
    <row r="16" spans="2:2" x14ac:dyDescent="0.25">
      <c r="B16" s="545" t="s">
        <v>1798</v>
      </c>
    </row>
    <row r="17" spans="1:2" x14ac:dyDescent="0.25">
      <c r="B17" s="545" t="s">
        <v>1799</v>
      </c>
    </row>
    <row r="18" spans="1:2" x14ac:dyDescent="0.25">
      <c r="B18" s="545" t="s">
        <v>1800</v>
      </c>
    </row>
    <row r="19" spans="1:2" x14ac:dyDescent="0.25">
      <c r="B19" s="545" t="s">
        <v>1801</v>
      </c>
    </row>
    <row r="20" spans="1:2" x14ac:dyDescent="0.25">
      <c r="B20" s="545" t="s">
        <v>1802</v>
      </c>
    </row>
    <row r="21" spans="1:2" x14ac:dyDescent="0.25">
      <c r="B21" s="545" t="s">
        <v>1803</v>
      </c>
    </row>
    <row r="22" spans="1:2" x14ac:dyDescent="0.25">
      <c r="B22" s="545" t="s">
        <v>1804</v>
      </c>
    </row>
    <row r="24" spans="1:2" ht="14.4" x14ac:dyDescent="0.25">
      <c r="A24" s="1" t="s">
        <v>1805</v>
      </c>
    </row>
  </sheetData>
  <hyperlinks>
    <hyperlink ref="B8" location="'Summary and Definitions'!A1" display="Summary and Definitions"/>
    <hyperlink ref="B9" location="'Outlets, Hours and SqFt'!A1" display="Outlets, Hours, SqFt"/>
    <hyperlink ref="B10" location="Collections!A1" display="Collections"/>
    <hyperlink ref="B11" location="Services!A1" display="Services"/>
    <hyperlink ref="B12" location="Programs!A1" display="Programs"/>
    <hyperlink ref="B13" location="'Internet Connectivity'!A1" display="Internet Connectivity"/>
    <hyperlink ref="B14" location="Technology!A1" display="Technology"/>
    <hyperlink ref="B15" location="Millages!A1" display="Millages"/>
    <hyperlink ref="B16" location="'Operating Income '!A1" display="Operating Income"/>
    <hyperlink ref="B17" location="'Operating Expenditures'!A1" display="Operating Expenditures"/>
    <hyperlink ref="B18" location="'Capital Income and Expenditure'!A1" display="Capital Income and Expenditure"/>
    <hyperlink ref="B19" location="'Nonresident Fees'!A1" display="Nonresident Fees"/>
    <hyperlink ref="B20" location="Staffing!A1" display="Staffing"/>
    <hyperlink ref="B21" location="'Director''s Salary'!A1" display="Director's Salary"/>
    <hyperlink ref="B22" location="'Other Employee Salary'!A1" display="Other Employee Salary"/>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1"/>
  <sheetViews>
    <sheetView zoomScale="75" zoomScaleNormal="75" workbookViewId="0">
      <selection activeCell="G20" sqref="G20"/>
    </sheetView>
  </sheetViews>
  <sheetFormatPr defaultRowHeight="14.4" x14ac:dyDescent="0.3"/>
  <cols>
    <col min="1" max="1" width="44.109375" style="554" customWidth="1"/>
    <col min="2" max="2" width="55.44140625" style="554" customWidth="1"/>
    <col min="3" max="3" width="78.5546875" style="554" customWidth="1"/>
    <col min="4" max="7" width="8.88671875" style="554"/>
    <col min="8" max="16384" width="8.88671875" style="8"/>
  </cols>
  <sheetData>
    <row r="1" spans="1:3" ht="18" x14ac:dyDescent="0.3">
      <c r="A1" s="556" t="s">
        <v>2595</v>
      </c>
      <c r="B1" s="567" t="s">
        <v>1790</v>
      </c>
      <c r="C1" s="555" t="s">
        <v>2594</v>
      </c>
    </row>
    <row r="2" spans="1:3" x14ac:dyDescent="0.3">
      <c r="A2" s="553"/>
    </row>
    <row r="26" spans="1:7" x14ac:dyDescent="0.3">
      <c r="A26" s="552" t="s">
        <v>2400</v>
      </c>
      <c r="B26" s="551"/>
    </row>
    <row r="27" spans="1:7" ht="15" thickBot="1" x14ac:dyDescent="0.35"/>
    <row r="28" spans="1:7" ht="15" thickBot="1" x14ac:dyDescent="0.35">
      <c r="A28" s="704" t="s">
        <v>1806</v>
      </c>
      <c r="B28" s="705"/>
      <c r="C28" s="706"/>
      <c r="E28" s="8"/>
      <c r="F28" s="8"/>
      <c r="G28" s="8"/>
    </row>
    <row r="29" spans="1:7" ht="13.8" customHeight="1" thickBot="1" x14ac:dyDescent="0.35">
      <c r="A29" s="704" t="s">
        <v>1807</v>
      </c>
      <c r="B29" s="705"/>
      <c r="C29" s="706"/>
      <c r="E29" s="8"/>
      <c r="F29" s="8"/>
      <c r="G29" s="8"/>
    </row>
    <row r="30" spans="1:7" ht="13.2" customHeight="1" x14ac:dyDescent="0.3">
      <c r="A30" s="707" t="s">
        <v>1808</v>
      </c>
      <c r="B30" s="708" t="s">
        <v>1809</v>
      </c>
      <c r="C30" s="550" t="s">
        <v>1810</v>
      </c>
      <c r="E30" s="8"/>
      <c r="F30" s="8"/>
      <c r="G30" s="8"/>
    </row>
    <row r="31" spans="1:7" ht="72.599999999999994" thickBot="1" x14ac:dyDescent="0.35">
      <c r="A31" s="685"/>
      <c r="B31" s="687"/>
      <c r="C31" s="549" t="s">
        <v>1809</v>
      </c>
      <c r="E31" s="8"/>
      <c r="F31" s="8"/>
      <c r="G31" s="8"/>
    </row>
    <row r="32" spans="1:7" ht="13.2" customHeight="1" x14ac:dyDescent="0.3">
      <c r="A32" s="684" t="s">
        <v>1811</v>
      </c>
      <c r="B32" s="686" t="s">
        <v>1812</v>
      </c>
      <c r="C32" s="550" t="s">
        <v>1810</v>
      </c>
      <c r="E32" s="8"/>
      <c r="F32" s="8"/>
      <c r="G32" s="8"/>
    </row>
    <row r="33" spans="1:7" ht="72.599999999999994" thickBot="1" x14ac:dyDescent="0.35">
      <c r="A33" s="685"/>
      <c r="B33" s="687"/>
      <c r="C33" s="549" t="s">
        <v>1809</v>
      </c>
      <c r="E33" s="8"/>
      <c r="F33" s="8"/>
      <c r="G33" s="8"/>
    </row>
    <row r="34" spans="1:7" ht="15" thickBot="1" x14ac:dyDescent="0.35">
      <c r="A34" s="685" t="s">
        <v>1813</v>
      </c>
      <c r="B34" s="558"/>
      <c r="C34" s="558"/>
      <c r="E34" s="8"/>
      <c r="F34" s="8"/>
      <c r="G34" s="8"/>
    </row>
    <row r="35" spans="1:7" ht="29.4" thickBot="1" x14ac:dyDescent="0.35">
      <c r="A35" s="685" t="s">
        <v>1814</v>
      </c>
      <c r="B35" s="548" t="s">
        <v>1815</v>
      </c>
      <c r="C35" s="558"/>
      <c r="E35" s="8"/>
      <c r="F35" s="8"/>
      <c r="G35" s="8"/>
    </row>
    <row r="36" spans="1:7" ht="40.799999999999997" customHeight="1" x14ac:dyDescent="0.3">
      <c r="A36" s="684" t="s">
        <v>1816</v>
      </c>
      <c r="B36" s="689"/>
      <c r="C36" s="550" t="s">
        <v>1810</v>
      </c>
      <c r="E36" s="8"/>
      <c r="F36" s="8"/>
      <c r="G36" s="8"/>
    </row>
    <row r="37" spans="1:7" ht="29.4" thickBot="1" x14ac:dyDescent="0.35">
      <c r="A37" s="685"/>
      <c r="B37" s="691"/>
      <c r="C37" s="549" t="s">
        <v>1817</v>
      </c>
      <c r="E37" s="8"/>
      <c r="F37" s="8"/>
      <c r="G37" s="8"/>
    </row>
    <row r="38" spans="1:7" ht="40.799999999999997" customHeight="1" x14ac:dyDescent="0.3">
      <c r="A38" s="684" t="s">
        <v>1818</v>
      </c>
      <c r="B38" s="686" t="s">
        <v>1819</v>
      </c>
      <c r="C38" s="550" t="s">
        <v>1810</v>
      </c>
      <c r="E38" s="8"/>
      <c r="F38" s="8"/>
      <c r="G38" s="8"/>
    </row>
    <row r="39" spans="1:7" ht="29.4" thickBot="1" x14ac:dyDescent="0.35">
      <c r="A39" s="685"/>
      <c r="B39" s="687"/>
      <c r="C39" s="549" t="s">
        <v>1819</v>
      </c>
      <c r="E39" s="8"/>
      <c r="F39" s="8"/>
      <c r="G39" s="8"/>
    </row>
    <row r="40" spans="1:7" ht="40.799999999999997" customHeight="1" x14ac:dyDescent="0.3">
      <c r="A40" s="684" t="s">
        <v>1820</v>
      </c>
      <c r="B40" s="686" t="s">
        <v>1821</v>
      </c>
      <c r="C40" s="550" t="s">
        <v>1810</v>
      </c>
      <c r="E40" s="8"/>
      <c r="F40" s="8"/>
      <c r="G40" s="8"/>
    </row>
    <row r="41" spans="1:7" ht="15" thickBot="1" x14ac:dyDescent="0.35">
      <c r="A41" s="685"/>
      <c r="B41" s="687"/>
      <c r="C41" s="549" t="s">
        <v>1821</v>
      </c>
      <c r="E41" s="8"/>
      <c r="F41" s="8"/>
      <c r="G41" s="8"/>
    </row>
    <row r="42" spans="1:7" ht="40.799999999999997" customHeight="1" x14ac:dyDescent="0.3">
      <c r="A42" s="684" t="s">
        <v>1822</v>
      </c>
      <c r="B42" s="686" t="s">
        <v>1823</v>
      </c>
      <c r="C42" s="550" t="s">
        <v>1810</v>
      </c>
      <c r="E42" s="8"/>
      <c r="F42" s="8"/>
      <c r="G42" s="8"/>
    </row>
    <row r="43" spans="1:7" ht="15" thickBot="1" x14ac:dyDescent="0.35">
      <c r="A43" s="685"/>
      <c r="B43" s="687"/>
      <c r="C43" s="549" t="s">
        <v>1823</v>
      </c>
      <c r="E43" s="8"/>
      <c r="F43" s="8"/>
      <c r="G43" s="8"/>
    </row>
    <row r="44" spans="1:7" ht="13.2" customHeight="1" x14ac:dyDescent="0.3">
      <c r="A44" s="684" t="s">
        <v>1824</v>
      </c>
      <c r="B44" s="686" t="s">
        <v>1825</v>
      </c>
      <c r="C44" s="550" t="s">
        <v>1810</v>
      </c>
      <c r="E44" s="8"/>
      <c r="F44" s="8"/>
      <c r="G44" s="8"/>
    </row>
    <row r="45" spans="1:7" ht="29.4" thickBot="1" x14ac:dyDescent="0.35">
      <c r="A45" s="685"/>
      <c r="B45" s="687"/>
      <c r="C45" s="549" t="s">
        <v>1825</v>
      </c>
      <c r="E45" s="8"/>
      <c r="F45" s="8"/>
      <c r="G45" s="8"/>
    </row>
    <row r="46" spans="1:7" ht="40.799999999999997" customHeight="1" x14ac:dyDescent="0.3">
      <c r="A46" s="684" t="s">
        <v>1826</v>
      </c>
      <c r="B46" s="686" t="s">
        <v>1827</v>
      </c>
      <c r="C46" s="550" t="s">
        <v>1810</v>
      </c>
      <c r="E46" s="8"/>
      <c r="F46" s="8"/>
      <c r="G46" s="8"/>
    </row>
    <row r="47" spans="1:7" ht="15" thickBot="1" x14ac:dyDescent="0.35">
      <c r="A47" s="685"/>
      <c r="B47" s="687"/>
      <c r="C47" s="549" t="s">
        <v>1827</v>
      </c>
      <c r="E47" s="8"/>
      <c r="F47" s="8"/>
      <c r="G47" s="8"/>
    </row>
    <row r="48" spans="1:7" ht="40.799999999999997" customHeight="1" x14ac:dyDescent="0.3">
      <c r="A48" s="684" t="s">
        <v>1828</v>
      </c>
      <c r="B48" s="686" t="s">
        <v>1829</v>
      </c>
      <c r="C48" s="550" t="s">
        <v>1810</v>
      </c>
      <c r="E48" s="8"/>
      <c r="F48" s="8"/>
      <c r="G48" s="8"/>
    </row>
    <row r="49" spans="1:7" ht="15" thickBot="1" x14ac:dyDescent="0.35">
      <c r="A49" s="685"/>
      <c r="B49" s="687"/>
      <c r="C49" s="549" t="s">
        <v>1829</v>
      </c>
      <c r="E49" s="8"/>
      <c r="F49" s="8"/>
      <c r="G49" s="8"/>
    </row>
    <row r="50" spans="1:7" ht="40.799999999999997" customHeight="1" x14ac:dyDescent="0.3">
      <c r="A50" s="684" t="s">
        <v>1830</v>
      </c>
      <c r="B50" s="686" t="s">
        <v>1831</v>
      </c>
      <c r="C50" s="550" t="s">
        <v>1810</v>
      </c>
      <c r="E50" s="8"/>
      <c r="F50" s="8"/>
      <c r="G50" s="8"/>
    </row>
    <row r="51" spans="1:7" ht="15" thickBot="1" x14ac:dyDescent="0.35">
      <c r="A51" s="685"/>
      <c r="B51" s="687"/>
      <c r="C51" s="549" t="s">
        <v>1831</v>
      </c>
      <c r="E51" s="8"/>
      <c r="F51" s="8"/>
      <c r="G51" s="8"/>
    </row>
    <row r="52" spans="1:7" ht="40.799999999999997" customHeight="1" x14ac:dyDescent="0.3">
      <c r="A52" s="684" t="s">
        <v>1832</v>
      </c>
      <c r="B52" s="686" t="s">
        <v>1833</v>
      </c>
      <c r="C52" s="550" t="s">
        <v>1810</v>
      </c>
      <c r="E52" s="8"/>
      <c r="F52" s="8"/>
      <c r="G52" s="8"/>
    </row>
    <row r="53" spans="1:7" ht="15" thickBot="1" x14ac:dyDescent="0.35">
      <c r="A53" s="685"/>
      <c r="B53" s="687"/>
      <c r="C53" s="549" t="s">
        <v>1833</v>
      </c>
      <c r="E53" s="8"/>
      <c r="F53" s="8"/>
      <c r="G53" s="8"/>
    </row>
    <row r="54" spans="1:7" ht="40.799999999999997" customHeight="1" x14ac:dyDescent="0.3">
      <c r="A54" s="684" t="s">
        <v>1834</v>
      </c>
      <c r="B54" s="686" t="s">
        <v>1817</v>
      </c>
      <c r="C54" s="550" t="s">
        <v>1810</v>
      </c>
      <c r="E54" s="8"/>
      <c r="F54" s="8"/>
      <c r="G54" s="8"/>
    </row>
    <row r="55" spans="1:7" ht="29.4" thickBot="1" x14ac:dyDescent="0.35">
      <c r="A55" s="685"/>
      <c r="B55" s="687"/>
      <c r="C55" s="549" t="s">
        <v>1817</v>
      </c>
      <c r="E55" s="8"/>
      <c r="F55" s="8"/>
      <c r="G55" s="8"/>
    </row>
    <row r="56" spans="1:7" ht="40.799999999999997" customHeight="1" x14ac:dyDescent="0.3">
      <c r="A56" s="684" t="s">
        <v>1835</v>
      </c>
      <c r="B56" s="686" t="s">
        <v>1836</v>
      </c>
      <c r="C56" s="550" t="s">
        <v>1810</v>
      </c>
      <c r="E56" s="8"/>
      <c r="F56" s="8"/>
      <c r="G56" s="8"/>
    </row>
    <row r="57" spans="1:7" ht="15" thickBot="1" x14ac:dyDescent="0.35">
      <c r="A57" s="685"/>
      <c r="B57" s="687"/>
      <c r="C57" s="549" t="s">
        <v>1836</v>
      </c>
      <c r="E57" s="8"/>
      <c r="F57" s="8"/>
      <c r="G57" s="8"/>
    </row>
    <row r="58" spans="1:7" ht="40.799999999999997" customHeight="1" x14ac:dyDescent="0.3">
      <c r="A58" s="684" t="s">
        <v>1837</v>
      </c>
      <c r="B58" s="686" t="s">
        <v>1838</v>
      </c>
      <c r="C58" s="550" t="s">
        <v>1810</v>
      </c>
      <c r="E58" s="8"/>
      <c r="F58" s="8"/>
      <c r="G58" s="8"/>
    </row>
    <row r="59" spans="1:7" ht="15" thickBot="1" x14ac:dyDescent="0.35">
      <c r="A59" s="685"/>
      <c r="B59" s="687"/>
      <c r="C59" s="549" t="s">
        <v>1838</v>
      </c>
      <c r="E59" s="8"/>
      <c r="F59" s="8"/>
      <c r="G59" s="8"/>
    </row>
    <row r="60" spans="1:7" ht="40.799999999999997" customHeight="1" x14ac:dyDescent="0.3">
      <c r="A60" s="684" t="s">
        <v>1839</v>
      </c>
      <c r="B60" s="686" t="s">
        <v>1840</v>
      </c>
      <c r="C60" s="550" t="s">
        <v>1810</v>
      </c>
      <c r="E60" s="8"/>
      <c r="F60" s="8"/>
      <c r="G60" s="8"/>
    </row>
    <row r="61" spans="1:7" ht="43.8" thickBot="1" x14ac:dyDescent="0.35">
      <c r="A61" s="685"/>
      <c r="B61" s="687"/>
      <c r="C61" s="549" t="s">
        <v>1840</v>
      </c>
      <c r="E61" s="8"/>
      <c r="F61" s="8"/>
      <c r="G61" s="8"/>
    </row>
    <row r="62" spans="1:7" ht="40.799999999999997" customHeight="1" x14ac:dyDescent="0.3">
      <c r="A62" s="684" t="s">
        <v>1841</v>
      </c>
      <c r="B62" s="686" t="s">
        <v>1842</v>
      </c>
      <c r="C62" s="550" t="s">
        <v>1810</v>
      </c>
      <c r="E62" s="8"/>
      <c r="F62" s="8"/>
      <c r="G62" s="8"/>
    </row>
    <row r="63" spans="1:7" ht="15" thickBot="1" x14ac:dyDescent="0.35">
      <c r="A63" s="685"/>
      <c r="B63" s="687"/>
      <c r="C63" s="549" t="s">
        <v>1842</v>
      </c>
      <c r="E63" s="8"/>
      <c r="F63" s="8"/>
      <c r="G63" s="8"/>
    </row>
    <row r="64" spans="1:7" ht="40.799999999999997" customHeight="1" x14ac:dyDescent="0.3">
      <c r="A64" s="684" t="s">
        <v>1843</v>
      </c>
      <c r="B64" s="686" t="s">
        <v>1844</v>
      </c>
      <c r="C64" s="550" t="s">
        <v>1810</v>
      </c>
      <c r="E64" s="8"/>
      <c r="F64" s="8"/>
      <c r="G64" s="8"/>
    </row>
    <row r="65" spans="1:7" ht="15" thickBot="1" x14ac:dyDescent="0.35">
      <c r="A65" s="685"/>
      <c r="B65" s="687"/>
      <c r="C65" s="549" t="s">
        <v>1844</v>
      </c>
      <c r="E65" s="8"/>
      <c r="F65" s="8"/>
      <c r="G65" s="8"/>
    </row>
    <row r="66" spans="1:7" ht="13.2" customHeight="1" x14ac:dyDescent="0.3">
      <c r="A66" s="684" t="s">
        <v>1845</v>
      </c>
      <c r="B66" s="686" t="s">
        <v>1846</v>
      </c>
      <c r="C66" s="550" t="s">
        <v>1810</v>
      </c>
      <c r="E66" s="8"/>
      <c r="F66" s="8"/>
      <c r="G66" s="8"/>
    </row>
    <row r="67" spans="1:7" ht="29.4" thickBot="1" x14ac:dyDescent="0.35">
      <c r="A67" s="685"/>
      <c r="B67" s="687"/>
      <c r="C67" s="549" t="s">
        <v>1846</v>
      </c>
      <c r="E67" s="8"/>
      <c r="F67" s="8"/>
      <c r="G67" s="8"/>
    </row>
    <row r="68" spans="1:7" ht="15" thickBot="1" x14ac:dyDescent="0.35">
      <c r="A68" s="685" t="s">
        <v>1847</v>
      </c>
      <c r="B68" s="548" t="s">
        <v>1848</v>
      </c>
      <c r="C68" s="558"/>
      <c r="E68" s="8"/>
      <c r="F68" s="8"/>
      <c r="G68" s="8"/>
    </row>
    <row r="69" spans="1:7" ht="13.2" customHeight="1" x14ac:dyDescent="0.3">
      <c r="A69" s="684" t="s">
        <v>1849</v>
      </c>
      <c r="B69" s="689"/>
      <c r="C69" s="550" t="s">
        <v>1810</v>
      </c>
      <c r="E69" s="8"/>
      <c r="F69" s="8"/>
      <c r="G69" s="8"/>
    </row>
    <row r="70" spans="1:7" ht="40.799999999999997" customHeight="1" thickBot="1" x14ac:dyDescent="0.35">
      <c r="A70" s="685"/>
      <c r="B70" s="691"/>
      <c r="C70" s="549" t="s">
        <v>1850</v>
      </c>
      <c r="E70" s="8"/>
      <c r="F70" s="8"/>
      <c r="G70" s="8"/>
    </row>
    <row r="71" spans="1:7" ht="259.8" thickBot="1" x14ac:dyDescent="0.35">
      <c r="A71" s="685" t="s">
        <v>1851</v>
      </c>
      <c r="B71" s="548" t="s">
        <v>1852</v>
      </c>
      <c r="C71" s="558"/>
      <c r="E71" s="8"/>
      <c r="F71" s="8"/>
      <c r="G71" s="8"/>
    </row>
    <row r="72" spans="1:7" ht="40.799999999999997" customHeight="1" x14ac:dyDescent="0.3">
      <c r="A72" s="684" t="s">
        <v>1853</v>
      </c>
      <c r="B72" s="686" t="s">
        <v>1854</v>
      </c>
      <c r="C72" s="550" t="s">
        <v>1810</v>
      </c>
      <c r="E72" s="8"/>
      <c r="F72" s="8"/>
      <c r="G72" s="8"/>
    </row>
    <row r="73" spans="1:7" ht="29.4" thickBot="1" x14ac:dyDescent="0.35">
      <c r="A73" s="685"/>
      <c r="B73" s="687"/>
      <c r="C73" s="549" t="s">
        <v>1854</v>
      </c>
      <c r="E73" s="8"/>
      <c r="F73" s="8"/>
      <c r="G73" s="8"/>
    </row>
    <row r="74" spans="1:7" ht="13.2" customHeight="1" x14ac:dyDescent="0.3">
      <c r="A74" s="684" t="s">
        <v>1855</v>
      </c>
      <c r="B74" s="686" t="s">
        <v>1856</v>
      </c>
      <c r="C74" s="550" t="s">
        <v>1810</v>
      </c>
      <c r="E74" s="8"/>
      <c r="F74" s="8"/>
      <c r="G74" s="8"/>
    </row>
    <row r="75" spans="1:7" ht="40.799999999999997" customHeight="1" thickBot="1" x14ac:dyDescent="0.35">
      <c r="A75" s="685"/>
      <c r="B75" s="687"/>
      <c r="C75" s="549" t="s">
        <v>1856</v>
      </c>
      <c r="E75" s="8"/>
      <c r="F75" s="8"/>
      <c r="G75" s="8"/>
    </row>
    <row r="76" spans="1:7" ht="15" thickBot="1" x14ac:dyDescent="0.35">
      <c r="A76" s="685" t="s">
        <v>1857</v>
      </c>
      <c r="B76" s="558"/>
      <c r="C76" s="558"/>
      <c r="E76" s="8"/>
      <c r="F76" s="8"/>
      <c r="G76" s="8"/>
    </row>
    <row r="77" spans="1:7" ht="98.4" customHeight="1" x14ac:dyDescent="0.3">
      <c r="A77" s="684" t="s">
        <v>1858</v>
      </c>
      <c r="B77" s="686" t="s">
        <v>1850</v>
      </c>
      <c r="C77" s="550" t="s">
        <v>1810</v>
      </c>
      <c r="E77" s="8"/>
      <c r="F77" s="8"/>
      <c r="G77" s="8"/>
    </row>
    <row r="78" spans="1:7" ht="43.8" thickBot="1" x14ac:dyDescent="0.35">
      <c r="A78" s="685"/>
      <c r="B78" s="687"/>
      <c r="C78" s="549" t="s">
        <v>1859</v>
      </c>
      <c r="E78" s="8"/>
      <c r="F78" s="8"/>
      <c r="G78" s="8"/>
    </row>
    <row r="79" spans="1:7" ht="15" thickBot="1" x14ac:dyDescent="0.35">
      <c r="A79" s="675" t="s">
        <v>1860</v>
      </c>
      <c r="B79" s="676"/>
      <c r="C79" s="677"/>
      <c r="E79" s="8"/>
      <c r="F79" s="8"/>
      <c r="G79" s="8"/>
    </row>
    <row r="80" spans="1:7" ht="20.399999999999999" customHeight="1" thickBot="1" x14ac:dyDescent="0.35">
      <c r="A80" s="692" t="s">
        <v>1861</v>
      </c>
      <c r="B80" s="693"/>
      <c r="C80" s="694"/>
      <c r="E80" s="8"/>
      <c r="F80" s="8"/>
      <c r="G80" s="8"/>
    </row>
    <row r="81" spans="1:7" ht="29.4" thickBot="1" x14ac:dyDescent="0.35">
      <c r="A81" s="685" t="s">
        <v>1862</v>
      </c>
      <c r="B81" s="558"/>
      <c r="C81" s="558"/>
      <c r="E81" s="8"/>
      <c r="F81" s="8"/>
      <c r="G81" s="8"/>
    </row>
    <row r="82" spans="1:7" ht="15" thickBot="1" x14ac:dyDescent="0.35">
      <c r="A82" s="685" t="s">
        <v>1863</v>
      </c>
      <c r="B82" s="558"/>
      <c r="C82" s="558"/>
      <c r="E82" s="8"/>
      <c r="F82" s="8"/>
      <c r="G82" s="8"/>
    </row>
    <row r="83" spans="1:7" ht="29.4" thickBot="1" x14ac:dyDescent="0.35">
      <c r="A83" s="685" t="s">
        <v>1864</v>
      </c>
      <c r="B83" s="558"/>
      <c r="C83" s="558"/>
      <c r="E83" s="8"/>
      <c r="F83" s="8"/>
      <c r="G83" s="8"/>
    </row>
    <row r="84" spans="1:7" ht="29.4" thickBot="1" x14ac:dyDescent="0.35">
      <c r="A84" s="685" t="s">
        <v>1865</v>
      </c>
      <c r="B84" s="558"/>
      <c r="C84" s="558"/>
      <c r="E84" s="8"/>
      <c r="F84" s="8"/>
      <c r="G84" s="8"/>
    </row>
    <row r="85" spans="1:7" ht="29.4" thickBot="1" x14ac:dyDescent="0.35">
      <c r="A85" s="685" t="s">
        <v>1866</v>
      </c>
      <c r="B85" s="558"/>
      <c r="C85" s="558"/>
      <c r="E85" s="8"/>
      <c r="F85" s="8"/>
      <c r="G85" s="8"/>
    </row>
    <row r="86" spans="1:7" ht="15" thickBot="1" x14ac:dyDescent="0.35">
      <c r="A86" s="685" t="s">
        <v>1867</v>
      </c>
      <c r="B86" s="558"/>
      <c r="C86" s="558"/>
      <c r="E86" s="8"/>
      <c r="F86" s="8"/>
      <c r="G86" s="8"/>
    </row>
    <row r="87" spans="1:7" ht="43.2" x14ac:dyDescent="0.3">
      <c r="A87" s="684" t="s">
        <v>1868</v>
      </c>
      <c r="B87" s="547" t="s">
        <v>1869</v>
      </c>
      <c r="C87" s="689"/>
      <c r="E87" s="8"/>
      <c r="F87" s="8"/>
      <c r="G87" s="8"/>
    </row>
    <row r="88" spans="1:7" ht="115.8" thickBot="1" x14ac:dyDescent="0.35">
      <c r="A88" s="685"/>
      <c r="B88" s="548" t="s">
        <v>1870</v>
      </c>
      <c r="C88" s="691"/>
      <c r="E88" s="8"/>
      <c r="F88" s="8"/>
      <c r="G88" s="8"/>
    </row>
    <row r="89" spans="1:7" ht="15" thickBot="1" x14ac:dyDescent="0.35">
      <c r="A89" s="678" t="s">
        <v>1871</v>
      </c>
      <c r="B89" s="679"/>
      <c r="C89" s="680"/>
      <c r="E89" s="8"/>
      <c r="F89" s="8"/>
      <c r="G89" s="8"/>
    </row>
    <row r="90" spans="1:7" ht="15" thickBot="1" x14ac:dyDescent="0.35">
      <c r="A90" s="701" t="s">
        <v>1872</v>
      </c>
      <c r="B90" s="702"/>
      <c r="C90" s="703"/>
      <c r="E90" s="8"/>
      <c r="F90" s="8"/>
      <c r="G90" s="8"/>
    </row>
    <row r="91" spans="1:7" ht="15" thickBot="1" x14ac:dyDescent="0.35">
      <c r="A91" s="685" t="s">
        <v>1873</v>
      </c>
      <c r="B91" s="558"/>
      <c r="C91" s="558"/>
      <c r="E91" s="8"/>
      <c r="F91" s="8"/>
      <c r="G91" s="8"/>
    </row>
    <row r="92" spans="1:7" ht="15" thickBot="1" x14ac:dyDescent="0.35">
      <c r="A92" s="685" t="s">
        <v>1874</v>
      </c>
      <c r="B92" s="558"/>
      <c r="C92" s="558"/>
      <c r="E92" s="8"/>
      <c r="F92" s="8"/>
      <c r="G92" s="8"/>
    </row>
    <row r="93" spans="1:7" ht="15" thickBot="1" x14ac:dyDescent="0.35">
      <c r="A93" s="685" t="s">
        <v>1875</v>
      </c>
      <c r="B93" s="558"/>
      <c r="C93" s="558"/>
      <c r="E93" s="8"/>
      <c r="F93" s="8"/>
      <c r="G93" s="8"/>
    </row>
    <row r="94" spans="1:7" ht="15" thickBot="1" x14ac:dyDescent="0.35">
      <c r="A94" s="675" t="s">
        <v>1876</v>
      </c>
      <c r="B94" s="676"/>
      <c r="C94" s="677"/>
      <c r="E94" s="8"/>
      <c r="F94" s="8"/>
      <c r="G94" s="8"/>
    </row>
    <row r="95" spans="1:7" ht="29.4" thickBot="1" x14ac:dyDescent="0.35">
      <c r="A95" s="685" t="s">
        <v>1877</v>
      </c>
      <c r="B95" s="548" t="s">
        <v>1878</v>
      </c>
      <c r="C95" s="558"/>
      <c r="E95" s="8"/>
      <c r="F95" s="8"/>
      <c r="G95" s="8"/>
    </row>
    <row r="96" spans="1:7" ht="15" thickBot="1" x14ac:dyDescent="0.35">
      <c r="A96" s="685" t="s">
        <v>539</v>
      </c>
      <c r="B96" s="548" t="s">
        <v>1879</v>
      </c>
      <c r="C96" s="558"/>
      <c r="E96" s="8"/>
      <c r="F96" s="8"/>
      <c r="G96" s="8"/>
    </row>
    <row r="97" spans="1:7" ht="13.8" customHeight="1" thickBot="1" x14ac:dyDescent="0.35">
      <c r="A97" s="685" t="s">
        <v>1880</v>
      </c>
      <c r="B97" s="548" t="s">
        <v>1881</v>
      </c>
      <c r="C97" s="558"/>
      <c r="E97" s="8"/>
      <c r="F97" s="8"/>
      <c r="G97" s="8"/>
    </row>
    <row r="98" spans="1:7" ht="15" thickBot="1" x14ac:dyDescent="0.35">
      <c r="A98" s="685" t="s">
        <v>557</v>
      </c>
      <c r="B98" s="548" t="s">
        <v>1882</v>
      </c>
      <c r="C98" s="558"/>
      <c r="E98" s="8"/>
      <c r="F98" s="8"/>
      <c r="G98" s="8"/>
    </row>
    <row r="99" spans="1:7" ht="15" thickBot="1" x14ac:dyDescent="0.35">
      <c r="A99" s="675" t="s">
        <v>1883</v>
      </c>
      <c r="B99" s="676"/>
      <c r="C99" s="677"/>
      <c r="E99" s="8"/>
      <c r="F99" s="8"/>
      <c r="G99" s="8"/>
    </row>
    <row r="100" spans="1:7" ht="15" thickBot="1" x14ac:dyDescent="0.35">
      <c r="A100" s="685" t="s">
        <v>1884</v>
      </c>
      <c r="B100" s="558"/>
      <c r="C100" s="558"/>
      <c r="E100" s="8"/>
      <c r="F100" s="8"/>
      <c r="G100" s="8"/>
    </row>
    <row r="101" spans="1:7" ht="13.8" customHeight="1" thickBot="1" x14ac:dyDescent="0.35">
      <c r="A101" s="685" t="s">
        <v>1885</v>
      </c>
      <c r="B101" s="558"/>
      <c r="C101" s="558"/>
      <c r="E101" s="8"/>
      <c r="F101" s="8"/>
      <c r="G101" s="8"/>
    </row>
    <row r="102" spans="1:7" ht="15" thickBot="1" x14ac:dyDescent="0.35">
      <c r="A102" s="685" t="s">
        <v>1886</v>
      </c>
      <c r="B102" s="558"/>
      <c r="C102" s="558"/>
      <c r="E102" s="8"/>
      <c r="F102" s="8"/>
      <c r="G102" s="8"/>
    </row>
    <row r="103" spans="1:7" ht="15" thickBot="1" x14ac:dyDescent="0.35">
      <c r="A103" s="675" t="s">
        <v>1887</v>
      </c>
      <c r="B103" s="676"/>
      <c r="C103" s="677"/>
      <c r="E103" s="8"/>
      <c r="F103" s="8"/>
      <c r="G103" s="8"/>
    </row>
    <row r="104" spans="1:7" ht="15" thickBot="1" x14ac:dyDescent="0.35">
      <c r="A104" s="685" t="s">
        <v>1888</v>
      </c>
      <c r="B104" s="558"/>
      <c r="C104" s="558"/>
      <c r="E104" s="8"/>
      <c r="F104" s="8"/>
      <c r="G104" s="8"/>
    </row>
    <row r="105" spans="1:7" ht="15" thickBot="1" x14ac:dyDescent="0.35">
      <c r="A105" s="685" t="s">
        <v>1889</v>
      </c>
      <c r="B105" s="558"/>
      <c r="C105" s="558"/>
      <c r="E105" s="8"/>
      <c r="F105" s="8"/>
      <c r="G105" s="8"/>
    </row>
    <row r="106" spans="1:7" ht="115.8" thickBot="1" x14ac:dyDescent="0.35">
      <c r="A106" s="685" t="s">
        <v>1890</v>
      </c>
      <c r="B106" s="548" t="s">
        <v>1891</v>
      </c>
      <c r="C106" s="558"/>
      <c r="E106" s="8"/>
      <c r="F106" s="8"/>
      <c r="G106" s="8"/>
    </row>
    <row r="107" spans="1:7" ht="216.6" thickBot="1" x14ac:dyDescent="0.35">
      <c r="A107" s="685" t="s">
        <v>1892</v>
      </c>
      <c r="B107" s="548" t="s">
        <v>1893</v>
      </c>
      <c r="C107" s="558"/>
      <c r="E107" s="8"/>
      <c r="F107" s="8"/>
      <c r="G107" s="8"/>
    </row>
    <row r="108" spans="1:7" ht="15" thickBot="1" x14ac:dyDescent="0.35">
      <c r="A108" s="675" t="s">
        <v>1894</v>
      </c>
      <c r="B108" s="676"/>
      <c r="C108" s="677"/>
      <c r="E108" s="8"/>
      <c r="F108" s="8"/>
      <c r="G108" s="8"/>
    </row>
    <row r="109" spans="1:7" ht="15" thickBot="1" x14ac:dyDescent="0.35">
      <c r="A109" s="675" t="s">
        <v>1895</v>
      </c>
      <c r="B109" s="676"/>
      <c r="C109" s="677"/>
      <c r="E109" s="8"/>
      <c r="F109" s="8"/>
      <c r="G109" s="8"/>
    </row>
    <row r="110" spans="1:7" ht="15" thickBot="1" x14ac:dyDescent="0.35">
      <c r="A110" s="685" t="s">
        <v>1896</v>
      </c>
      <c r="B110" s="558"/>
      <c r="C110" s="558"/>
      <c r="E110" s="8"/>
      <c r="F110" s="8"/>
      <c r="G110" s="8"/>
    </row>
    <row r="111" spans="1:7" ht="13.8" customHeight="1" thickBot="1" x14ac:dyDescent="0.35">
      <c r="A111" s="685" t="s">
        <v>1897</v>
      </c>
      <c r="B111" s="558"/>
      <c r="C111" s="558"/>
      <c r="E111" s="8"/>
      <c r="F111" s="8"/>
      <c r="G111" s="8"/>
    </row>
    <row r="112" spans="1:7" ht="15" thickBot="1" x14ac:dyDescent="0.35">
      <c r="A112" s="685" t="s">
        <v>1898</v>
      </c>
      <c r="B112" s="558"/>
      <c r="C112" s="558"/>
      <c r="E112" s="8"/>
      <c r="F112" s="8"/>
      <c r="G112" s="8"/>
    </row>
    <row r="113" spans="1:7" ht="15" thickBot="1" x14ac:dyDescent="0.35">
      <c r="A113" s="675" t="s">
        <v>1899</v>
      </c>
      <c r="B113" s="676"/>
      <c r="C113" s="677"/>
      <c r="E113" s="8"/>
      <c r="F113" s="8"/>
      <c r="G113" s="8"/>
    </row>
    <row r="114" spans="1:7" ht="15" thickBot="1" x14ac:dyDescent="0.35">
      <c r="A114" s="685" t="s">
        <v>1900</v>
      </c>
      <c r="B114" s="558"/>
      <c r="C114" s="558"/>
      <c r="E114" s="8"/>
      <c r="F114" s="8"/>
      <c r="G114" s="8"/>
    </row>
    <row r="115" spans="1:7" ht="15" thickBot="1" x14ac:dyDescent="0.35">
      <c r="A115" s="685" t="s">
        <v>1901</v>
      </c>
      <c r="B115" s="558"/>
      <c r="C115" s="558"/>
      <c r="E115" s="8"/>
      <c r="F115" s="8"/>
      <c r="G115" s="8"/>
    </row>
    <row r="116" spans="1:7" ht="15" thickBot="1" x14ac:dyDescent="0.35">
      <c r="A116" s="675" t="s">
        <v>1894</v>
      </c>
      <c r="B116" s="676"/>
      <c r="C116" s="677"/>
      <c r="E116" s="8"/>
      <c r="F116" s="8"/>
      <c r="G116" s="8"/>
    </row>
    <row r="117" spans="1:7" ht="15" thickBot="1" x14ac:dyDescent="0.35">
      <c r="A117" s="685" t="s">
        <v>1902</v>
      </c>
      <c r="B117" s="558"/>
      <c r="C117" s="558"/>
      <c r="E117" s="8"/>
      <c r="F117" s="8"/>
      <c r="G117" s="8"/>
    </row>
    <row r="118" spans="1:7" ht="29.4" thickBot="1" x14ac:dyDescent="0.35">
      <c r="A118" s="685" t="s">
        <v>1903</v>
      </c>
      <c r="B118" s="548" t="s">
        <v>1904</v>
      </c>
      <c r="C118" s="558"/>
      <c r="E118" s="8"/>
      <c r="F118" s="8"/>
      <c r="G118" s="8"/>
    </row>
    <row r="119" spans="1:7" ht="43.8" thickBot="1" x14ac:dyDescent="0.35">
      <c r="A119" s="685" t="s">
        <v>1905</v>
      </c>
      <c r="B119" s="548" t="s">
        <v>1906</v>
      </c>
      <c r="C119" s="558"/>
      <c r="E119" s="8"/>
      <c r="F119" s="8"/>
      <c r="G119" s="8"/>
    </row>
    <row r="120" spans="1:7" ht="15" thickBot="1" x14ac:dyDescent="0.35">
      <c r="A120" s="675" t="s">
        <v>1907</v>
      </c>
      <c r="B120" s="676"/>
      <c r="C120" s="677"/>
      <c r="E120" s="8"/>
      <c r="F120" s="8"/>
      <c r="G120" s="8"/>
    </row>
    <row r="121" spans="1:7" ht="58.2" thickBot="1" x14ac:dyDescent="0.35">
      <c r="A121" s="685" t="s">
        <v>1908</v>
      </c>
      <c r="B121" s="548" t="s">
        <v>1909</v>
      </c>
      <c r="C121" s="558"/>
      <c r="E121" s="8"/>
      <c r="F121" s="8"/>
      <c r="G121" s="8"/>
    </row>
    <row r="122" spans="1:7" ht="15" thickBot="1" x14ac:dyDescent="0.35">
      <c r="A122" s="685" t="s">
        <v>1910</v>
      </c>
      <c r="B122" s="558"/>
      <c r="C122" s="558"/>
      <c r="E122" s="8"/>
      <c r="F122" s="8"/>
      <c r="G122" s="8"/>
    </row>
    <row r="123" spans="1:7" ht="15" thickBot="1" x14ac:dyDescent="0.35">
      <c r="A123" s="675" t="s">
        <v>1911</v>
      </c>
      <c r="B123" s="676"/>
      <c r="C123" s="677"/>
      <c r="E123" s="8"/>
      <c r="F123" s="8"/>
      <c r="G123" s="8"/>
    </row>
    <row r="124" spans="1:7" ht="15" thickBot="1" x14ac:dyDescent="0.35">
      <c r="A124" s="685" t="s">
        <v>1912</v>
      </c>
      <c r="B124" s="558"/>
      <c r="C124" s="558"/>
      <c r="E124" s="8"/>
      <c r="F124" s="8"/>
      <c r="G124" s="8"/>
    </row>
    <row r="125" spans="1:7" ht="15" thickBot="1" x14ac:dyDescent="0.35">
      <c r="A125" s="685" t="s">
        <v>1913</v>
      </c>
      <c r="B125" s="558"/>
      <c r="C125" s="558"/>
      <c r="E125" s="8"/>
      <c r="F125" s="8"/>
      <c r="G125" s="8"/>
    </row>
    <row r="126" spans="1:7" ht="15" thickBot="1" x14ac:dyDescent="0.35">
      <c r="A126" s="685" t="s">
        <v>1914</v>
      </c>
      <c r="B126" s="558"/>
      <c r="C126" s="558"/>
      <c r="E126" s="8"/>
      <c r="F126" s="8"/>
      <c r="G126" s="8"/>
    </row>
    <row r="127" spans="1:7" ht="15" thickBot="1" x14ac:dyDescent="0.35">
      <c r="A127" s="685" t="s">
        <v>1915</v>
      </c>
      <c r="B127" s="558"/>
      <c r="C127" s="558"/>
      <c r="E127" s="8"/>
      <c r="F127" s="8"/>
      <c r="G127" s="8"/>
    </row>
    <row r="128" spans="1:7" ht="15" thickBot="1" x14ac:dyDescent="0.35">
      <c r="A128" s="685" t="s">
        <v>1916</v>
      </c>
      <c r="B128" s="558"/>
      <c r="C128" s="558"/>
      <c r="E128" s="8"/>
      <c r="F128" s="8"/>
      <c r="G128" s="8"/>
    </row>
    <row r="129" spans="1:7" ht="15" thickBot="1" x14ac:dyDescent="0.35">
      <c r="A129" s="685" t="s">
        <v>1917</v>
      </c>
      <c r="B129" s="558"/>
      <c r="C129" s="558"/>
      <c r="E129" s="8"/>
      <c r="F129" s="8"/>
      <c r="G129" s="8"/>
    </row>
    <row r="130" spans="1:7" ht="15" thickBot="1" x14ac:dyDescent="0.35">
      <c r="A130" s="685" t="s">
        <v>1918</v>
      </c>
      <c r="B130" s="558"/>
      <c r="C130" s="558"/>
      <c r="E130" s="8"/>
      <c r="F130" s="8"/>
      <c r="G130" s="8"/>
    </row>
    <row r="131" spans="1:7" ht="15" thickBot="1" x14ac:dyDescent="0.35">
      <c r="A131" s="685" t="s">
        <v>1919</v>
      </c>
      <c r="B131" s="558"/>
      <c r="C131" s="558"/>
      <c r="E131" s="8"/>
      <c r="F131" s="8"/>
      <c r="G131" s="8"/>
    </row>
    <row r="132" spans="1:7" ht="15" thickBot="1" x14ac:dyDescent="0.35">
      <c r="A132" s="685" t="s">
        <v>1920</v>
      </c>
      <c r="B132" s="558"/>
      <c r="C132" s="558"/>
      <c r="E132" s="8"/>
      <c r="F132" s="8"/>
      <c r="G132" s="8"/>
    </row>
    <row r="133" spans="1:7" ht="15" thickBot="1" x14ac:dyDescent="0.35">
      <c r="A133" s="685" t="s">
        <v>1921</v>
      </c>
      <c r="B133" s="558"/>
      <c r="C133" s="558"/>
      <c r="E133" s="8"/>
      <c r="F133" s="8"/>
      <c r="G133" s="8"/>
    </row>
    <row r="134" spans="1:7" ht="15" thickBot="1" x14ac:dyDescent="0.35">
      <c r="A134" s="685" t="s">
        <v>1922</v>
      </c>
      <c r="B134" s="558"/>
      <c r="C134" s="558"/>
      <c r="E134" s="8"/>
      <c r="F134" s="8"/>
      <c r="G134" s="8"/>
    </row>
    <row r="135" spans="1:7" ht="15" thickBot="1" x14ac:dyDescent="0.35">
      <c r="A135" s="685" t="s">
        <v>1923</v>
      </c>
      <c r="B135" s="558"/>
      <c r="C135" s="558"/>
      <c r="E135" s="8"/>
      <c r="F135" s="8"/>
      <c r="G135" s="8"/>
    </row>
    <row r="136" spans="1:7" ht="13.8" customHeight="1" thickBot="1" x14ac:dyDescent="0.35">
      <c r="A136" s="685" t="s">
        <v>1924</v>
      </c>
      <c r="B136" s="558"/>
      <c r="C136" s="558"/>
      <c r="E136" s="8"/>
      <c r="F136" s="8"/>
      <c r="G136" s="8"/>
    </row>
    <row r="137" spans="1:7" ht="15" thickBot="1" x14ac:dyDescent="0.35">
      <c r="A137" s="685" t="s">
        <v>1925</v>
      </c>
      <c r="B137" s="558"/>
      <c r="C137" s="558"/>
      <c r="E137" s="8"/>
      <c r="F137" s="8"/>
      <c r="G137" s="8"/>
    </row>
    <row r="138" spans="1:7" ht="15" thickBot="1" x14ac:dyDescent="0.35">
      <c r="A138" s="675" t="s">
        <v>1926</v>
      </c>
      <c r="B138" s="676"/>
      <c r="C138" s="677"/>
      <c r="E138" s="8"/>
      <c r="F138" s="8"/>
      <c r="G138" s="8"/>
    </row>
    <row r="139" spans="1:7" ht="13.8" customHeight="1" thickBot="1" x14ac:dyDescent="0.35">
      <c r="A139" s="685" t="s">
        <v>1927</v>
      </c>
      <c r="B139" s="558"/>
      <c r="C139" s="558"/>
      <c r="E139" s="8"/>
      <c r="F139" s="8"/>
      <c r="G139" s="8"/>
    </row>
    <row r="140" spans="1:7" ht="15" thickBot="1" x14ac:dyDescent="0.35">
      <c r="A140" s="685" t="s">
        <v>1928</v>
      </c>
      <c r="B140" s="558"/>
      <c r="C140" s="558"/>
      <c r="E140" s="8"/>
      <c r="F140" s="8"/>
      <c r="G140" s="8"/>
    </row>
    <row r="141" spans="1:7" ht="15" thickBot="1" x14ac:dyDescent="0.35">
      <c r="A141" s="675" t="s">
        <v>1929</v>
      </c>
      <c r="B141" s="676"/>
      <c r="C141" s="677"/>
      <c r="E141" s="8"/>
      <c r="F141" s="8"/>
      <c r="G141" s="8"/>
    </row>
    <row r="142" spans="1:7" ht="15" thickBot="1" x14ac:dyDescent="0.35">
      <c r="A142" s="685" t="s">
        <v>1930</v>
      </c>
      <c r="B142" s="558"/>
      <c r="C142" s="558"/>
      <c r="E142" s="8"/>
      <c r="F142" s="8"/>
      <c r="G142" s="8"/>
    </row>
    <row r="143" spans="1:7" ht="15" thickBot="1" x14ac:dyDescent="0.35">
      <c r="A143" s="685" t="s">
        <v>1931</v>
      </c>
      <c r="B143" s="558"/>
      <c r="C143" s="558"/>
      <c r="E143" s="8"/>
      <c r="F143" s="8"/>
      <c r="G143" s="8"/>
    </row>
    <row r="144" spans="1:7" ht="15" thickBot="1" x14ac:dyDescent="0.35">
      <c r="A144" s="685" t="s">
        <v>1932</v>
      </c>
      <c r="B144" s="558"/>
      <c r="C144" s="558"/>
      <c r="E144" s="8"/>
      <c r="F144" s="8"/>
      <c r="G144" s="8"/>
    </row>
    <row r="145" spans="1:7" ht="15" thickBot="1" x14ac:dyDescent="0.35">
      <c r="A145" s="685" t="s">
        <v>1933</v>
      </c>
      <c r="B145" s="558"/>
      <c r="C145" s="558"/>
      <c r="E145" s="8"/>
      <c r="F145" s="8"/>
      <c r="G145" s="8"/>
    </row>
    <row r="146" spans="1:7" ht="15" thickBot="1" x14ac:dyDescent="0.35">
      <c r="A146" s="685" t="s">
        <v>1934</v>
      </c>
      <c r="B146" s="558"/>
      <c r="C146" s="558"/>
      <c r="E146" s="8"/>
      <c r="F146" s="8"/>
      <c r="G146" s="8"/>
    </row>
    <row r="147" spans="1:7" ht="15" thickBot="1" x14ac:dyDescent="0.35">
      <c r="A147" s="685" t="s">
        <v>1935</v>
      </c>
      <c r="B147" s="558"/>
      <c r="C147" s="558"/>
      <c r="E147" s="8"/>
      <c r="F147" s="8"/>
      <c r="G147" s="8"/>
    </row>
    <row r="148" spans="1:7" ht="15" thickBot="1" x14ac:dyDescent="0.35">
      <c r="A148" s="685" t="s">
        <v>1936</v>
      </c>
      <c r="B148" s="558"/>
      <c r="C148" s="558"/>
      <c r="E148" s="8"/>
      <c r="F148" s="8"/>
      <c r="G148" s="8"/>
    </row>
    <row r="149" spans="1:7" ht="15" thickBot="1" x14ac:dyDescent="0.35">
      <c r="A149" s="685" t="s">
        <v>1937</v>
      </c>
      <c r="B149" s="558"/>
      <c r="C149" s="558"/>
      <c r="E149" s="8"/>
      <c r="F149" s="8"/>
      <c r="G149" s="8"/>
    </row>
    <row r="150" spans="1:7" ht="15" thickBot="1" x14ac:dyDescent="0.35">
      <c r="A150" s="685" t="s">
        <v>1938</v>
      </c>
      <c r="B150" s="558"/>
      <c r="C150" s="558"/>
      <c r="E150" s="8"/>
      <c r="F150" s="8"/>
      <c r="G150" s="8"/>
    </row>
    <row r="151" spans="1:7" ht="15" thickBot="1" x14ac:dyDescent="0.35">
      <c r="A151" s="685" t="s">
        <v>1939</v>
      </c>
      <c r="B151" s="558"/>
      <c r="C151" s="558"/>
      <c r="E151" s="8"/>
      <c r="F151" s="8"/>
      <c r="G151" s="8"/>
    </row>
    <row r="152" spans="1:7" ht="15" thickBot="1" x14ac:dyDescent="0.35">
      <c r="A152" s="685" t="s">
        <v>1940</v>
      </c>
      <c r="B152" s="558"/>
      <c r="C152" s="558"/>
      <c r="E152" s="8"/>
      <c r="F152" s="8"/>
      <c r="G152" s="8"/>
    </row>
    <row r="153" spans="1:7" ht="15" thickBot="1" x14ac:dyDescent="0.35">
      <c r="A153" s="685" t="s">
        <v>1941</v>
      </c>
      <c r="B153" s="558"/>
      <c r="C153" s="558"/>
      <c r="E153" s="8"/>
      <c r="F153" s="8"/>
      <c r="G153" s="8"/>
    </row>
    <row r="154" spans="1:7" ht="20.399999999999999" customHeight="1" thickBot="1" x14ac:dyDescent="0.35">
      <c r="A154" s="685" t="s">
        <v>1942</v>
      </c>
      <c r="B154" s="558"/>
      <c r="C154" s="558"/>
      <c r="E154" s="8"/>
      <c r="F154" s="8"/>
      <c r="G154" s="8"/>
    </row>
    <row r="155" spans="1:7" ht="15" thickBot="1" x14ac:dyDescent="0.35">
      <c r="A155" s="685" t="s">
        <v>1943</v>
      </c>
      <c r="B155" s="558"/>
      <c r="C155" s="558"/>
      <c r="E155" s="8"/>
      <c r="F155" s="8"/>
      <c r="G155" s="8"/>
    </row>
    <row r="156" spans="1:7" ht="29.4" thickBot="1" x14ac:dyDescent="0.35">
      <c r="A156" s="678" t="s">
        <v>1944</v>
      </c>
      <c r="B156" s="679"/>
      <c r="C156" s="680"/>
      <c r="E156" s="8"/>
      <c r="F156" s="8"/>
      <c r="G156" s="8"/>
    </row>
    <row r="157" spans="1:7" ht="72.599999999999994" thickBot="1" x14ac:dyDescent="0.35">
      <c r="A157" s="681" t="s">
        <v>1945</v>
      </c>
      <c r="B157" s="682"/>
      <c r="C157" s="683"/>
      <c r="E157" s="8"/>
      <c r="F157" s="8"/>
      <c r="G157" s="8"/>
    </row>
    <row r="158" spans="1:7" ht="115.8" thickBot="1" x14ac:dyDescent="0.35">
      <c r="A158" s="685" t="s">
        <v>1946</v>
      </c>
      <c r="B158" s="548" t="s">
        <v>1947</v>
      </c>
      <c r="C158" s="558"/>
      <c r="E158" s="8"/>
      <c r="F158" s="8"/>
      <c r="G158" s="8"/>
    </row>
    <row r="159" spans="1:7" ht="303" thickBot="1" x14ac:dyDescent="0.35">
      <c r="A159" s="685" t="s">
        <v>1948</v>
      </c>
      <c r="B159" s="548" t="s">
        <v>1949</v>
      </c>
      <c r="C159" s="558"/>
      <c r="E159" s="8"/>
      <c r="F159" s="8"/>
      <c r="G159" s="8"/>
    </row>
    <row r="160" spans="1:7" ht="29.4" thickBot="1" x14ac:dyDescent="0.35">
      <c r="A160" s="685" t="s">
        <v>1950</v>
      </c>
      <c r="B160" s="558"/>
      <c r="C160" s="558"/>
      <c r="E160" s="8"/>
      <c r="F160" s="8"/>
      <c r="G160" s="8"/>
    </row>
    <row r="161" spans="1:7" ht="87" thickBot="1" x14ac:dyDescent="0.35">
      <c r="A161" s="685" t="s">
        <v>1951</v>
      </c>
      <c r="B161" s="548" t="s">
        <v>1952</v>
      </c>
      <c r="C161" s="558"/>
      <c r="E161" s="8"/>
      <c r="F161" s="8"/>
      <c r="G161" s="8"/>
    </row>
    <row r="162" spans="1:7" ht="187.8" thickBot="1" x14ac:dyDescent="0.35">
      <c r="A162" s="685" t="s">
        <v>1953</v>
      </c>
      <c r="B162" s="548" t="s">
        <v>1954</v>
      </c>
      <c r="C162" s="558"/>
      <c r="E162" s="8"/>
      <c r="F162" s="8"/>
      <c r="G162" s="8"/>
    </row>
    <row r="163" spans="1:7" ht="87" thickBot="1" x14ac:dyDescent="0.35">
      <c r="A163" s="685" t="s">
        <v>1955</v>
      </c>
      <c r="B163" s="548" t="s">
        <v>1956</v>
      </c>
      <c r="C163" s="558"/>
      <c r="E163" s="8"/>
      <c r="F163" s="8"/>
      <c r="G163" s="8"/>
    </row>
    <row r="164" spans="1:7" ht="43.2" x14ac:dyDescent="0.3">
      <c r="A164" s="684" t="s">
        <v>1957</v>
      </c>
      <c r="B164" s="547" t="s">
        <v>1958</v>
      </c>
      <c r="C164" s="689"/>
      <c r="E164" s="8"/>
      <c r="F164" s="8"/>
      <c r="G164" s="8"/>
    </row>
    <row r="165" spans="1:7" ht="28.8" x14ac:dyDescent="0.3">
      <c r="A165" s="688"/>
      <c r="B165" s="547" t="s">
        <v>1959</v>
      </c>
      <c r="C165" s="690"/>
      <c r="E165" s="8"/>
      <c r="F165" s="8"/>
      <c r="G165" s="8"/>
    </row>
    <row r="166" spans="1:7" ht="43.2" x14ac:dyDescent="0.3">
      <c r="A166" s="688"/>
      <c r="B166" s="547" t="s">
        <v>1960</v>
      </c>
      <c r="C166" s="690"/>
      <c r="E166" s="8"/>
      <c r="F166" s="8"/>
      <c r="G166" s="8"/>
    </row>
    <row r="167" spans="1:7" ht="43.2" x14ac:dyDescent="0.3">
      <c r="A167" s="688"/>
      <c r="B167" s="547" t="s">
        <v>1961</v>
      </c>
      <c r="C167" s="690"/>
      <c r="E167" s="8"/>
      <c r="F167" s="8"/>
      <c r="G167" s="8"/>
    </row>
    <row r="168" spans="1:7" ht="13.2" customHeight="1" x14ac:dyDescent="0.3">
      <c r="A168" s="688"/>
      <c r="B168" s="547" t="s">
        <v>1962</v>
      </c>
      <c r="C168" s="690"/>
      <c r="E168" s="8"/>
      <c r="F168" s="8"/>
      <c r="G168" s="8"/>
    </row>
    <row r="169" spans="1:7" x14ac:dyDescent="0.3">
      <c r="A169" s="688"/>
      <c r="B169" s="547" t="s">
        <v>1963</v>
      </c>
      <c r="C169" s="690"/>
      <c r="E169" s="8"/>
      <c r="F169" s="8"/>
      <c r="G169" s="8"/>
    </row>
    <row r="170" spans="1:7" ht="13.2" customHeight="1" x14ac:dyDescent="0.3">
      <c r="A170" s="688"/>
      <c r="B170" s="546"/>
      <c r="C170" s="690"/>
      <c r="E170" s="8"/>
      <c r="F170" s="8"/>
      <c r="G170" s="8"/>
    </row>
    <row r="171" spans="1:7" ht="159" thickBot="1" x14ac:dyDescent="0.35">
      <c r="A171" s="685"/>
      <c r="B171" s="548" t="s">
        <v>1964</v>
      </c>
      <c r="C171" s="691"/>
      <c r="E171" s="8"/>
      <c r="F171" s="8"/>
      <c r="G171" s="8"/>
    </row>
    <row r="172" spans="1:7" ht="29.4" thickBot="1" x14ac:dyDescent="0.35">
      <c r="A172" s="685" t="s">
        <v>1965</v>
      </c>
      <c r="B172" s="558"/>
      <c r="C172" s="558"/>
      <c r="E172" s="8"/>
      <c r="F172" s="8"/>
      <c r="G172" s="8"/>
    </row>
    <row r="173" spans="1:7" ht="72.599999999999994" thickBot="1" x14ac:dyDescent="0.35">
      <c r="A173" s="685" t="s">
        <v>1966</v>
      </c>
      <c r="B173" s="548" t="s">
        <v>1967</v>
      </c>
      <c r="C173" s="558"/>
      <c r="E173" s="8"/>
      <c r="F173" s="8"/>
      <c r="G173" s="8"/>
    </row>
    <row r="174" spans="1:7" ht="72.599999999999994" thickBot="1" x14ac:dyDescent="0.35">
      <c r="A174" s="685" t="s">
        <v>1968</v>
      </c>
      <c r="B174" s="548" t="s">
        <v>1967</v>
      </c>
      <c r="C174" s="558"/>
      <c r="E174" s="8"/>
      <c r="F174" s="8"/>
      <c r="G174" s="8"/>
    </row>
    <row r="175" spans="1:7" ht="101.4" thickBot="1" x14ac:dyDescent="0.35">
      <c r="A175" s="685" t="s">
        <v>1969</v>
      </c>
      <c r="B175" s="548" t="s">
        <v>1970</v>
      </c>
      <c r="C175" s="558"/>
      <c r="E175" s="8"/>
      <c r="F175" s="8"/>
      <c r="G175" s="8"/>
    </row>
    <row r="176" spans="1:7" ht="29.4" thickBot="1" x14ac:dyDescent="0.35">
      <c r="A176" s="685" t="s">
        <v>1971</v>
      </c>
      <c r="B176" s="558"/>
      <c r="C176" s="558"/>
      <c r="E176" s="8"/>
      <c r="F176" s="8"/>
      <c r="G176" s="8"/>
    </row>
    <row r="177" spans="1:7" ht="101.4" thickBot="1" x14ac:dyDescent="0.35">
      <c r="A177" s="685" t="s">
        <v>1972</v>
      </c>
      <c r="B177" s="548" t="s">
        <v>1973</v>
      </c>
      <c r="C177" s="558"/>
      <c r="E177" s="8"/>
      <c r="F177" s="8"/>
      <c r="G177" s="8"/>
    </row>
    <row r="178" spans="1:7" ht="216.6" thickBot="1" x14ac:dyDescent="0.35">
      <c r="A178" s="685" t="s">
        <v>1974</v>
      </c>
      <c r="B178" s="548" t="s">
        <v>1975</v>
      </c>
      <c r="C178" s="558"/>
      <c r="E178" s="8"/>
      <c r="F178" s="8"/>
      <c r="G178" s="8"/>
    </row>
    <row r="179" spans="1:7" ht="15" thickBot="1" x14ac:dyDescent="0.35">
      <c r="A179" s="685" t="s">
        <v>1976</v>
      </c>
      <c r="B179" s="558"/>
      <c r="C179" s="558"/>
      <c r="E179" s="8"/>
      <c r="F179" s="8"/>
      <c r="G179" s="8"/>
    </row>
    <row r="180" spans="1:7" ht="15" thickBot="1" x14ac:dyDescent="0.35">
      <c r="A180" s="685" t="s">
        <v>1977</v>
      </c>
      <c r="B180" s="558"/>
      <c r="C180" s="558"/>
      <c r="E180" s="8"/>
      <c r="F180" s="8"/>
      <c r="G180" s="8"/>
    </row>
    <row r="181" spans="1:7" ht="15" thickBot="1" x14ac:dyDescent="0.35">
      <c r="A181" s="685" t="s">
        <v>1978</v>
      </c>
      <c r="B181" s="558"/>
      <c r="C181" s="558"/>
      <c r="E181" s="8"/>
      <c r="F181" s="8"/>
      <c r="G181" s="8"/>
    </row>
    <row r="182" spans="1:7" ht="43.8" thickBot="1" x14ac:dyDescent="0.35">
      <c r="A182" s="697" t="s">
        <v>1979</v>
      </c>
      <c r="B182" s="563" t="s">
        <v>1980</v>
      </c>
      <c r="C182" s="557"/>
      <c r="E182" s="8"/>
      <c r="F182" s="8"/>
      <c r="G182" s="8"/>
    </row>
    <row r="183" spans="1:7" ht="43.8" thickBot="1" x14ac:dyDescent="0.35">
      <c r="A183" s="697" t="s">
        <v>1981</v>
      </c>
      <c r="B183" s="563" t="s">
        <v>1982</v>
      </c>
      <c r="C183" s="557"/>
      <c r="E183" s="8"/>
      <c r="F183" s="8"/>
      <c r="G183" s="8"/>
    </row>
    <row r="184" spans="1:7" ht="15" thickBot="1" x14ac:dyDescent="0.35">
      <c r="A184" s="685" t="s">
        <v>1983</v>
      </c>
      <c r="B184" s="558"/>
      <c r="C184" s="558"/>
      <c r="E184" s="8"/>
      <c r="F184" s="8"/>
      <c r="G184" s="8"/>
    </row>
    <row r="185" spans="1:7" ht="13.8" customHeight="1" thickBot="1" x14ac:dyDescent="0.35">
      <c r="A185" s="685" t="s">
        <v>1984</v>
      </c>
      <c r="B185" s="558"/>
      <c r="C185" s="558"/>
      <c r="E185" s="8"/>
      <c r="F185" s="8"/>
      <c r="G185" s="8"/>
    </row>
    <row r="186" spans="1:7" ht="29.4" thickBot="1" x14ac:dyDescent="0.35">
      <c r="A186" s="685" t="s">
        <v>1985</v>
      </c>
      <c r="B186" s="548" t="s">
        <v>1986</v>
      </c>
      <c r="C186" s="558"/>
      <c r="E186" s="8"/>
      <c r="F186" s="8"/>
      <c r="G186" s="8"/>
    </row>
    <row r="187" spans="1:7" ht="15" thickBot="1" x14ac:dyDescent="0.35">
      <c r="A187" s="675" t="s">
        <v>1987</v>
      </c>
      <c r="B187" s="676"/>
      <c r="C187" s="677"/>
      <c r="E187" s="8"/>
      <c r="F187" s="8"/>
      <c r="G187" s="8"/>
    </row>
    <row r="188" spans="1:7" ht="15" thickBot="1" x14ac:dyDescent="0.35">
      <c r="A188" s="685" t="s">
        <v>1988</v>
      </c>
      <c r="B188" s="558"/>
      <c r="C188" s="558"/>
      <c r="E188" s="8"/>
      <c r="F188" s="8"/>
      <c r="G188" s="8"/>
    </row>
    <row r="189" spans="1:7" ht="15" thickBot="1" x14ac:dyDescent="0.35">
      <c r="A189" s="685" t="s">
        <v>1989</v>
      </c>
      <c r="B189" s="558"/>
      <c r="C189" s="558"/>
      <c r="E189" s="8"/>
      <c r="F189" s="8"/>
      <c r="G189" s="8"/>
    </row>
    <row r="190" spans="1:7" ht="15" thickBot="1" x14ac:dyDescent="0.35">
      <c r="A190" s="685" t="s">
        <v>1990</v>
      </c>
      <c r="B190" s="558"/>
      <c r="C190" s="558"/>
      <c r="E190" s="8"/>
      <c r="F190" s="8"/>
      <c r="G190" s="8"/>
    </row>
    <row r="191" spans="1:7" ht="15" thickBot="1" x14ac:dyDescent="0.35">
      <c r="A191" s="685" t="s">
        <v>1991</v>
      </c>
      <c r="B191" s="558"/>
      <c r="C191" s="558"/>
      <c r="E191" s="8"/>
      <c r="F191" s="8"/>
      <c r="G191" s="8"/>
    </row>
    <row r="192" spans="1:7" ht="13.8" customHeight="1" thickBot="1" x14ac:dyDescent="0.35">
      <c r="A192" s="685" t="s">
        <v>1992</v>
      </c>
      <c r="B192" s="558"/>
      <c r="C192" s="558"/>
      <c r="E192" s="8"/>
      <c r="F192" s="8"/>
      <c r="G192" s="8"/>
    </row>
    <row r="193" spans="1:7" ht="15" thickBot="1" x14ac:dyDescent="0.35">
      <c r="A193" s="685" t="s">
        <v>1993</v>
      </c>
      <c r="B193" s="558"/>
      <c r="C193" s="558"/>
      <c r="E193" s="8"/>
      <c r="F193" s="8"/>
      <c r="G193" s="8"/>
    </row>
    <row r="194" spans="1:7" ht="15" thickBot="1" x14ac:dyDescent="0.35">
      <c r="A194" s="678" t="s">
        <v>1994</v>
      </c>
      <c r="B194" s="679"/>
      <c r="C194" s="680"/>
      <c r="E194" s="8"/>
      <c r="F194" s="8"/>
      <c r="G194" s="8"/>
    </row>
    <row r="195" spans="1:7" ht="51" customHeight="1" thickBot="1" x14ac:dyDescent="0.35">
      <c r="A195" s="681" t="s">
        <v>1995</v>
      </c>
      <c r="B195" s="682"/>
      <c r="C195" s="683"/>
      <c r="E195" s="8"/>
      <c r="F195" s="8"/>
      <c r="G195" s="8"/>
    </row>
    <row r="196" spans="1:7" ht="43.8" thickBot="1" x14ac:dyDescent="0.35">
      <c r="A196" s="685" t="s">
        <v>1996</v>
      </c>
      <c r="B196" s="548" t="s">
        <v>1997</v>
      </c>
      <c r="C196" s="558"/>
      <c r="E196" s="8"/>
      <c r="F196" s="8"/>
      <c r="G196" s="8"/>
    </row>
    <row r="197" spans="1:7" ht="29.4" thickBot="1" x14ac:dyDescent="0.35">
      <c r="A197" s="685" t="s">
        <v>1998</v>
      </c>
      <c r="B197" s="558"/>
      <c r="C197" s="558"/>
      <c r="E197" s="8"/>
      <c r="F197" s="8"/>
      <c r="G197" s="8"/>
    </row>
    <row r="198" spans="1:7" ht="15" thickBot="1" x14ac:dyDescent="0.35">
      <c r="A198" s="697" t="s">
        <v>1999</v>
      </c>
      <c r="B198" s="557"/>
      <c r="C198" s="557"/>
      <c r="E198" s="8"/>
      <c r="F198" s="8"/>
      <c r="G198" s="8"/>
    </row>
    <row r="199" spans="1:7" ht="72.599999999999994" thickBot="1" x14ac:dyDescent="0.35">
      <c r="A199" s="685" t="s">
        <v>2000</v>
      </c>
      <c r="B199" s="548" t="s">
        <v>2001</v>
      </c>
      <c r="C199" s="558"/>
      <c r="E199" s="8"/>
      <c r="F199" s="8"/>
      <c r="G199" s="8"/>
    </row>
    <row r="200" spans="1:7" ht="29.4" thickBot="1" x14ac:dyDescent="0.35">
      <c r="A200" s="685" t="s">
        <v>2002</v>
      </c>
      <c r="B200" s="558"/>
      <c r="C200" s="558"/>
      <c r="E200" s="8"/>
      <c r="F200" s="8"/>
      <c r="G200" s="8"/>
    </row>
    <row r="201" spans="1:7" ht="15" thickBot="1" x14ac:dyDescent="0.35">
      <c r="A201" s="697" t="s">
        <v>2003</v>
      </c>
      <c r="B201" s="557"/>
      <c r="C201" s="557"/>
      <c r="E201" s="8"/>
      <c r="F201" s="8"/>
      <c r="G201" s="8"/>
    </row>
    <row r="202" spans="1:7" ht="15" thickBot="1" x14ac:dyDescent="0.35">
      <c r="A202" s="685" t="s">
        <v>2004</v>
      </c>
      <c r="B202" s="548" t="s">
        <v>2005</v>
      </c>
      <c r="C202" s="558"/>
      <c r="E202" s="8"/>
      <c r="F202" s="8"/>
      <c r="G202" s="8"/>
    </row>
    <row r="203" spans="1:7" ht="29.4" thickBot="1" x14ac:dyDescent="0.35">
      <c r="A203" s="685" t="s">
        <v>2006</v>
      </c>
      <c r="B203" s="558"/>
      <c r="C203" s="558"/>
      <c r="E203" s="8"/>
      <c r="F203" s="8"/>
      <c r="G203" s="8"/>
    </row>
    <row r="204" spans="1:7" ht="15" thickBot="1" x14ac:dyDescent="0.35">
      <c r="A204" s="697" t="s">
        <v>2007</v>
      </c>
      <c r="B204" s="557"/>
      <c r="C204" s="557"/>
      <c r="E204" s="8"/>
      <c r="F204" s="8"/>
      <c r="G204" s="8"/>
    </row>
    <row r="205" spans="1:7" ht="43.8" thickBot="1" x14ac:dyDescent="0.35">
      <c r="A205" s="685" t="s">
        <v>2008</v>
      </c>
      <c r="B205" s="548" t="s">
        <v>2009</v>
      </c>
      <c r="C205" s="558"/>
      <c r="E205" s="8"/>
      <c r="F205" s="8"/>
      <c r="G205" s="8"/>
    </row>
    <row r="206" spans="1:7" ht="29.4" thickBot="1" x14ac:dyDescent="0.35">
      <c r="A206" s="685" t="s">
        <v>2010</v>
      </c>
      <c r="B206" s="558"/>
      <c r="C206" s="558"/>
      <c r="E206" s="8"/>
      <c r="F206" s="8"/>
      <c r="G206" s="8"/>
    </row>
    <row r="207" spans="1:7" ht="15" thickBot="1" x14ac:dyDescent="0.35">
      <c r="A207" s="697" t="s">
        <v>2011</v>
      </c>
      <c r="B207" s="557"/>
      <c r="C207" s="557"/>
      <c r="E207" s="8"/>
      <c r="F207" s="8"/>
      <c r="G207" s="8"/>
    </row>
    <row r="208" spans="1:7" ht="15" thickBot="1" x14ac:dyDescent="0.35">
      <c r="A208" s="685" t="s">
        <v>2012</v>
      </c>
      <c r="B208" s="558"/>
      <c r="C208" s="558"/>
      <c r="E208" s="8"/>
      <c r="F208" s="8"/>
      <c r="G208" s="8"/>
    </row>
    <row r="209" spans="1:7" ht="13.8" customHeight="1" thickBot="1" x14ac:dyDescent="0.35">
      <c r="A209" s="685" t="s">
        <v>2013</v>
      </c>
      <c r="B209" s="558"/>
      <c r="C209" s="558"/>
      <c r="E209" s="8"/>
      <c r="F209" s="8"/>
      <c r="G209" s="8"/>
    </row>
    <row r="210" spans="1:7" ht="19.95" customHeight="1" thickBot="1" x14ac:dyDescent="0.35">
      <c r="A210" s="697" t="s">
        <v>2014</v>
      </c>
      <c r="B210" s="557"/>
      <c r="C210" s="557"/>
      <c r="E210" s="8"/>
      <c r="F210" s="8"/>
      <c r="G210" s="8"/>
    </row>
    <row r="211" spans="1:7" ht="13.8" customHeight="1" thickBot="1" x14ac:dyDescent="0.35">
      <c r="A211" s="678" t="s">
        <v>2015</v>
      </c>
      <c r="B211" s="679"/>
      <c r="C211" s="680"/>
      <c r="E211" s="8"/>
      <c r="F211" s="8"/>
      <c r="G211" s="8"/>
    </row>
    <row r="212" spans="1:7" ht="99.6" customHeight="1" thickBot="1" x14ac:dyDescent="0.35">
      <c r="A212" s="681" t="s">
        <v>2016</v>
      </c>
      <c r="B212" s="682"/>
      <c r="C212" s="683"/>
      <c r="E212" s="8"/>
      <c r="F212" s="8"/>
      <c r="G212" s="8"/>
    </row>
    <row r="213" spans="1:7" ht="15" thickBot="1" x14ac:dyDescent="0.35">
      <c r="A213" s="675" t="s">
        <v>2017</v>
      </c>
      <c r="B213" s="676"/>
      <c r="C213" s="677"/>
      <c r="E213" s="8"/>
      <c r="F213" s="8"/>
      <c r="G213" s="8"/>
    </row>
    <row r="214" spans="1:7" ht="15" thickBot="1" x14ac:dyDescent="0.35">
      <c r="A214" s="685" t="s">
        <v>2018</v>
      </c>
      <c r="B214" s="558"/>
      <c r="C214" s="558"/>
      <c r="E214" s="8"/>
      <c r="F214" s="8"/>
      <c r="G214" s="8"/>
    </row>
    <row r="215" spans="1:7" ht="43.8" thickBot="1" x14ac:dyDescent="0.35">
      <c r="A215" s="685" t="s">
        <v>2019</v>
      </c>
      <c r="B215" s="548" t="s">
        <v>2020</v>
      </c>
      <c r="C215" s="558"/>
      <c r="E215" s="8"/>
      <c r="F215" s="8"/>
      <c r="G215" s="8"/>
    </row>
    <row r="216" spans="1:7" ht="15" thickBot="1" x14ac:dyDescent="0.35">
      <c r="A216" s="685" t="s">
        <v>2021</v>
      </c>
      <c r="B216" s="558"/>
      <c r="C216" s="558"/>
      <c r="E216" s="8"/>
      <c r="F216" s="8"/>
      <c r="G216" s="8"/>
    </row>
    <row r="217" spans="1:7" ht="15" thickBot="1" x14ac:dyDescent="0.35">
      <c r="A217" s="685" t="s">
        <v>2022</v>
      </c>
      <c r="B217" s="558"/>
      <c r="C217" s="558"/>
      <c r="E217" s="8"/>
      <c r="F217" s="8"/>
      <c r="G217" s="8"/>
    </row>
    <row r="218" spans="1:7" ht="144.6" thickBot="1" x14ac:dyDescent="0.35">
      <c r="A218" s="685" t="s">
        <v>2023</v>
      </c>
      <c r="B218" s="548" t="s">
        <v>2024</v>
      </c>
      <c r="C218" s="558"/>
      <c r="E218" s="8"/>
      <c r="F218" s="8"/>
      <c r="G218" s="8"/>
    </row>
    <row r="219" spans="1:7" ht="72.599999999999994" thickBot="1" x14ac:dyDescent="0.35">
      <c r="A219" s="685" t="s">
        <v>2025</v>
      </c>
      <c r="B219" s="548" t="s">
        <v>2026</v>
      </c>
      <c r="C219" s="558"/>
      <c r="E219" s="8"/>
      <c r="F219" s="8"/>
      <c r="G219" s="8"/>
    </row>
    <row r="220" spans="1:7" ht="43.8" thickBot="1" x14ac:dyDescent="0.35">
      <c r="A220" s="685" t="s">
        <v>2027</v>
      </c>
      <c r="B220" s="548" t="s">
        <v>2028</v>
      </c>
      <c r="C220" s="558"/>
      <c r="E220" s="8"/>
      <c r="F220" s="8"/>
      <c r="G220" s="8"/>
    </row>
    <row r="221" spans="1:7" ht="58.2" thickBot="1" x14ac:dyDescent="0.35">
      <c r="A221" s="685" t="s">
        <v>2029</v>
      </c>
      <c r="B221" s="548" t="s">
        <v>2030</v>
      </c>
      <c r="C221" s="558"/>
      <c r="E221" s="8"/>
      <c r="F221" s="8"/>
      <c r="G221" s="8"/>
    </row>
    <row r="222" spans="1:7" ht="130.19999999999999" thickBot="1" x14ac:dyDescent="0.35">
      <c r="A222" s="685" t="s">
        <v>2031</v>
      </c>
      <c r="B222" s="548" t="s">
        <v>2032</v>
      </c>
      <c r="C222" s="558"/>
      <c r="E222" s="8"/>
      <c r="F222" s="8"/>
      <c r="G222" s="8"/>
    </row>
    <row r="223" spans="1:7" ht="173.4" thickBot="1" x14ac:dyDescent="0.35">
      <c r="A223" s="685" t="s">
        <v>2033</v>
      </c>
      <c r="B223" s="548" t="s">
        <v>2034</v>
      </c>
      <c r="C223" s="558"/>
      <c r="E223" s="8"/>
      <c r="F223" s="8"/>
      <c r="G223" s="8"/>
    </row>
    <row r="224" spans="1:7" ht="15" thickBot="1" x14ac:dyDescent="0.35">
      <c r="A224" s="685" t="s">
        <v>2035</v>
      </c>
      <c r="B224" s="558"/>
      <c r="C224" s="558"/>
      <c r="E224" s="8"/>
      <c r="F224" s="8"/>
      <c r="G224" s="8"/>
    </row>
    <row r="225" spans="1:7" ht="15" thickBot="1" x14ac:dyDescent="0.35">
      <c r="A225" s="675" t="s">
        <v>2036</v>
      </c>
      <c r="B225" s="676"/>
      <c r="C225" s="677"/>
      <c r="E225" s="8"/>
      <c r="F225" s="8"/>
      <c r="G225" s="8"/>
    </row>
    <row r="226" spans="1:7" ht="15" thickBot="1" x14ac:dyDescent="0.35">
      <c r="A226" s="697" t="s">
        <v>2037</v>
      </c>
      <c r="B226" s="557"/>
      <c r="C226" s="557"/>
      <c r="E226" s="8"/>
      <c r="F226" s="8"/>
      <c r="G226" s="8"/>
    </row>
    <row r="227" spans="1:7" ht="15" thickBot="1" x14ac:dyDescent="0.35">
      <c r="A227" s="697" t="s">
        <v>2038</v>
      </c>
      <c r="B227" s="557"/>
      <c r="C227" s="557"/>
      <c r="E227" s="8"/>
      <c r="F227" s="8"/>
      <c r="G227" s="8"/>
    </row>
    <row r="228" spans="1:7" ht="15" thickBot="1" x14ac:dyDescent="0.35">
      <c r="A228" s="697" t="s">
        <v>2039</v>
      </c>
      <c r="B228" s="557"/>
      <c r="C228" s="557"/>
      <c r="E228" s="8"/>
      <c r="F228" s="8"/>
      <c r="G228" s="8"/>
    </row>
    <row r="229" spans="1:7" ht="15" thickBot="1" x14ac:dyDescent="0.35">
      <c r="A229" s="697" t="s">
        <v>2040</v>
      </c>
      <c r="B229" s="557"/>
      <c r="C229" s="557"/>
      <c r="E229" s="8"/>
      <c r="F229" s="8"/>
      <c r="G229" s="8"/>
    </row>
    <row r="230" spans="1:7" ht="15" thickBot="1" x14ac:dyDescent="0.35">
      <c r="A230" s="697" t="s">
        <v>2041</v>
      </c>
      <c r="B230" s="557"/>
      <c r="C230" s="557"/>
      <c r="E230" s="8"/>
      <c r="F230" s="8"/>
      <c r="G230" s="8"/>
    </row>
    <row r="231" spans="1:7" ht="13.8" customHeight="1" thickBot="1" x14ac:dyDescent="0.35">
      <c r="A231" s="697" t="s">
        <v>2042</v>
      </c>
      <c r="B231" s="557"/>
      <c r="C231" s="557"/>
      <c r="E231" s="8"/>
      <c r="F231" s="8"/>
      <c r="G231" s="8"/>
    </row>
    <row r="232" spans="1:7" ht="15" thickBot="1" x14ac:dyDescent="0.35">
      <c r="A232" s="697" t="s">
        <v>2043</v>
      </c>
      <c r="B232" s="557"/>
      <c r="C232" s="557"/>
      <c r="E232" s="8"/>
      <c r="F232" s="8"/>
      <c r="G232" s="8"/>
    </row>
    <row r="233" spans="1:7" ht="15" thickBot="1" x14ac:dyDescent="0.35">
      <c r="A233" s="675" t="s">
        <v>2044</v>
      </c>
      <c r="B233" s="676"/>
      <c r="C233" s="677"/>
      <c r="E233" s="8"/>
      <c r="F233" s="8"/>
      <c r="G233" s="8"/>
    </row>
    <row r="234" spans="1:7" ht="15" thickBot="1" x14ac:dyDescent="0.35">
      <c r="A234" s="685" t="s">
        <v>2045</v>
      </c>
      <c r="B234" s="558"/>
      <c r="C234" s="558"/>
      <c r="E234" s="8"/>
      <c r="F234" s="8"/>
      <c r="G234" s="8"/>
    </row>
    <row r="235" spans="1:7" ht="43.8" thickBot="1" x14ac:dyDescent="0.35">
      <c r="A235" s="685" t="s">
        <v>2046</v>
      </c>
      <c r="B235" s="548" t="s">
        <v>2047</v>
      </c>
      <c r="C235" s="558"/>
      <c r="E235" s="8"/>
      <c r="F235" s="8"/>
      <c r="G235" s="8"/>
    </row>
    <row r="236" spans="1:7" ht="15" thickBot="1" x14ac:dyDescent="0.35">
      <c r="A236" s="685" t="s">
        <v>2048</v>
      </c>
      <c r="B236" s="558"/>
      <c r="C236" s="558"/>
      <c r="E236" s="8"/>
      <c r="F236" s="8"/>
      <c r="G236" s="8"/>
    </row>
    <row r="237" spans="1:7" ht="15" thickBot="1" x14ac:dyDescent="0.35">
      <c r="A237" s="685" t="s">
        <v>2049</v>
      </c>
      <c r="B237" s="558"/>
      <c r="C237" s="558"/>
      <c r="E237" s="8"/>
      <c r="F237" s="8"/>
      <c r="G237" s="8"/>
    </row>
    <row r="238" spans="1:7" ht="173.4" thickBot="1" x14ac:dyDescent="0.35">
      <c r="A238" s="685" t="s">
        <v>2050</v>
      </c>
      <c r="B238" s="548" t="s">
        <v>2051</v>
      </c>
      <c r="C238" s="558"/>
      <c r="E238" s="8"/>
      <c r="F238" s="8"/>
      <c r="G238" s="8"/>
    </row>
    <row r="239" spans="1:7" ht="72.599999999999994" thickBot="1" x14ac:dyDescent="0.35">
      <c r="A239" s="685" t="s">
        <v>2052</v>
      </c>
      <c r="B239" s="548" t="s">
        <v>2053</v>
      </c>
      <c r="C239" s="558"/>
      <c r="E239" s="8"/>
      <c r="F239" s="8"/>
      <c r="G239" s="8"/>
    </row>
    <row r="240" spans="1:7" ht="58.2" thickBot="1" x14ac:dyDescent="0.35">
      <c r="A240" s="685" t="s">
        <v>2054</v>
      </c>
      <c r="B240" s="548" t="s">
        <v>2055</v>
      </c>
      <c r="C240" s="558"/>
      <c r="E240" s="8"/>
      <c r="F240" s="8"/>
      <c r="G240" s="8"/>
    </row>
    <row r="241" spans="1:7" ht="43.8" thickBot="1" x14ac:dyDescent="0.35">
      <c r="A241" s="685" t="s">
        <v>2056</v>
      </c>
      <c r="B241" s="548" t="s">
        <v>2057</v>
      </c>
      <c r="C241" s="558"/>
      <c r="E241" s="8"/>
      <c r="F241" s="8"/>
      <c r="G241" s="8"/>
    </row>
    <row r="242" spans="1:7" ht="101.4" thickBot="1" x14ac:dyDescent="0.35">
      <c r="A242" s="685" t="s">
        <v>2058</v>
      </c>
      <c r="B242" s="548" t="s">
        <v>2059</v>
      </c>
      <c r="C242" s="558"/>
      <c r="E242" s="8"/>
      <c r="F242" s="8"/>
      <c r="G242" s="8"/>
    </row>
    <row r="243" spans="1:7" ht="130.19999999999999" thickBot="1" x14ac:dyDescent="0.35">
      <c r="A243" s="685" t="s">
        <v>2060</v>
      </c>
      <c r="B243" s="548" t="s">
        <v>2061</v>
      </c>
      <c r="C243" s="558"/>
      <c r="E243" s="8"/>
      <c r="F243" s="8"/>
      <c r="G243" s="8"/>
    </row>
    <row r="244" spans="1:7" ht="15" thickBot="1" x14ac:dyDescent="0.35">
      <c r="A244" s="685" t="s">
        <v>2062</v>
      </c>
      <c r="B244" s="558"/>
      <c r="C244" s="558"/>
      <c r="E244" s="8"/>
      <c r="F244" s="8"/>
      <c r="G244" s="8"/>
    </row>
    <row r="245" spans="1:7" ht="15" thickBot="1" x14ac:dyDescent="0.35">
      <c r="A245" s="675" t="s">
        <v>2036</v>
      </c>
      <c r="B245" s="676"/>
      <c r="C245" s="677"/>
      <c r="E245" s="8"/>
      <c r="F245" s="8"/>
      <c r="G245" s="8"/>
    </row>
    <row r="246" spans="1:7" ht="15" thickBot="1" x14ac:dyDescent="0.35">
      <c r="A246" s="697" t="s">
        <v>2063</v>
      </c>
      <c r="B246" s="557"/>
      <c r="C246" s="557"/>
      <c r="E246" s="8"/>
      <c r="F246" s="8"/>
      <c r="G246" s="8"/>
    </row>
    <row r="247" spans="1:7" ht="15" thickBot="1" x14ac:dyDescent="0.35">
      <c r="A247" s="697" t="s">
        <v>2064</v>
      </c>
      <c r="B247" s="557"/>
      <c r="C247" s="557"/>
      <c r="E247" s="8"/>
      <c r="F247" s="8"/>
      <c r="G247" s="8"/>
    </row>
    <row r="248" spans="1:7" ht="15" thickBot="1" x14ac:dyDescent="0.35">
      <c r="A248" s="697" t="s">
        <v>2065</v>
      </c>
      <c r="B248" s="557"/>
      <c r="C248" s="557"/>
      <c r="E248" s="8"/>
      <c r="F248" s="8"/>
      <c r="G248" s="8"/>
    </row>
    <row r="249" spans="1:7" ht="15" thickBot="1" x14ac:dyDescent="0.35">
      <c r="A249" s="697" t="s">
        <v>2066</v>
      </c>
      <c r="B249" s="557"/>
      <c r="C249" s="557"/>
      <c r="E249" s="8"/>
      <c r="F249" s="8"/>
      <c r="G249" s="8"/>
    </row>
    <row r="250" spans="1:7" ht="15" thickBot="1" x14ac:dyDescent="0.35">
      <c r="A250" s="697" t="s">
        <v>2067</v>
      </c>
      <c r="B250" s="557"/>
      <c r="C250" s="557"/>
      <c r="E250" s="8"/>
      <c r="F250" s="8"/>
      <c r="G250" s="8"/>
    </row>
    <row r="251" spans="1:7" ht="13.8" customHeight="1" thickBot="1" x14ac:dyDescent="0.35">
      <c r="A251" s="697" t="s">
        <v>2068</v>
      </c>
      <c r="B251" s="557"/>
      <c r="C251" s="557"/>
      <c r="E251" s="8"/>
      <c r="F251" s="8"/>
      <c r="G251" s="8"/>
    </row>
    <row r="252" spans="1:7" ht="15" thickBot="1" x14ac:dyDescent="0.35">
      <c r="A252" s="697" t="s">
        <v>2069</v>
      </c>
      <c r="B252" s="557"/>
      <c r="C252" s="557"/>
      <c r="E252" s="8"/>
      <c r="F252" s="8"/>
      <c r="G252" s="8"/>
    </row>
    <row r="253" spans="1:7" ht="15" thickBot="1" x14ac:dyDescent="0.35">
      <c r="A253" s="675" t="s">
        <v>2070</v>
      </c>
      <c r="B253" s="676"/>
      <c r="C253" s="677"/>
      <c r="E253" s="8"/>
      <c r="F253" s="8"/>
      <c r="G253" s="8"/>
    </row>
    <row r="254" spans="1:7" ht="43.8" thickBot="1" x14ac:dyDescent="0.35">
      <c r="A254" s="697" t="s">
        <v>2071</v>
      </c>
      <c r="B254" s="563" t="s">
        <v>2072</v>
      </c>
      <c r="C254" s="557"/>
      <c r="E254" s="8"/>
      <c r="F254" s="8"/>
      <c r="G254" s="8"/>
    </row>
    <row r="255" spans="1:7" ht="43.8" thickBot="1" x14ac:dyDescent="0.35">
      <c r="A255" s="697" t="s">
        <v>2073</v>
      </c>
      <c r="B255" s="563" t="s">
        <v>2074</v>
      </c>
      <c r="C255" s="557"/>
      <c r="E255" s="8"/>
      <c r="F255" s="8"/>
      <c r="G255" s="8"/>
    </row>
    <row r="256" spans="1:7" ht="87" thickBot="1" x14ac:dyDescent="0.35">
      <c r="A256" s="697" t="s">
        <v>2075</v>
      </c>
      <c r="B256" s="563" t="s">
        <v>2076</v>
      </c>
      <c r="C256" s="557"/>
      <c r="E256" s="8"/>
      <c r="F256" s="8"/>
      <c r="G256" s="8"/>
    </row>
    <row r="257" spans="1:7" ht="58.2" thickBot="1" x14ac:dyDescent="0.35">
      <c r="A257" s="685" t="s">
        <v>2077</v>
      </c>
      <c r="B257" s="548" t="s">
        <v>2078</v>
      </c>
      <c r="C257" s="558"/>
      <c r="E257" s="8"/>
      <c r="F257" s="8"/>
      <c r="G257" s="8"/>
    </row>
    <row r="258" spans="1:7" ht="72.599999999999994" thickBot="1" x14ac:dyDescent="0.35">
      <c r="A258" s="685" t="s">
        <v>2079</v>
      </c>
      <c r="B258" s="548" t="s">
        <v>2080</v>
      </c>
      <c r="C258" s="558"/>
      <c r="E258" s="8"/>
      <c r="F258" s="8"/>
      <c r="G258" s="8"/>
    </row>
    <row r="259" spans="1:7" ht="43.8" thickBot="1" x14ac:dyDescent="0.35">
      <c r="A259" s="685" t="s">
        <v>2081</v>
      </c>
      <c r="B259" s="548" t="s">
        <v>2082</v>
      </c>
      <c r="C259" s="558"/>
      <c r="E259" s="8"/>
      <c r="F259" s="8"/>
      <c r="G259" s="8"/>
    </row>
    <row r="260" spans="1:7" ht="15" thickBot="1" x14ac:dyDescent="0.35">
      <c r="A260" s="678" t="s">
        <v>2083</v>
      </c>
      <c r="B260" s="679"/>
      <c r="C260" s="680"/>
      <c r="E260" s="8"/>
      <c r="F260" s="8"/>
      <c r="G260" s="8"/>
    </row>
    <row r="261" spans="1:7" ht="101.4" thickBot="1" x14ac:dyDescent="0.35">
      <c r="A261" s="685" t="s">
        <v>2084</v>
      </c>
      <c r="B261" s="548" t="s">
        <v>2085</v>
      </c>
      <c r="C261" s="558"/>
      <c r="E261" s="8"/>
      <c r="F261" s="8"/>
      <c r="G261" s="8"/>
    </row>
    <row r="262" spans="1:7" ht="115.8" thickBot="1" x14ac:dyDescent="0.35">
      <c r="A262" s="685" t="s">
        <v>2086</v>
      </c>
      <c r="B262" s="548" t="s">
        <v>2087</v>
      </c>
      <c r="C262" s="558"/>
      <c r="E262" s="8"/>
      <c r="F262" s="8"/>
      <c r="G262" s="8"/>
    </row>
    <row r="263" spans="1:7" ht="115.8" thickBot="1" x14ac:dyDescent="0.35">
      <c r="A263" s="685" t="s">
        <v>2088</v>
      </c>
      <c r="B263" s="548" t="s">
        <v>2089</v>
      </c>
      <c r="C263" s="558"/>
      <c r="E263" s="8"/>
      <c r="F263" s="8"/>
      <c r="G263" s="8"/>
    </row>
    <row r="264" spans="1:7" ht="87" thickBot="1" x14ac:dyDescent="0.35">
      <c r="A264" s="685" t="s">
        <v>2090</v>
      </c>
      <c r="B264" s="548" t="s">
        <v>2091</v>
      </c>
      <c r="C264" s="558"/>
      <c r="E264" s="8"/>
      <c r="F264" s="8"/>
      <c r="G264" s="8"/>
    </row>
    <row r="265" spans="1:7" ht="20.399999999999999" customHeight="1" thickBot="1" x14ac:dyDescent="0.35">
      <c r="A265" s="697" t="s">
        <v>2092</v>
      </c>
      <c r="B265" s="563" t="s">
        <v>2093</v>
      </c>
      <c r="C265" s="557"/>
      <c r="E265" s="8"/>
      <c r="F265" s="8"/>
      <c r="G265" s="8"/>
    </row>
    <row r="266" spans="1:7" ht="51" customHeight="1" thickBot="1" x14ac:dyDescent="0.35">
      <c r="A266" s="697" t="s">
        <v>2094</v>
      </c>
      <c r="B266" s="563" t="s">
        <v>2095</v>
      </c>
      <c r="C266" s="557"/>
      <c r="E266" s="8"/>
      <c r="F266" s="8"/>
      <c r="G266" s="8"/>
    </row>
    <row r="267" spans="1:7" ht="13.8" customHeight="1" thickBot="1" x14ac:dyDescent="0.35">
      <c r="A267" s="678" t="s">
        <v>2096</v>
      </c>
      <c r="B267" s="679"/>
      <c r="C267" s="680"/>
      <c r="E267" s="8"/>
      <c r="F267" s="8"/>
      <c r="G267" s="8"/>
    </row>
    <row r="268" spans="1:7" ht="20.399999999999999" customHeight="1" thickBot="1" x14ac:dyDescent="0.35">
      <c r="A268" s="681" t="s">
        <v>2097</v>
      </c>
      <c r="B268" s="682"/>
      <c r="C268" s="683"/>
      <c r="E268" s="8"/>
      <c r="F268" s="8"/>
      <c r="G268" s="8"/>
    </row>
    <row r="269" spans="1:7" ht="15" thickBot="1" x14ac:dyDescent="0.35">
      <c r="A269" s="675" t="s">
        <v>2098</v>
      </c>
      <c r="B269" s="676"/>
      <c r="C269" s="677"/>
      <c r="E269" s="8"/>
      <c r="F269" s="8"/>
      <c r="G269" s="8"/>
    </row>
    <row r="270" spans="1:7" ht="58.2" thickBot="1" x14ac:dyDescent="0.35">
      <c r="A270" s="685" t="s">
        <v>2099</v>
      </c>
      <c r="B270" s="548" t="s">
        <v>2100</v>
      </c>
      <c r="C270" s="558"/>
      <c r="E270" s="8"/>
      <c r="F270" s="8"/>
      <c r="G270" s="8"/>
    </row>
    <row r="271" spans="1:7" ht="130.19999999999999" thickBot="1" x14ac:dyDescent="0.35">
      <c r="A271" s="685" t="s">
        <v>2101</v>
      </c>
      <c r="B271" s="548" t="s">
        <v>2102</v>
      </c>
      <c r="C271" s="558"/>
      <c r="E271" s="8"/>
      <c r="F271" s="8"/>
      <c r="G271" s="8"/>
    </row>
    <row r="272" spans="1:7" ht="15" thickBot="1" x14ac:dyDescent="0.35">
      <c r="A272" s="697" t="s">
        <v>2103</v>
      </c>
      <c r="B272" s="563" t="s">
        <v>2104</v>
      </c>
      <c r="C272" s="557"/>
      <c r="E272" s="8"/>
      <c r="F272" s="8"/>
      <c r="G272" s="8"/>
    </row>
    <row r="273" spans="1:7" ht="15" thickBot="1" x14ac:dyDescent="0.35">
      <c r="A273" s="675" t="s">
        <v>2105</v>
      </c>
      <c r="B273" s="676"/>
      <c r="C273" s="677"/>
      <c r="E273" s="8"/>
      <c r="F273" s="8"/>
      <c r="G273" s="8"/>
    </row>
    <row r="274" spans="1:7" ht="43.8" thickBot="1" x14ac:dyDescent="0.35">
      <c r="A274" s="685" t="s">
        <v>2106</v>
      </c>
      <c r="B274" s="548" t="s">
        <v>2107</v>
      </c>
      <c r="C274" s="558"/>
      <c r="E274" s="8"/>
      <c r="F274" s="8"/>
      <c r="G274" s="8"/>
    </row>
    <row r="275" spans="1:7" ht="29.4" thickBot="1" x14ac:dyDescent="0.35">
      <c r="A275" s="685" t="s">
        <v>2108</v>
      </c>
      <c r="B275" s="548" t="s">
        <v>2109</v>
      </c>
      <c r="C275" s="558"/>
      <c r="E275" s="8"/>
      <c r="F275" s="8"/>
      <c r="G275" s="8"/>
    </row>
    <row r="276" spans="1:7" ht="231" thickBot="1" x14ac:dyDescent="0.35">
      <c r="A276" s="685" t="s">
        <v>2110</v>
      </c>
      <c r="B276" s="548" t="s">
        <v>2111</v>
      </c>
      <c r="C276" s="558"/>
      <c r="E276" s="8"/>
      <c r="F276" s="8"/>
      <c r="G276" s="8"/>
    </row>
    <row r="277" spans="1:7" ht="29.4" thickBot="1" x14ac:dyDescent="0.35">
      <c r="A277" s="697" t="s">
        <v>2112</v>
      </c>
      <c r="B277" s="563" t="s">
        <v>2113</v>
      </c>
      <c r="C277" s="557"/>
      <c r="E277" s="8"/>
      <c r="F277" s="8"/>
      <c r="G277" s="8"/>
    </row>
    <row r="278" spans="1:7" ht="15" thickBot="1" x14ac:dyDescent="0.35">
      <c r="A278" s="675" t="s">
        <v>2114</v>
      </c>
      <c r="B278" s="676"/>
      <c r="C278" s="677"/>
      <c r="E278" s="8"/>
      <c r="F278" s="8"/>
      <c r="G278" s="8"/>
    </row>
    <row r="279" spans="1:7" ht="87" thickBot="1" x14ac:dyDescent="0.35">
      <c r="A279" s="685" t="s">
        <v>2115</v>
      </c>
      <c r="B279" s="548" t="s">
        <v>2116</v>
      </c>
      <c r="C279" s="558"/>
      <c r="E279" s="8"/>
      <c r="F279" s="8"/>
      <c r="G279" s="8"/>
    </row>
    <row r="280" spans="1:7" ht="15" thickBot="1" x14ac:dyDescent="0.35">
      <c r="A280" s="675" t="s">
        <v>2117</v>
      </c>
      <c r="B280" s="676"/>
      <c r="C280" s="677"/>
      <c r="E280" s="8"/>
      <c r="F280" s="8"/>
      <c r="G280" s="8"/>
    </row>
    <row r="281" spans="1:7" ht="29.4" thickBot="1" x14ac:dyDescent="0.35">
      <c r="A281" s="697" t="s">
        <v>2118</v>
      </c>
      <c r="B281" s="563" t="s">
        <v>2119</v>
      </c>
      <c r="C281" s="557"/>
      <c r="E281" s="8"/>
      <c r="F281" s="8"/>
      <c r="G281" s="8"/>
    </row>
    <row r="282" spans="1:7" ht="15" thickBot="1" x14ac:dyDescent="0.35">
      <c r="A282" s="678" t="s">
        <v>2120</v>
      </c>
      <c r="B282" s="679"/>
      <c r="C282" s="680"/>
      <c r="E282" s="8"/>
      <c r="F282" s="8"/>
      <c r="G282" s="8"/>
    </row>
    <row r="283" spans="1:7" ht="30.6" customHeight="1" thickBot="1" x14ac:dyDescent="0.35">
      <c r="A283" s="681" t="s">
        <v>2121</v>
      </c>
      <c r="B283" s="682"/>
      <c r="C283" s="683"/>
      <c r="E283" s="8"/>
      <c r="F283" s="8"/>
      <c r="G283" s="8"/>
    </row>
    <row r="284" spans="1:7" ht="72.599999999999994" thickBot="1" x14ac:dyDescent="0.35">
      <c r="A284" s="685" t="s">
        <v>2122</v>
      </c>
      <c r="B284" s="548" t="s">
        <v>2123</v>
      </c>
      <c r="C284" s="558"/>
      <c r="E284" s="8"/>
      <c r="F284" s="8"/>
      <c r="G284" s="8"/>
    </row>
    <row r="285" spans="1:7" ht="58.2" thickBot="1" x14ac:dyDescent="0.35">
      <c r="A285" s="685" t="s">
        <v>2124</v>
      </c>
      <c r="B285" s="548" t="s">
        <v>2125</v>
      </c>
      <c r="C285" s="558"/>
      <c r="E285" s="8"/>
      <c r="F285" s="8"/>
      <c r="G285" s="8"/>
    </row>
    <row r="286" spans="1:7" ht="58.2" thickBot="1" x14ac:dyDescent="0.35">
      <c r="A286" s="685" t="s">
        <v>2126</v>
      </c>
      <c r="B286" s="548" t="s">
        <v>2127</v>
      </c>
      <c r="C286" s="558"/>
      <c r="E286" s="8"/>
      <c r="F286" s="8"/>
      <c r="G286" s="8"/>
    </row>
    <row r="287" spans="1:7" ht="29.4" thickBot="1" x14ac:dyDescent="0.35">
      <c r="A287" s="685" t="s">
        <v>2128</v>
      </c>
      <c r="B287" s="548" t="s">
        <v>2129</v>
      </c>
      <c r="C287" s="558"/>
      <c r="E287" s="8"/>
      <c r="F287" s="8"/>
      <c r="G287" s="8"/>
    </row>
    <row r="288" spans="1:7" ht="43.8" thickBot="1" x14ac:dyDescent="0.35">
      <c r="A288" s="697" t="s">
        <v>2130</v>
      </c>
      <c r="B288" s="563" t="s">
        <v>2131</v>
      </c>
      <c r="C288" s="557"/>
      <c r="E288" s="8"/>
      <c r="F288" s="8"/>
      <c r="G288" s="8"/>
    </row>
    <row r="289" spans="1:7" ht="15" thickBot="1" x14ac:dyDescent="0.35">
      <c r="A289" s="678" t="s">
        <v>2132</v>
      </c>
      <c r="B289" s="679"/>
      <c r="C289" s="680"/>
      <c r="E289" s="8"/>
      <c r="F289" s="8"/>
      <c r="G289" s="8"/>
    </row>
    <row r="290" spans="1:7" ht="30.6" customHeight="1" thickBot="1" x14ac:dyDescent="0.35">
      <c r="A290" s="681" t="s">
        <v>2133</v>
      </c>
      <c r="B290" s="682"/>
      <c r="C290" s="683"/>
      <c r="E290" s="8"/>
      <c r="F290" s="8"/>
      <c r="G290" s="8"/>
    </row>
    <row r="291" spans="1:7" x14ac:dyDescent="0.3">
      <c r="A291" s="684" t="s">
        <v>2134</v>
      </c>
      <c r="B291" s="547" t="s">
        <v>2135</v>
      </c>
      <c r="C291" s="689"/>
      <c r="E291" s="8"/>
      <c r="F291" s="8"/>
      <c r="G291" s="8"/>
    </row>
    <row r="292" spans="1:7" ht="115.2" x14ac:dyDescent="0.3">
      <c r="A292" s="688"/>
      <c r="B292" s="547" t="s">
        <v>2136</v>
      </c>
      <c r="C292" s="690"/>
      <c r="E292" s="8"/>
      <c r="F292" s="8"/>
      <c r="G292" s="8"/>
    </row>
    <row r="293" spans="1:7" ht="202.2" thickBot="1" x14ac:dyDescent="0.35">
      <c r="A293" s="685"/>
      <c r="B293" s="548" t="s">
        <v>2137</v>
      </c>
      <c r="C293" s="691"/>
      <c r="E293" s="8"/>
      <c r="F293" s="8"/>
      <c r="G293" s="8"/>
    </row>
    <row r="294" spans="1:7" ht="72.599999999999994" thickBot="1" x14ac:dyDescent="0.35">
      <c r="A294" s="685" t="s">
        <v>2138</v>
      </c>
      <c r="B294" s="548" t="s">
        <v>2139</v>
      </c>
      <c r="C294" s="558"/>
      <c r="E294" s="8"/>
      <c r="F294" s="8"/>
      <c r="G294" s="8"/>
    </row>
    <row r="295" spans="1:7" ht="72" x14ac:dyDescent="0.3">
      <c r="A295" s="684" t="s">
        <v>2140</v>
      </c>
      <c r="B295" s="547" t="s">
        <v>2141</v>
      </c>
      <c r="C295" s="689"/>
      <c r="E295" s="8"/>
      <c r="F295" s="8"/>
      <c r="G295" s="8"/>
    </row>
    <row r="296" spans="1:7" ht="13.2" customHeight="1" x14ac:dyDescent="0.3">
      <c r="A296" s="688"/>
      <c r="B296" s="546"/>
      <c r="C296" s="690"/>
      <c r="E296" s="8"/>
      <c r="F296" s="8"/>
      <c r="G296" s="8"/>
    </row>
    <row r="297" spans="1:7" ht="216" x14ac:dyDescent="0.3">
      <c r="A297" s="688"/>
      <c r="B297" s="547" t="s">
        <v>2142</v>
      </c>
      <c r="C297" s="690"/>
      <c r="E297" s="8"/>
      <c r="F297" s="8"/>
      <c r="G297" s="8"/>
    </row>
    <row r="298" spans="1:7" ht="13.2" customHeight="1" x14ac:dyDescent="0.3">
      <c r="A298" s="688"/>
      <c r="B298" s="546"/>
      <c r="C298" s="690"/>
      <c r="E298" s="8"/>
      <c r="F298" s="8"/>
      <c r="G298" s="8"/>
    </row>
    <row r="299" spans="1:7" ht="43.8" thickBot="1" x14ac:dyDescent="0.35">
      <c r="A299" s="685"/>
      <c r="B299" s="548" t="s">
        <v>2143</v>
      </c>
      <c r="C299" s="691"/>
      <c r="E299" s="8"/>
      <c r="F299" s="8"/>
      <c r="G299" s="8"/>
    </row>
    <row r="300" spans="1:7" ht="13.2" customHeight="1" thickBot="1" x14ac:dyDescent="0.35">
      <c r="A300" s="685" t="s">
        <v>2144</v>
      </c>
      <c r="B300" s="548" t="s">
        <v>2145</v>
      </c>
      <c r="C300" s="558"/>
      <c r="E300" s="8"/>
      <c r="F300" s="8"/>
      <c r="G300" s="8"/>
    </row>
    <row r="301" spans="1:7" ht="115.2" x14ac:dyDescent="0.3">
      <c r="A301" s="684" t="s">
        <v>2146</v>
      </c>
      <c r="B301" s="547" t="s">
        <v>2147</v>
      </c>
      <c r="C301" s="689"/>
      <c r="E301" s="8"/>
      <c r="F301" s="8"/>
      <c r="G301" s="8"/>
    </row>
    <row r="302" spans="1:7" ht="13.2" customHeight="1" x14ac:dyDescent="0.3">
      <c r="A302" s="688"/>
      <c r="B302" s="546"/>
      <c r="C302" s="690"/>
      <c r="E302" s="8"/>
      <c r="F302" s="8"/>
      <c r="G302" s="8"/>
    </row>
    <row r="303" spans="1:7" ht="216" x14ac:dyDescent="0.3">
      <c r="A303" s="688"/>
      <c r="B303" s="547" t="s">
        <v>2142</v>
      </c>
      <c r="C303" s="690"/>
      <c r="E303" s="8"/>
      <c r="F303" s="8"/>
      <c r="G303" s="8"/>
    </row>
    <row r="304" spans="1:7" ht="13.2" customHeight="1" x14ac:dyDescent="0.3">
      <c r="A304" s="688"/>
      <c r="B304" s="546"/>
      <c r="C304" s="690"/>
      <c r="E304" s="8"/>
      <c r="F304" s="8"/>
      <c r="G304" s="8"/>
    </row>
    <row r="305" spans="1:7" ht="43.8" thickBot="1" x14ac:dyDescent="0.35">
      <c r="A305" s="685"/>
      <c r="B305" s="548" t="s">
        <v>2148</v>
      </c>
      <c r="C305" s="691"/>
      <c r="E305" s="8"/>
      <c r="F305" s="8"/>
      <c r="G305" s="8"/>
    </row>
    <row r="306" spans="1:7" ht="101.4" thickBot="1" x14ac:dyDescent="0.35">
      <c r="A306" s="685" t="s">
        <v>2149</v>
      </c>
      <c r="B306" s="548" t="s">
        <v>2150</v>
      </c>
      <c r="C306" s="558"/>
      <c r="E306" s="8"/>
      <c r="F306" s="8"/>
      <c r="G306" s="8"/>
    </row>
    <row r="307" spans="1:7" ht="259.2" x14ac:dyDescent="0.3">
      <c r="A307" s="684" t="s">
        <v>2151</v>
      </c>
      <c r="B307" s="547" t="s">
        <v>2152</v>
      </c>
      <c r="C307" s="689"/>
      <c r="E307" s="8"/>
      <c r="F307" s="8"/>
      <c r="G307" s="8"/>
    </row>
    <row r="308" spans="1:7" ht="13.2" customHeight="1" x14ac:dyDescent="0.3">
      <c r="A308" s="688"/>
      <c r="B308" s="546"/>
      <c r="C308" s="690"/>
      <c r="E308" s="8"/>
      <c r="F308" s="8"/>
      <c r="G308" s="8"/>
    </row>
    <row r="309" spans="1:7" ht="216" x14ac:dyDescent="0.3">
      <c r="A309" s="688"/>
      <c r="B309" s="547" t="s">
        <v>2142</v>
      </c>
      <c r="C309" s="690"/>
      <c r="E309" s="8"/>
      <c r="F309" s="8"/>
      <c r="G309" s="8"/>
    </row>
    <row r="310" spans="1:7" ht="30.6" customHeight="1" x14ac:dyDescent="0.3">
      <c r="A310" s="688"/>
      <c r="B310" s="546"/>
      <c r="C310" s="690"/>
      <c r="E310" s="8"/>
      <c r="F310" s="8"/>
      <c r="G310" s="8"/>
    </row>
    <row r="311" spans="1:7" ht="43.8" thickBot="1" x14ac:dyDescent="0.35">
      <c r="A311" s="685"/>
      <c r="B311" s="548" t="s">
        <v>2153</v>
      </c>
      <c r="C311" s="691"/>
      <c r="E311" s="8"/>
      <c r="F311" s="8"/>
      <c r="G311" s="8"/>
    </row>
    <row r="312" spans="1:7" ht="13.2" customHeight="1" x14ac:dyDescent="0.3">
      <c r="A312" s="695" t="s">
        <v>2154</v>
      </c>
      <c r="B312" s="698"/>
      <c r="C312" s="564" t="s">
        <v>2155</v>
      </c>
      <c r="E312" s="8"/>
      <c r="F312" s="8"/>
      <c r="G312" s="8"/>
    </row>
    <row r="313" spans="1:7" ht="13.8" customHeight="1" thickBot="1" x14ac:dyDescent="0.35">
      <c r="A313" s="697"/>
      <c r="B313" s="700"/>
      <c r="C313" s="565" t="s">
        <v>2156</v>
      </c>
      <c r="E313" s="8"/>
      <c r="F313" s="8"/>
      <c r="G313" s="8"/>
    </row>
    <row r="314" spans="1:7" ht="15" thickBot="1" x14ac:dyDescent="0.35">
      <c r="A314" s="675" t="s">
        <v>2157</v>
      </c>
      <c r="B314" s="676"/>
      <c r="C314" s="677"/>
      <c r="E314" s="8"/>
      <c r="F314" s="8"/>
      <c r="G314" s="8"/>
    </row>
    <row r="315" spans="1:7" ht="231" thickBot="1" x14ac:dyDescent="0.35">
      <c r="A315" s="685" t="s">
        <v>2158</v>
      </c>
      <c r="B315" s="548" t="s">
        <v>2159</v>
      </c>
      <c r="C315" s="558"/>
      <c r="E315" s="8"/>
      <c r="F315" s="8"/>
      <c r="G315" s="8"/>
    </row>
    <row r="316" spans="1:7" ht="13.2" customHeight="1" x14ac:dyDescent="0.3">
      <c r="A316" s="684" t="s">
        <v>2160</v>
      </c>
      <c r="B316" s="686" t="s">
        <v>2161</v>
      </c>
      <c r="C316" s="550" t="s">
        <v>1810</v>
      </c>
      <c r="E316" s="8"/>
      <c r="F316" s="8"/>
      <c r="G316" s="8"/>
    </row>
    <row r="317" spans="1:7" ht="29.4" thickBot="1" x14ac:dyDescent="0.35">
      <c r="A317" s="685"/>
      <c r="B317" s="687"/>
      <c r="C317" s="549" t="s">
        <v>2161</v>
      </c>
      <c r="E317" s="8"/>
      <c r="F317" s="8"/>
      <c r="G317" s="8"/>
    </row>
    <row r="318" spans="1:7" ht="259.8" thickBot="1" x14ac:dyDescent="0.35">
      <c r="A318" s="685" t="s">
        <v>2162</v>
      </c>
      <c r="B318" s="548" t="s">
        <v>2163</v>
      </c>
      <c r="C318" s="558"/>
      <c r="E318" s="8"/>
      <c r="F318" s="8"/>
      <c r="G318" s="8"/>
    </row>
    <row r="319" spans="1:7" ht="13.2" customHeight="1" x14ac:dyDescent="0.3">
      <c r="A319" s="695" t="s">
        <v>2164</v>
      </c>
      <c r="B319" s="698"/>
      <c r="C319" s="564" t="s">
        <v>2155</v>
      </c>
      <c r="E319" s="8"/>
      <c r="F319" s="8"/>
      <c r="G319" s="8"/>
    </row>
    <row r="320" spans="1:7" ht="72" x14ac:dyDescent="0.3">
      <c r="A320" s="696"/>
      <c r="B320" s="699"/>
      <c r="C320" s="566" t="s">
        <v>2165</v>
      </c>
      <c r="E320" s="8"/>
      <c r="F320" s="8"/>
      <c r="G320" s="8"/>
    </row>
    <row r="321" spans="1:7" ht="72" x14ac:dyDescent="0.3">
      <c r="A321" s="696"/>
      <c r="B321" s="699"/>
      <c r="C321" s="566" t="s">
        <v>2166</v>
      </c>
      <c r="E321" s="8"/>
      <c r="F321" s="8"/>
      <c r="G321" s="8"/>
    </row>
    <row r="322" spans="1:7" ht="58.2" thickBot="1" x14ac:dyDescent="0.35">
      <c r="A322" s="697"/>
      <c r="B322" s="700"/>
      <c r="C322" s="565" t="s">
        <v>2167</v>
      </c>
      <c r="E322" s="8"/>
      <c r="F322" s="8"/>
      <c r="G322" s="8"/>
    </row>
    <row r="323" spans="1:7" ht="13.8" customHeight="1" thickBot="1" x14ac:dyDescent="0.35">
      <c r="A323" s="678" t="s">
        <v>2168</v>
      </c>
      <c r="B323" s="679"/>
      <c r="C323" s="680"/>
      <c r="E323" s="8"/>
      <c r="F323" s="8"/>
      <c r="G323" s="8"/>
    </row>
    <row r="324" spans="1:7" ht="51" customHeight="1" thickBot="1" x14ac:dyDescent="0.35">
      <c r="A324" s="681" t="s">
        <v>2169</v>
      </c>
      <c r="B324" s="682"/>
      <c r="C324" s="683"/>
      <c r="E324" s="8"/>
      <c r="F324" s="8"/>
      <c r="G324" s="8"/>
    </row>
    <row r="325" spans="1:7" ht="13.8" customHeight="1" thickBot="1" x14ac:dyDescent="0.35">
      <c r="A325" s="675" t="s">
        <v>2170</v>
      </c>
      <c r="B325" s="676"/>
      <c r="C325" s="677"/>
      <c r="E325" s="8"/>
      <c r="F325" s="8"/>
      <c r="G325" s="8"/>
    </row>
    <row r="326" spans="1:7" ht="29.4" thickBot="1" x14ac:dyDescent="0.35">
      <c r="A326" s="685" t="s">
        <v>2171</v>
      </c>
      <c r="B326" s="548" t="s">
        <v>2172</v>
      </c>
      <c r="C326" s="558"/>
      <c r="E326" s="8"/>
      <c r="F326" s="8"/>
      <c r="G326" s="8"/>
    </row>
    <row r="327" spans="1:7" ht="15" thickBot="1" x14ac:dyDescent="0.35">
      <c r="A327" s="675" t="s">
        <v>2173</v>
      </c>
      <c r="B327" s="676"/>
      <c r="C327" s="677"/>
      <c r="E327" s="8"/>
      <c r="F327" s="8"/>
      <c r="G327" s="8"/>
    </row>
    <row r="328" spans="1:7" ht="15" thickBot="1" x14ac:dyDescent="0.35">
      <c r="A328" s="685" t="s">
        <v>2174</v>
      </c>
      <c r="B328" s="558"/>
      <c r="C328" s="558"/>
      <c r="E328" s="8"/>
      <c r="F328" s="8"/>
      <c r="G328" s="8"/>
    </row>
    <row r="329" spans="1:7" ht="13.8" customHeight="1" thickBot="1" x14ac:dyDescent="0.35">
      <c r="A329" s="685" t="s">
        <v>2175</v>
      </c>
      <c r="B329" s="558"/>
      <c r="C329" s="558"/>
      <c r="E329" s="8"/>
      <c r="F329" s="8"/>
      <c r="G329" s="8"/>
    </row>
    <row r="330" spans="1:7" ht="15" thickBot="1" x14ac:dyDescent="0.35">
      <c r="A330" s="685" t="s">
        <v>2176</v>
      </c>
      <c r="B330" s="558"/>
      <c r="C330" s="558"/>
      <c r="E330" s="8"/>
      <c r="F330" s="8"/>
      <c r="G330" s="8"/>
    </row>
    <row r="331" spans="1:7" ht="15" thickBot="1" x14ac:dyDescent="0.35">
      <c r="A331" s="675" t="s">
        <v>2177</v>
      </c>
      <c r="B331" s="676"/>
      <c r="C331" s="677"/>
      <c r="E331" s="8"/>
      <c r="F331" s="8"/>
      <c r="G331" s="8"/>
    </row>
    <row r="332" spans="1:7" ht="101.4" thickBot="1" x14ac:dyDescent="0.35">
      <c r="A332" s="685" t="s">
        <v>2178</v>
      </c>
      <c r="B332" s="548" t="s">
        <v>2179</v>
      </c>
      <c r="C332" s="558"/>
      <c r="E332" s="8"/>
      <c r="F332" s="8"/>
      <c r="G332" s="8"/>
    </row>
    <row r="333" spans="1:7" ht="29.4" thickBot="1" x14ac:dyDescent="0.35">
      <c r="A333" s="685" t="s">
        <v>2180</v>
      </c>
      <c r="B333" s="548" t="s">
        <v>2181</v>
      </c>
      <c r="C333" s="558"/>
      <c r="E333" s="8"/>
      <c r="F333" s="8"/>
      <c r="G333" s="8"/>
    </row>
    <row r="334" spans="1:7" ht="115.8" thickBot="1" x14ac:dyDescent="0.35">
      <c r="A334" s="685" t="s">
        <v>2182</v>
      </c>
      <c r="B334" s="548" t="s">
        <v>2183</v>
      </c>
      <c r="C334" s="558"/>
      <c r="E334" s="8"/>
      <c r="F334" s="8"/>
      <c r="G334" s="8"/>
    </row>
    <row r="335" spans="1:7" ht="43.8" thickBot="1" x14ac:dyDescent="0.35">
      <c r="A335" s="685" t="s">
        <v>2184</v>
      </c>
      <c r="B335" s="548" t="s">
        <v>2185</v>
      </c>
      <c r="C335" s="558"/>
      <c r="E335" s="8"/>
      <c r="F335" s="8"/>
      <c r="G335" s="8"/>
    </row>
    <row r="336" spans="1:7" ht="13.2" customHeight="1" x14ac:dyDescent="0.3">
      <c r="A336" s="684" t="s">
        <v>2186</v>
      </c>
      <c r="B336" s="689"/>
      <c r="C336" s="550" t="s">
        <v>2155</v>
      </c>
      <c r="E336" s="8"/>
      <c r="F336" s="8"/>
      <c r="G336" s="8"/>
    </row>
    <row r="337" spans="1:7" ht="15" thickBot="1" x14ac:dyDescent="0.35">
      <c r="A337" s="685"/>
      <c r="B337" s="691"/>
      <c r="C337" s="549" t="s">
        <v>2187</v>
      </c>
      <c r="E337" s="8"/>
      <c r="F337" s="8"/>
      <c r="G337" s="8"/>
    </row>
    <row r="338" spans="1:7" ht="58.2" thickBot="1" x14ac:dyDescent="0.35">
      <c r="A338" s="685" t="s">
        <v>2188</v>
      </c>
      <c r="B338" s="548" t="s">
        <v>2189</v>
      </c>
      <c r="C338" s="558"/>
      <c r="E338" s="8"/>
      <c r="F338" s="8"/>
      <c r="G338" s="8"/>
    </row>
    <row r="339" spans="1:7" ht="15" thickBot="1" x14ac:dyDescent="0.35">
      <c r="A339" s="685" t="s">
        <v>2190</v>
      </c>
      <c r="B339" s="558"/>
      <c r="C339" s="558"/>
      <c r="E339" s="8"/>
      <c r="F339" s="8"/>
      <c r="G339" s="8"/>
    </row>
    <row r="340" spans="1:7" ht="58.2" thickBot="1" x14ac:dyDescent="0.35">
      <c r="A340" s="685" t="s">
        <v>2191</v>
      </c>
      <c r="B340" s="548" t="s">
        <v>2192</v>
      </c>
      <c r="C340" s="558"/>
      <c r="E340" s="8"/>
      <c r="F340" s="8"/>
      <c r="G340" s="8"/>
    </row>
    <row r="341" spans="1:7" ht="15" thickBot="1" x14ac:dyDescent="0.35">
      <c r="A341" s="685" t="s">
        <v>2193</v>
      </c>
      <c r="B341" s="558"/>
      <c r="C341" s="558"/>
      <c r="E341" s="8"/>
      <c r="F341" s="8"/>
      <c r="G341" s="8"/>
    </row>
    <row r="342" spans="1:7" ht="43.8" thickBot="1" x14ac:dyDescent="0.35">
      <c r="A342" s="685" t="s">
        <v>2194</v>
      </c>
      <c r="B342" s="548" t="s">
        <v>2195</v>
      </c>
      <c r="C342" s="558"/>
      <c r="E342" s="8"/>
      <c r="F342" s="8"/>
      <c r="G342" s="8"/>
    </row>
    <row r="343" spans="1:7" ht="15" thickBot="1" x14ac:dyDescent="0.35">
      <c r="A343" s="685" t="s">
        <v>2196</v>
      </c>
      <c r="B343" s="558"/>
      <c r="C343" s="558"/>
      <c r="E343" s="8"/>
      <c r="F343" s="8"/>
      <c r="G343" s="8"/>
    </row>
    <row r="344" spans="1:7" ht="43.8" thickBot="1" x14ac:dyDescent="0.35">
      <c r="A344" s="685" t="s">
        <v>2197</v>
      </c>
      <c r="B344" s="548" t="s">
        <v>2198</v>
      </c>
      <c r="C344" s="558"/>
      <c r="E344" s="8"/>
      <c r="F344" s="8"/>
      <c r="G344" s="8"/>
    </row>
    <row r="345" spans="1:7" ht="43.8" thickBot="1" x14ac:dyDescent="0.35">
      <c r="A345" s="697" t="s">
        <v>2199</v>
      </c>
      <c r="B345" s="563" t="s">
        <v>2200</v>
      </c>
      <c r="C345" s="557"/>
      <c r="E345" s="8"/>
      <c r="F345" s="8"/>
      <c r="G345" s="8"/>
    </row>
    <row r="346" spans="1:7" ht="15" thickBot="1" x14ac:dyDescent="0.35">
      <c r="A346" s="697" t="s">
        <v>2201</v>
      </c>
      <c r="B346" s="557"/>
      <c r="C346" s="557"/>
      <c r="E346" s="8"/>
      <c r="F346" s="8"/>
      <c r="G346" s="8"/>
    </row>
    <row r="347" spans="1:7" ht="15" thickBot="1" x14ac:dyDescent="0.35">
      <c r="A347" s="675" t="s">
        <v>2202</v>
      </c>
      <c r="B347" s="676"/>
      <c r="C347" s="677"/>
      <c r="E347" s="8"/>
      <c r="F347" s="8"/>
      <c r="G347" s="8"/>
    </row>
    <row r="348" spans="1:7" ht="43.8" thickBot="1" x14ac:dyDescent="0.35">
      <c r="A348" s="685" t="s">
        <v>2203</v>
      </c>
      <c r="B348" s="548" t="s">
        <v>2204</v>
      </c>
      <c r="C348" s="558"/>
      <c r="E348" s="8"/>
      <c r="F348" s="8"/>
      <c r="G348" s="8"/>
    </row>
    <row r="349" spans="1:7" ht="43.8" thickBot="1" x14ac:dyDescent="0.35">
      <c r="A349" s="685" t="s">
        <v>2205</v>
      </c>
      <c r="B349" s="548" t="s">
        <v>2206</v>
      </c>
      <c r="C349" s="558"/>
      <c r="E349" s="8"/>
      <c r="F349" s="8"/>
      <c r="G349" s="8"/>
    </row>
    <row r="350" spans="1:7" ht="115.8" thickBot="1" x14ac:dyDescent="0.35">
      <c r="A350" s="685" t="s">
        <v>2207</v>
      </c>
      <c r="B350" s="548" t="s">
        <v>2208</v>
      </c>
      <c r="C350" s="558"/>
      <c r="E350" s="8"/>
      <c r="F350" s="8"/>
      <c r="G350" s="8"/>
    </row>
    <row r="351" spans="1:7" ht="87" thickBot="1" x14ac:dyDescent="0.35">
      <c r="A351" s="697" t="s">
        <v>2209</v>
      </c>
      <c r="B351" s="563" t="s">
        <v>2210</v>
      </c>
      <c r="C351" s="557"/>
      <c r="E351" s="8"/>
      <c r="F351" s="8"/>
      <c r="G351" s="8"/>
    </row>
    <row r="352" spans="1:7" ht="13.2" customHeight="1" thickBot="1" x14ac:dyDescent="0.35">
      <c r="A352" s="675" t="s">
        <v>2211</v>
      </c>
      <c r="B352" s="676"/>
      <c r="C352" s="677"/>
      <c r="E352" s="8"/>
      <c r="F352" s="8"/>
      <c r="G352" s="8"/>
    </row>
    <row r="353" spans="1:7" ht="57.6" x14ac:dyDescent="0.3">
      <c r="A353" s="684" t="s">
        <v>2212</v>
      </c>
      <c r="B353" s="547" t="s">
        <v>2213</v>
      </c>
      <c r="C353" s="689"/>
      <c r="E353" s="8"/>
      <c r="F353" s="8"/>
      <c r="G353" s="8"/>
    </row>
    <row r="354" spans="1:7" ht="13.2" customHeight="1" x14ac:dyDescent="0.3">
      <c r="A354" s="688"/>
      <c r="B354" s="546"/>
      <c r="C354" s="690"/>
      <c r="E354" s="8"/>
      <c r="F354" s="8"/>
      <c r="G354" s="8"/>
    </row>
    <row r="355" spans="1:7" ht="72" x14ac:dyDescent="0.3">
      <c r="A355" s="688"/>
      <c r="B355" s="547" t="s">
        <v>2214</v>
      </c>
      <c r="C355" s="690"/>
      <c r="E355" s="8"/>
      <c r="F355" s="8"/>
      <c r="G355" s="8"/>
    </row>
    <row r="356" spans="1:7" ht="13.2" customHeight="1" x14ac:dyDescent="0.3">
      <c r="A356" s="688"/>
      <c r="B356" s="546"/>
      <c r="C356" s="690"/>
      <c r="E356" s="8"/>
      <c r="F356" s="8"/>
      <c r="G356" s="8"/>
    </row>
    <row r="357" spans="1:7" ht="86.4" x14ac:dyDescent="0.3">
      <c r="A357" s="688"/>
      <c r="B357" s="547" t="s">
        <v>2215</v>
      </c>
      <c r="C357" s="690"/>
      <c r="E357" s="8"/>
      <c r="F357" s="8"/>
      <c r="G357" s="8"/>
    </row>
    <row r="358" spans="1:7" ht="13.2" customHeight="1" x14ac:dyDescent="0.3">
      <c r="A358" s="688"/>
      <c r="B358" s="546"/>
      <c r="C358" s="690"/>
      <c r="E358" s="8"/>
      <c r="F358" s="8"/>
      <c r="G358" s="8"/>
    </row>
    <row r="359" spans="1:7" ht="57.6" x14ac:dyDescent="0.3">
      <c r="A359" s="688"/>
      <c r="B359" s="547" t="s">
        <v>2216</v>
      </c>
      <c r="C359" s="690"/>
      <c r="E359" s="8"/>
      <c r="F359" s="8"/>
      <c r="G359" s="8"/>
    </row>
    <row r="360" spans="1:7" ht="13.2" customHeight="1" x14ac:dyDescent="0.3">
      <c r="A360" s="688"/>
      <c r="B360" s="546"/>
      <c r="C360" s="690"/>
      <c r="E360" s="8"/>
      <c r="F360" s="8"/>
      <c r="G360" s="8"/>
    </row>
    <row r="361" spans="1:7" ht="57.6" x14ac:dyDescent="0.3">
      <c r="A361" s="688"/>
      <c r="B361" s="547" t="s">
        <v>2217</v>
      </c>
      <c r="C361" s="690"/>
      <c r="E361" s="8"/>
      <c r="F361" s="8"/>
      <c r="G361" s="8"/>
    </row>
    <row r="362" spans="1:7" ht="13.2" customHeight="1" x14ac:dyDescent="0.3">
      <c r="A362" s="688"/>
      <c r="B362" s="546"/>
      <c r="C362" s="690"/>
      <c r="E362" s="8"/>
      <c r="F362" s="8"/>
      <c r="G362" s="8"/>
    </row>
    <row r="363" spans="1:7" ht="100.8" x14ac:dyDescent="0.3">
      <c r="A363" s="688"/>
      <c r="B363" s="547" t="s">
        <v>2218</v>
      </c>
      <c r="C363" s="690"/>
      <c r="E363" s="8"/>
      <c r="F363" s="8"/>
      <c r="G363" s="8"/>
    </row>
    <row r="364" spans="1:7" ht="13.8" customHeight="1" x14ac:dyDescent="0.3">
      <c r="A364" s="688"/>
      <c r="B364" s="546"/>
      <c r="C364" s="690"/>
      <c r="E364" s="8"/>
      <c r="F364" s="8"/>
      <c r="G364" s="8"/>
    </row>
    <row r="365" spans="1:7" ht="144.6" thickBot="1" x14ac:dyDescent="0.35">
      <c r="A365" s="685"/>
      <c r="B365" s="548" t="s">
        <v>2219</v>
      </c>
      <c r="C365" s="691"/>
      <c r="E365" s="8"/>
      <c r="F365" s="8"/>
      <c r="G365" s="8"/>
    </row>
    <row r="366" spans="1:7" ht="15" thickBot="1" x14ac:dyDescent="0.35">
      <c r="A366" s="675" t="s">
        <v>2220</v>
      </c>
      <c r="B366" s="676"/>
      <c r="C366" s="677"/>
      <c r="E366" s="8"/>
      <c r="F366" s="8"/>
      <c r="G366" s="8"/>
    </row>
    <row r="367" spans="1:7" ht="58.2" thickBot="1" x14ac:dyDescent="0.35">
      <c r="A367" s="685" t="s">
        <v>2221</v>
      </c>
      <c r="B367" s="548" t="s">
        <v>2222</v>
      </c>
      <c r="C367" s="558"/>
      <c r="E367" s="8"/>
      <c r="F367" s="8"/>
      <c r="G367" s="8"/>
    </row>
    <row r="368" spans="1:7" ht="72.599999999999994" thickBot="1" x14ac:dyDescent="0.35">
      <c r="A368" s="685" t="s">
        <v>2223</v>
      </c>
      <c r="B368" s="548" t="s">
        <v>2224</v>
      </c>
      <c r="C368" s="558"/>
      <c r="E368" s="8"/>
      <c r="F368" s="8"/>
      <c r="G368" s="8"/>
    </row>
    <row r="369" spans="1:7" ht="13.8" customHeight="1" thickBot="1" x14ac:dyDescent="0.35">
      <c r="A369" s="675" t="s">
        <v>2225</v>
      </c>
      <c r="B369" s="676"/>
      <c r="C369" s="677"/>
      <c r="E369" s="8"/>
      <c r="F369" s="8"/>
      <c r="G369" s="8"/>
    </row>
    <row r="370" spans="1:7" ht="231" thickBot="1" x14ac:dyDescent="0.35">
      <c r="A370" s="685" t="s">
        <v>2226</v>
      </c>
      <c r="B370" s="548" t="s">
        <v>2227</v>
      </c>
      <c r="C370" s="558"/>
      <c r="E370" s="8"/>
      <c r="F370" s="8"/>
      <c r="G370" s="8"/>
    </row>
    <row r="371" spans="1:7" ht="20.399999999999999" customHeight="1" thickBot="1" x14ac:dyDescent="0.35">
      <c r="A371" s="675" t="s">
        <v>2228</v>
      </c>
      <c r="B371" s="676"/>
      <c r="C371" s="677"/>
      <c r="E371" s="8"/>
      <c r="F371" s="8"/>
      <c r="G371" s="8"/>
    </row>
    <row r="372" spans="1:7" ht="43.8" thickBot="1" x14ac:dyDescent="0.35">
      <c r="A372" s="685" t="s">
        <v>2229</v>
      </c>
      <c r="B372" s="548" t="s">
        <v>2230</v>
      </c>
      <c r="C372" s="558"/>
      <c r="E372" s="8"/>
      <c r="F372" s="8"/>
      <c r="G372" s="8"/>
    </row>
    <row r="373" spans="1:7" ht="13.8" customHeight="1" thickBot="1" x14ac:dyDescent="0.35">
      <c r="A373" s="675" t="s">
        <v>2231</v>
      </c>
      <c r="B373" s="676"/>
      <c r="C373" s="677"/>
      <c r="E373" s="8"/>
      <c r="F373" s="8"/>
      <c r="G373" s="8"/>
    </row>
    <row r="374" spans="1:7" ht="51" customHeight="1" thickBot="1" x14ac:dyDescent="0.35">
      <c r="A374" s="685" t="s">
        <v>2232</v>
      </c>
      <c r="B374" s="548" t="s">
        <v>2233</v>
      </c>
      <c r="C374" s="558"/>
      <c r="E374" s="8"/>
      <c r="F374" s="8"/>
      <c r="G374" s="8"/>
    </row>
    <row r="375" spans="1:7" ht="15" thickBot="1" x14ac:dyDescent="0.35">
      <c r="A375" s="675" t="s">
        <v>2234</v>
      </c>
      <c r="B375" s="676"/>
      <c r="C375" s="677"/>
      <c r="E375" s="8"/>
      <c r="F375" s="8"/>
      <c r="G375" s="8"/>
    </row>
    <row r="376" spans="1:7" ht="13.8" customHeight="1" thickBot="1" x14ac:dyDescent="0.35">
      <c r="A376" s="692" t="s">
        <v>2235</v>
      </c>
      <c r="B376" s="693"/>
      <c r="C376" s="694"/>
      <c r="E376" s="8"/>
      <c r="F376" s="8"/>
      <c r="G376" s="8"/>
    </row>
    <row r="377" spans="1:7" ht="15" thickBot="1" x14ac:dyDescent="0.35">
      <c r="A377" s="685" t="s">
        <v>1896</v>
      </c>
      <c r="B377" s="558"/>
      <c r="C377" s="558"/>
      <c r="E377" s="8"/>
      <c r="F377" s="8"/>
      <c r="G377" s="8"/>
    </row>
    <row r="378" spans="1:7" ht="15" thickBot="1" x14ac:dyDescent="0.35">
      <c r="A378" s="685" t="s">
        <v>426</v>
      </c>
      <c r="B378" s="558"/>
      <c r="C378" s="558"/>
      <c r="E378" s="8"/>
      <c r="F378" s="8"/>
      <c r="G378" s="8"/>
    </row>
    <row r="379" spans="1:7" ht="15" thickBot="1" x14ac:dyDescent="0.35">
      <c r="A379" s="685" t="s">
        <v>427</v>
      </c>
      <c r="B379" s="558"/>
      <c r="C379" s="558"/>
      <c r="E379" s="8"/>
      <c r="F379" s="8"/>
      <c r="G379" s="8"/>
    </row>
    <row r="380" spans="1:7" ht="15" thickBot="1" x14ac:dyDescent="0.35">
      <c r="A380" s="685" t="s">
        <v>425</v>
      </c>
      <c r="B380" s="558"/>
      <c r="C380" s="558"/>
      <c r="E380" s="8"/>
      <c r="F380" s="8"/>
      <c r="G380" s="8"/>
    </row>
    <row r="381" spans="1:7" ht="15" thickBot="1" x14ac:dyDescent="0.35">
      <c r="A381" s="685" t="s">
        <v>424</v>
      </c>
      <c r="B381" s="558"/>
      <c r="C381" s="558"/>
      <c r="E381" s="8"/>
      <c r="F381" s="8"/>
      <c r="G381" s="8"/>
    </row>
    <row r="382" spans="1:7" ht="15" thickBot="1" x14ac:dyDescent="0.35">
      <c r="A382" s="685" t="s">
        <v>2236</v>
      </c>
      <c r="B382" s="558"/>
      <c r="C382" s="558"/>
      <c r="E382" s="8"/>
      <c r="F382" s="8"/>
      <c r="G382" s="8"/>
    </row>
    <row r="383" spans="1:7" ht="15" thickBot="1" x14ac:dyDescent="0.35">
      <c r="A383" s="675" t="s">
        <v>2237</v>
      </c>
      <c r="B383" s="676"/>
      <c r="C383" s="677"/>
      <c r="E383" s="8"/>
      <c r="F383" s="8"/>
      <c r="G383" s="8"/>
    </row>
    <row r="384" spans="1:7" ht="20.399999999999999" customHeight="1" thickBot="1" x14ac:dyDescent="0.35">
      <c r="A384" s="685" t="s">
        <v>2238</v>
      </c>
      <c r="B384" s="548" t="s">
        <v>2239</v>
      </c>
      <c r="C384" s="558"/>
      <c r="E384" s="8"/>
      <c r="F384" s="8"/>
      <c r="G384" s="8"/>
    </row>
    <row r="385" spans="1:7" ht="29.4" thickBot="1" x14ac:dyDescent="0.35">
      <c r="A385" s="685" t="s">
        <v>2240</v>
      </c>
      <c r="B385" s="548" t="s">
        <v>2241</v>
      </c>
      <c r="C385" s="558"/>
      <c r="E385" s="8"/>
      <c r="F385" s="8"/>
      <c r="G385" s="8"/>
    </row>
    <row r="386" spans="1:7" ht="13.8" customHeight="1" thickBot="1" x14ac:dyDescent="0.35">
      <c r="A386" s="678" t="s">
        <v>2242</v>
      </c>
      <c r="B386" s="679"/>
      <c r="C386" s="680"/>
      <c r="E386" s="8"/>
      <c r="F386" s="8"/>
      <c r="G386" s="8"/>
    </row>
    <row r="387" spans="1:7" ht="51" customHeight="1" thickBot="1" x14ac:dyDescent="0.35">
      <c r="A387" s="681" t="s">
        <v>2243</v>
      </c>
      <c r="B387" s="682"/>
      <c r="C387" s="683"/>
      <c r="E387" s="8"/>
      <c r="F387" s="8"/>
      <c r="G387" s="8"/>
    </row>
    <row r="388" spans="1:7" ht="15" thickBot="1" x14ac:dyDescent="0.35">
      <c r="A388" s="675" t="s">
        <v>2244</v>
      </c>
      <c r="B388" s="676"/>
      <c r="C388" s="677"/>
      <c r="E388" s="8"/>
      <c r="F388" s="8"/>
      <c r="G388" s="8"/>
    </row>
    <row r="389" spans="1:7" ht="13.8" customHeight="1" thickBot="1" x14ac:dyDescent="0.35">
      <c r="A389" s="692" t="s">
        <v>2245</v>
      </c>
      <c r="B389" s="693"/>
      <c r="C389" s="694"/>
      <c r="E389" s="8"/>
      <c r="F389" s="8"/>
      <c r="G389" s="8"/>
    </row>
    <row r="390" spans="1:7" ht="15" thickBot="1" x14ac:dyDescent="0.35">
      <c r="A390" s="685" t="s">
        <v>2246</v>
      </c>
      <c r="B390" s="558"/>
      <c r="C390" s="558"/>
      <c r="E390" s="8"/>
      <c r="F390" s="8"/>
      <c r="G390" s="8"/>
    </row>
    <row r="391" spans="1:7" ht="15" thickBot="1" x14ac:dyDescent="0.35">
      <c r="A391" s="685" t="s">
        <v>2247</v>
      </c>
      <c r="B391" s="558"/>
      <c r="C391" s="558"/>
      <c r="E391" s="8"/>
      <c r="F391" s="8"/>
      <c r="G391" s="8"/>
    </row>
    <row r="392" spans="1:7" ht="20.399999999999999" customHeight="1" thickBot="1" x14ac:dyDescent="0.35">
      <c r="A392" s="685" t="s">
        <v>2248</v>
      </c>
      <c r="B392" s="558"/>
      <c r="C392" s="558"/>
      <c r="E392" s="8"/>
      <c r="F392" s="8"/>
      <c r="G392" s="8"/>
    </row>
    <row r="393" spans="1:7" ht="15" thickBot="1" x14ac:dyDescent="0.35">
      <c r="A393" s="685" t="s">
        <v>2249</v>
      </c>
      <c r="B393" s="558"/>
      <c r="C393" s="558"/>
      <c r="E393" s="8"/>
      <c r="F393" s="8"/>
      <c r="G393" s="8"/>
    </row>
    <row r="394" spans="1:7" ht="13.2" customHeight="1" x14ac:dyDescent="0.3">
      <c r="A394" s="684" t="s">
        <v>2250</v>
      </c>
      <c r="B394" s="547" t="s">
        <v>2251</v>
      </c>
      <c r="C394" s="689"/>
      <c r="E394" s="8"/>
      <c r="F394" s="8"/>
      <c r="G394" s="8"/>
    </row>
    <row r="395" spans="1:7" ht="13.2" customHeight="1" x14ac:dyDescent="0.3">
      <c r="A395" s="688"/>
      <c r="B395" s="547" t="s">
        <v>2252</v>
      </c>
      <c r="C395" s="690"/>
      <c r="E395" s="8"/>
      <c r="F395" s="8"/>
      <c r="G395" s="8"/>
    </row>
    <row r="396" spans="1:7" ht="13.2" customHeight="1" x14ac:dyDescent="0.3">
      <c r="A396" s="688"/>
      <c r="B396" s="547" t="s">
        <v>2253</v>
      </c>
      <c r="C396" s="690"/>
      <c r="E396" s="8"/>
      <c r="F396" s="8"/>
      <c r="G396" s="8"/>
    </row>
    <row r="397" spans="1:7" ht="13.2" customHeight="1" x14ac:dyDescent="0.3">
      <c r="A397" s="688"/>
      <c r="B397" s="547" t="s">
        <v>2254</v>
      </c>
      <c r="C397" s="690"/>
      <c r="E397" s="8"/>
      <c r="F397" s="8"/>
      <c r="G397" s="8"/>
    </row>
    <row r="398" spans="1:7" ht="13.8" customHeight="1" thickBot="1" x14ac:dyDescent="0.35">
      <c r="A398" s="685"/>
      <c r="B398" s="548" t="s">
        <v>2255</v>
      </c>
      <c r="C398" s="691"/>
      <c r="E398" s="8"/>
      <c r="F398" s="8"/>
      <c r="G398" s="8"/>
    </row>
    <row r="399" spans="1:7" ht="20.399999999999999" customHeight="1" thickBot="1" x14ac:dyDescent="0.35">
      <c r="A399" s="685" t="s">
        <v>2256</v>
      </c>
      <c r="B399" s="558"/>
      <c r="C399" s="558"/>
      <c r="E399" s="8"/>
      <c r="F399" s="8"/>
      <c r="G399" s="8"/>
    </row>
    <row r="400" spans="1:7" ht="15" thickBot="1" x14ac:dyDescent="0.35">
      <c r="A400" s="685" t="s">
        <v>2257</v>
      </c>
      <c r="B400" s="558"/>
      <c r="C400" s="558"/>
      <c r="E400" s="8"/>
      <c r="F400" s="8"/>
      <c r="G400" s="8"/>
    </row>
    <row r="401" spans="1:7" ht="15" thickBot="1" x14ac:dyDescent="0.35">
      <c r="A401" s="675" t="s">
        <v>2258</v>
      </c>
      <c r="B401" s="676"/>
      <c r="C401" s="677"/>
      <c r="E401" s="8"/>
      <c r="F401" s="8"/>
      <c r="G401" s="8"/>
    </row>
    <row r="402" spans="1:7" ht="15" thickBot="1" x14ac:dyDescent="0.35">
      <c r="A402" s="685" t="s">
        <v>1910</v>
      </c>
      <c r="B402" s="558"/>
      <c r="C402" s="558"/>
      <c r="E402" s="8"/>
      <c r="F402" s="8"/>
      <c r="G402" s="8"/>
    </row>
    <row r="403" spans="1:7" ht="15" thickBot="1" x14ac:dyDescent="0.35">
      <c r="A403" s="685" t="s">
        <v>2259</v>
      </c>
      <c r="B403" s="558"/>
      <c r="C403" s="558"/>
      <c r="E403" s="8"/>
      <c r="F403" s="8"/>
      <c r="G403" s="8"/>
    </row>
    <row r="404" spans="1:7" ht="20.399999999999999" customHeight="1" thickBot="1" x14ac:dyDescent="0.35">
      <c r="A404" s="685" t="s">
        <v>2260</v>
      </c>
      <c r="B404" s="558"/>
      <c r="C404" s="558"/>
      <c r="E404" s="8"/>
      <c r="F404" s="8"/>
      <c r="G404" s="8"/>
    </row>
    <row r="405" spans="1:7" ht="15" thickBot="1" x14ac:dyDescent="0.35">
      <c r="A405" s="685" t="s">
        <v>2261</v>
      </c>
      <c r="B405" s="558"/>
      <c r="C405" s="558"/>
      <c r="E405" s="8"/>
      <c r="F405" s="8"/>
      <c r="G405" s="8"/>
    </row>
    <row r="406" spans="1:7" ht="13.2" customHeight="1" x14ac:dyDescent="0.3">
      <c r="A406" s="684" t="s">
        <v>2262</v>
      </c>
      <c r="B406" s="547" t="s">
        <v>2251</v>
      </c>
      <c r="C406" s="689"/>
      <c r="E406" s="8"/>
      <c r="F406" s="8"/>
      <c r="G406" s="8"/>
    </row>
    <row r="407" spans="1:7" ht="13.2" customHeight="1" x14ac:dyDescent="0.3">
      <c r="A407" s="688"/>
      <c r="B407" s="547" t="s">
        <v>2252</v>
      </c>
      <c r="C407" s="690"/>
      <c r="E407" s="8"/>
      <c r="F407" s="8"/>
      <c r="G407" s="8"/>
    </row>
    <row r="408" spans="1:7" ht="13.2" customHeight="1" x14ac:dyDescent="0.3">
      <c r="A408" s="688"/>
      <c r="B408" s="547" t="s">
        <v>2253</v>
      </c>
      <c r="C408" s="690"/>
      <c r="E408" s="8"/>
      <c r="F408" s="8"/>
      <c r="G408" s="8"/>
    </row>
    <row r="409" spans="1:7" ht="13.2" customHeight="1" x14ac:dyDescent="0.3">
      <c r="A409" s="688"/>
      <c r="B409" s="547" t="s">
        <v>2254</v>
      </c>
      <c r="C409" s="690"/>
      <c r="E409" s="8"/>
      <c r="F409" s="8"/>
      <c r="G409" s="8"/>
    </row>
    <row r="410" spans="1:7" ht="13.8" customHeight="1" thickBot="1" x14ac:dyDescent="0.35">
      <c r="A410" s="685"/>
      <c r="B410" s="548" t="s">
        <v>2255</v>
      </c>
      <c r="C410" s="691"/>
      <c r="E410" s="8"/>
      <c r="F410" s="8"/>
      <c r="G410" s="8"/>
    </row>
    <row r="411" spans="1:7" ht="15" thickBot="1" x14ac:dyDescent="0.35">
      <c r="A411" s="685" t="s">
        <v>2263</v>
      </c>
      <c r="B411" s="558"/>
      <c r="C411" s="558"/>
      <c r="E411" s="8"/>
      <c r="F411" s="8"/>
      <c r="G411" s="8"/>
    </row>
    <row r="412" spans="1:7" ht="15" thickBot="1" x14ac:dyDescent="0.35">
      <c r="A412" s="685" t="s">
        <v>2264</v>
      </c>
      <c r="B412" s="558"/>
      <c r="C412" s="558"/>
      <c r="E412" s="8"/>
      <c r="F412" s="8"/>
      <c r="G412" s="8"/>
    </row>
    <row r="413" spans="1:7" ht="15" thickBot="1" x14ac:dyDescent="0.35">
      <c r="A413" s="685" t="s">
        <v>2265</v>
      </c>
      <c r="B413" s="558"/>
      <c r="C413" s="558"/>
      <c r="E413" s="8"/>
      <c r="F413" s="8"/>
      <c r="G413" s="8"/>
    </row>
    <row r="414" spans="1:7" ht="20.399999999999999" customHeight="1" thickBot="1" x14ac:dyDescent="0.35">
      <c r="A414" s="685" t="s">
        <v>2266</v>
      </c>
      <c r="B414" s="558"/>
      <c r="C414" s="558"/>
      <c r="E414" s="8"/>
      <c r="F414" s="8"/>
      <c r="G414" s="8"/>
    </row>
    <row r="415" spans="1:7" ht="15" thickBot="1" x14ac:dyDescent="0.35">
      <c r="A415" s="685" t="s">
        <v>2267</v>
      </c>
      <c r="B415" s="558"/>
      <c r="C415" s="558"/>
      <c r="E415" s="8"/>
      <c r="F415" s="8"/>
      <c r="G415" s="8"/>
    </row>
    <row r="416" spans="1:7" ht="13.8" customHeight="1" thickBot="1" x14ac:dyDescent="0.35">
      <c r="A416" s="678" t="s">
        <v>2268</v>
      </c>
      <c r="B416" s="679"/>
      <c r="C416" s="680"/>
      <c r="E416" s="8"/>
      <c r="F416" s="8"/>
      <c r="G416" s="8"/>
    </row>
    <row r="417" spans="1:7" ht="29.4" thickBot="1" x14ac:dyDescent="0.35">
      <c r="A417" s="685" t="s">
        <v>2269</v>
      </c>
      <c r="B417" s="548" t="s">
        <v>2270</v>
      </c>
      <c r="C417" s="558"/>
      <c r="E417" s="8"/>
      <c r="F417" s="8"/>
      <c r="G417" s="8"/>
    </row>
    <row r="418" spans="1:7" ht="15" thickBot="1" x14ac:dyDescent="0.35">
      <c r="A418" s="685" t="s">
        <v>2271</v>
      </c>
      <c r="B418" s="548" t="s">
        <v>2272</v>
      </c>
      <c r="C418" s="558"/>
      <c r="E418" s="8"/>
      <c r="F418" s="8"/>
      <c r="G418" s="8"/>
    </row>
    <row r="419" spans="1:7" ht="13.8" customHeight="1" thickBot="1" x14ac:dyDescent="0.35">
      <c r="A419" s="685" t="s">
        <v>2273</v>
      </c>
      <c r="B419" s="548" t="s">
        <v>2274</v>
      </c>
      <c r="C419" s="558"/>
      <c r="E419" s="8"/>
      <c r="F419" s="8"/>
      <c r="G419" s="8"/>
    </row>
    <row r="420" spans="1:7" ht="43.8" thickBot="1" x14ac:dyDescent="0.35">
      <c r="A420" s="685" t="s">
        <v>2275</v>
      </c>
      <c r="B420" s="548" t="s">
        <v>2276</v>
      </c>
      <c r="C420" s="558"/>
      <c r="E420" s="8"/>
      <c r="F420" s="8"/>
      <c r="G420" s="8"/>
    </row>
    <row r="421" spans="1:7" ht="15" thickBot="1" x14ac:dyDescent="0.35">
      <c r="A421" s="678" t="s">
        <v>2277</v>
      </c>
      <c r="B421" s="679"/>
      <c r="C421" s="680"/>
      <c r="E421" s="8"/>
      <c r="F421" s="8"/>
      <c r="G421" s="8"/>
    </row>
    <row r="422" spans="1:7" ht="29.4" thickBot="1" x14ac:dyDescent="0.35">
      <c r="A422" s="685" t="s">
        <v>2278</v>
      </c>
      <c r="B422" s="548" t="s">
        <v>2239</v>
      </c>
      <c r="C422" s="558"/>
      <c r="E422" s="8"/>
      <c r="F422" s="8"/>
      <c r="G422" s="8"/>
    </row>
    <row r="423" spans="1:7" ht="29.4" thickBot="1" x14ac:dyDescent="0.35">
      <c r="A423" s="685" t="s">
        <v>2279</v>
      </c>
      <c r="B423" s="548" t="s">
        <v>2241</v>
      </c>
      <c r="C423" s="558"/>
      <c r="E423" s="8"/>
      <c r="F423" s="8"/>
      <c r="G423" s="8"/>
    </row>
    <row r="424" spans="1:7" ht="15" thickBot="1" x14ac:dyDescent="0.35">
      <c r="A424" s="685" t="s">
        <v>2280</v>
      </c>
      <c r="B424" s="558"/>
      <c r="C424" s="558"/>
      <c r="E424" s="8"/>
      <c r="F424" s="8"/>
      <c r="G424" s="8"/>
    </row>
    <row r="425" spans="1:7" ht="15" thickBot="1" x14ac:dyDescent="0.35">
      <c r="A425" s="685" t="s">
        <v>2281</v>
      </c>
      <c r="B425" s="558"/>
      <c r="C425" s="558"/>
      <c r="E425" s="8"/>
      <c r="F425" s="8"/>
      <c r="G425" s="8"/>
    </row>
    <row r="426" spans="1:7" ht="15" thickBot="1" x14ac:dyDescent="0.35">
      <c r="A426" s="685" t="s">
        <v>2282</v>
      </c>
      <c r="B426" s="558"/>
      <c r="C426" s="558"/>
      <c r="E426" s="8"/>
      <c r="F426" s="8"/>
      <c r="G426" s="8"/>
    </row>
    <row r="427" spans="1:7" ht="15" thickBot="1" x14ac:dyDescent="0.35">
      <c r="A427" s="685" t="s">
        <v>2283</v>
      </c>
      <c r="B427" s="558"/>
      <c r="C427" s="558"/>
      <c r="E427" s="8"/>
      <c r="F427" s="8"/>
      <c r="G427" s="8"/>
    </row>
    <row r="428" spans="1:7" ht="15" thickBot="1" x14ac:dyDescent="0.35">
      <c r="A428" s="685" t="s">
        <v>2284</v>
      </c>
      <c r="B428" s="558"/>
      <c r="C428" s="558"/>
      <c r="E428" s="8"/>
      <c r="F428" s="8"/>
      <c r="G428" s="8"/>
    </row>
    <row r="429" spans="1:7" ht="15" thickBot="1" x14ac:dyDescent="0.35">
      <c r="A429" s="685" t="s">
        <v>2285</v>
      </c>
      <c r="B429" s="558"/>
      <c r="C429" s="558"/>
      <c r="E429" s="8"/>
      <c r="F429" s="8"/>
      <c r="G429" s="8"/>
    </row>
    <row r="430" spans="1:7" ht="15" thickBot="1" x14ac:dyDescent="0.35">
      <c r="A430" s="685" t="s">
        <v>2286</v>
      </c>
      <c r="B430" s="558"/>
      <c r="C430" s="558"/>
      <c r="E430" s="8"/>
      <c r="F430" s="8"/>
      <c r="G430" s="8"/>
    </row>
    <row r="431" spans="1:7" ht="20.399999999999999" customHeight="1" thickBot="1" x14ac:dyDescent="0.35">
      <c r="A431" s="685" t="s">
        <v>2287</v>
      </c>
      <c r="B431" s="558"/>
      <c r="C431" s="558"/>
      <c r="E431" s="8"/>
      <c r="F431" s="8"/>
      <c r="G431" s="8"/>
    </row>
    <row r="432" spans="1:7" ht="29.4" thickBot="1" x14ac:dyDescent="0.35">
      <c r="A432" s="685" t="s">
        <v>2288</v>
      </c>
      <c r="B432" s="558"/>
      <c r="C432" s="558"/>
      <c r="E432" s="8"/>
      <c r="F432" s="8"/>
      <c r="G432" s="8"/>
    </row>
    <row r="433" spans="1:7" ht="13.8" customHeight="1" thickBot="1" x14ac:dyDescent="0.35">
      <c r="A433" s="678" t="s">
        <v>2289</v>
      </c>
      <c r="B433" s="679"/>
      <c r="C433" s="680"/>
      <c r="E433" s="8"/>
      <c r="F433" s="8"/>
      <c r="G433" s="8"/>
    </row>
    <row r="434" spans="1:7" ht="30.6" customHeight="1" thickBot="1" x14ac:dyDescent="0.35">
      <c r="A434" s="681" t="s">
        <v>2290</v>
      </c>
      <c r="B434" s="682"/>
      <c r="C434" s="683"/>
      <c r="E434" s="8"/>
      <c r="F434" s="8"/>
      <c r="G434" s="8"/>
    </row>
    <row r="435" spans="1:7" ht="15" thickBot="1" x14ac:dyDescent="0.35">
      <c r="A435" s="685" t="s">
        <v>2291</v>
      </c>
      <c r="B435" s="558"/>
      <c r="C435" s="558"/>
      <c r="E435" s="8"/>
      <c r="F435" s="8"/>
      <c r="G435" s="8"/>
    </row>
    <row r="436" spans="1:7" ht="15" thickBot="1" x14ac:dyDescent="0.35">
      <c r="A436" s="685" t="s">
        <v>2292</v>
      </c>
      <c r="B436" s="558"/>
      <c r="C436" s="558"/>
      <c r="E436" s="8"/>
      <c r="F436" s="8"/>
      <c r="G436" s="8"/>
    </row>
    <row r="437" spans="1:7" ht="15" thickBot="1" x14ac:dyDescent="0.35">
      <c r="A437" s="685" t="s">
        <v>2293</v>
      </c>
      <c r="B437" s="558"/>
      <c r="C437" s="558"/>
      <c r="E437" s="8"/>
      <c r="F437" s="8"/>
      <c r="G437" s="8"/>
    </row>
    <row r="438" spans="1:7" ht="15" thickBot="1" x14ac:dyDescent="0.35">
      <c r="A438" s="685" t="s">
        <v>2294</v>
      </c>
      <c r="B438" s="558"/>
      <c r="C438" s="558"/>
      <c r="E438" s="8"/>
      <c r="F438" s="8"/>
      <c r="G438" s="8"/>
    </row>
    <row r="439" spans="1:7" ht="15" thickBot="1" x14ac:dyDescent="0.35">
      <c r="A439" s="685" t="s">
        <v>2295</v>
      </c>
      <c r="B439" s="558"/>
      <c r="C439" s="558"/>
      <c r="E439" s="8"/>
      <c r="F439" s="8"/>
      <c r="G439" s="8"/>
    </row>
    <row r="440" spans="1:7" ht="15" thickBot="1" x14ac:dyDescent="0.35">
      <c r="A440" s="685" t="s">
        <v>2296</v>
      </c>
      <c r="B440" s="558"/>
      <c r="C440" s="558"/>
      <c r="E440" s="8"/>
      <c r="F440" s="8"/>
      <c r="G440" s="8"/>
    </row>
    <row r="441" spans="1:7" ht="15" thickBot="1" x14ac:dyDescent="0.35">
      <c r="A441" s="685" t="s">
        <v>2297</v>
      </c>
      <c r="B441" s="558"/>
      <c r="C441" s="558"/>
      <c r="E441" s="8"/>
      <c r="F441" s="8"/>
      <c r="G441" s="8"/>
    </row>
    <row r="442" spans="1:7" ht="15" thickBot="1" x14ac:dyDescent="0.35">
      <c r="A442" s="685" t="s">
        <v>2298</v>
      </c>
      <c r="B442" s="558"/>
      <c r="C442" s="558"/>
      <c r="E442" s="8"/>
      <c r="F442" s="8"/>
      <c r="G442" s="8"/>
    </row>
    <row r="443" spans="1:7" ht="15" thickBot="1" x14ac:dyDescent="0.35">
      <c r="A443" s="685" t="s">
        <v>2299</v>
      </c>
      <c r="B443" s="558"/>
      <c r="C443" s="558"/>
      <c r="E443" s="8"/>
      <c r="F443" s="8"/>
      <c r="G443" s="8"/>
    </row>
    <row r="444" spans="1:7" ht="15" thickBot="1" x14ac:dyDescent="0.35">
      <c r="A444" s="685" t="s">
        <v>2300</v>
      </c>
      <c r="B444" s="558"/>
      <c r="C444" s="558"/>
      <c r="E444" s="8"/>
      <c r="F444" s="8"/>
      <c r="G444" s="8"/>
    </row>
    <row r="445" spans="1:7" ht="15" thickBot="1" x14ac:dyDescent="0.35">
      <c r="A445" s="685" t="s">
        <v>2301</v>
      </c>
      <c r="B445" s="558"/>
      <c r="C445" s="558"/>
      <c r="E445" s="8"/>
      <c r="F445" s="8"/>
      <c r="G445" s="8"/>
    </row>
    <row r="446" spans="1:7" ht="15" thickBot="1" x14ac:dyDescent="0.35">
      <c r="A446" s="685" t="s">
        <v>2302</v>
      </c>
      <c r="B446" s="558"/>
      <c r="C446" s="558"/>
      <c r="E446" s="8"/>
      <c r="F446" s="8"/>
      <c r="G446" s="8"/>
    </row>
    <row r="447" spans="1:7" ht="15" thickBot="1" x14ac:dyDescent="0.35">
      <c r="A447" s="685" t="s">
        <v>2303</v>
      </c>
      <c r="B447" s="558"/>
      <c r="C447" s="558"/>
      <c r="E447" s="8"/>
      <c r="F447" s="8"/>
      <c r="G447" s="8"/>
    </row>
    <row r="448" spans="1:7" ht="15" thickBot="1" x14ac:dyDescent="0.35">
      <c r="A448" s="685" t="s">
        <v>2304</v>
      </c>
      <c r="B448" s="558"/>
      <c r="C448" s="558"/>
      <c r="E448" s="8"/>
      <c r="F448" s="8"/>
      <c r="G448" s="8"/>
    </row>
    <row r="449" spans="1:7" ht="15" thickBot="1" x14ac:dyDescent="0.35">
      <c r="A449" s="685" t="s">
        <v>2305</v>
      </c>
      <c r="B449" s="558"/>
      <c r="C449" s="558"/>
      <c r="E449" s="8"/>
      <c r="F449" s="8"/>
      <c r="G449" s="8"/>
    </row>
    <row r="450" spans="1:7" ht="29.4" thickBot="1" x14ac:dyDescent="0.35">
      <c r="A450" s="685" t="s">
        <v>2306</v>
      </c>
      <c r="B450" s="558"/>
      <c r="C450" s="558"/>
      <c r="E450" s="8"/>
      <c r="F450" s="8"/>
      <c r="G450" s="8"/>
    </row>
    <row r="451" spans="1:7" ht="29.4" thickBot="1" x14ac:dyDescent="0.35">
      <c r="A451" s="685" t="s">
        <v>2307</v>
      </c>
      <c r="B451" s="558"/>
      <c r="C451" s="558"/>
      <c r="E451" s="8"/>
      <c r="F451" s="8"/>
      <c r="G451" s="8"/>
    </row>
    <row r="452" spans="1:7" ht="29.4" thickBot="1" x14ac:dyDescent="0.35">
      <c r="A452" s="685" t="s">
        <v>2308</v>
      </c>
      <c r="B452" s="558"/>
      <c r="C452" s="558"/>
      <c r="E452" s="8"/>
      <c r="F452" s="8"/>
      <c r="G452" s="8"/>
    </row>
    <row r="453" spans="1:7" ht="15" thickBot="1" x14ac:dyDescent="0.35">
      <c r="A453" s="685" t="s">
        <v>2309</v>
      </c>
      <c r="B453" s="558"/>
      <c r="C453" s="558"/>
      <c r="E453" s="8"/>
      <c r="F453" s="8"/>
      <c r="G453" s="8"/>
    </row>
    <row r="454" spans="1:7" ht="13.8" customHeight="1" thickBot="1" x14ac:dyDescent="0.35">
      <c r="A454" s="685" t="s">
        <v>2310</v>
      </c>
      <c r="B454" s="558"/>
      <c r="C454" s="558"/>
      <c r="E454" s="8"/>
      <c r="F454" s="8"/>
      <c r="G454" s="8"/>
    </row>
    <row r="455" spans="1:7" ht="15" thickBot="1" x14ac:dyDescent="0.35">
      <c r="A455" s="685" t="s">
        <v>2311</v>
      </c>
      <c r="B455" s="558"/>
      <c r="C455" s="558"/>
      <c r="E455" s="8"/>
      <c r="F455" s="8"/>
      <c r="G455" s="8"/>
    </row>
    <row r="456" spans="1:7" ht="15" thickBot="1" x14ac:dyDescent="0.35">
      <c r="A456" s="675" t="s">
        <v>2312</v>
      </c>
      <c r="B456" s="676"/>
      <c r="C456" s="677"/>
      <c r="E456" s="8"/>
      <c r="F456" s="8"/>
      <c r="G456" s="8"/>
    </row>
    <row r="457" spans="1:7" ht="15" thickBot="1" x14ac:dyDescent="0.35">
      <c r="A457" s="685" t="s">
        <v>2313</v>
      </c>
      <c r="B457" s="558"/>
      <c r="C457" s="558"/>
      <c r="E457" s="8"/>
      <c r="F457" s="8"/>
      <c r="G457" s="8"/>
    </row>
    <row r="458" spans="1:7" ht="15" thickBot="1" x14ac:dyDescent="0.35">
      <c r="A458" s="685" t="s">
        <v>2314</v>
      </c>
      <c r="B458" s="558"/>
      <c r="C458" s="558"/>
      <c r="E458" s="8"/>
      <c r="F458" s="8"/>
      <c r="G458" s="8"/>
    </row>
    <row r="459" spans="1:7" ht="15" thickBot="1" x14ac:dyDescent="0.35">
      <c r="A459" s="685" t="s">
        <v>2315</v>
      </c>
      <c r="B459" s="558"/>
      <c r="C459" s="558"/>
      <c r="E459" s="8"/>
      <c r="F459" s="8"/>
      <c r="G459" s="8"/>
    </row>
    <row r="460" spans="1:7" ht="15" thickBot="1" x14ac:dyDescent="0.35">
      <c r="A460" s="685" t="s">
        <v>2316</v>
      </c>
      <c r="B460" s="558"/>
      <c r="C460" s="558"/>
      <c r="E460" s="8"/>
      <c r="F460" s="8"/>
      <c r="G460" s="8"/>
    </row>
    <row r="461" spans="1:7" ht="15" thickBot="1" x14ac:dyDescent="0.35">
      <c r="A461" s="685" t="s">
        <v>2317</v>
      </c>
      <c r="B461" s="558"/>
      <c r="C461" s="558"/>
      <c r="E461" s="8"/>
      <c r="F461" s="8"/>
      <c r="G461" s="8"/>
    </row>
    <row r="462" spans="1:7" ht="15" thickBot="1" x14ac:dyDescent="0.35">
      <c r="A462" s="685" t="s">
        <v>2318</v>
      </c>
      <c r="B462" s="558"/>
      <c r="C462" s="558"/>
      <c r="E462" s="8"/>
      <c r="F462" s="8"/>
      <c r="G462" s="8"/>
    </row>
    <row r="463" spans="1:7" ht="15" thickBot="1" x14ac:dyDescent="0.35">
      <c r="A463" s="685" t="s">
        <v>2319</v>
      </c>
      <c r="B463" s="558"/>
      <c r="C463" s="558"/>
      <c r="E463" s="8"/>
      <c r="F463" s="8"/>
      <c r="G463" s="8"/>
    </row>
    <row r="464" spans="1:7" ht="15" thickBot="1" x14ac:dyDescent="0.35">
      <c r="A464" s="685" t="s">
        <v>2320</v>
      </c>
      <c r="B464" s="558"/>
      <c r="C464" s="558"/>
      <c r="E464" s="8"/>
      <c r="F464" s="8"/>
      <c r="G464" s="8"/>
    </row>
    <row r="465" spans="1:7" ht="15" thickBot="1" x14ac:dyDescent="0.35">
      <c r="A465" s="685" t="s">
        <v>2321</v>
      </c>
      <c r="B465" s="558"/>
      <c r="C465" s="558"/>
      <c r="E465" s="8"/>
      <c r="F465" s="8"/>
      <c r="G465" s="8"/>
    </row>
    <row r="466" spans="1:7" ht="15" thickBot="1" x14ac:dyDescent="0.35">
      <c r="A466" s="685" t="s">
        <v>2322</v>
      </c>
      <c r="B466" s="558"/>
      <c r="C466" s="558"/>
      <c r="E466" s="8"/>
      <c r="F466" s="8"/>
      <c r="G466" s="8"/>
    </row>
    <row r="467" spans="1:7" ht="15" thickBot="1" x14ac:dyDescent="0.35">
      <c r="A467" s="685" t="s">
        <v>2323</v>
      </c>
      <c r="B467" s="558"/>
      <c r="C467" s="558"/>
      <c r="E467" s="8"/>
      <c r="F467" s="8"/>
      <c r="G467" s="8"/>
    </row>
    <row r="468" spans="1:7" ht="20.399999999999999" customHeight="1" thickBot="1" x14ac:dyDescent="0.35">
      <c r="A468" s="685" t="s">
        <v>2324</v>
      </c>
      <c r="B468" s="558"/>
      <c r="C468" s="558"/>
      <c r="E468" s="8"/>
      <c r="F468" s="8"/>
      <c r="G468" s="8"/>
    </row>
    <row r="469" spans="1:7" ht="15" thickBot="1" x14ac:dyDescent="0.35">
      <c r="A469" s="685" t="s">
        <v>2325</v>
      </c>
      <c r="B469" s="558"/>
      <c r="C469" s="558"/>
      <c r="E469" s="8"/>
      <c r="F469" s="8"/>
      <c r="G469" s="8"/>
    </row>
    <row r="470" spans="1:7" ht="15" thickBot="1" x14ac:dyDescent="0.35">
      <c r="A470" s="678" t="s">
        <v>2326</v>
      </c>
      <c r="B470" s="679"/>
      <c r="C470" s="680"/>
      <c r="E470" s="8"/>
      <c r="F470" s="8"/>
      <c r="G470" s="8"/>
    </row>
    <row r="471" spans="1:7" ht="29.4" thickBot="1" x14ac:dyDescent="0.35">
      <c r="A471" s="685" t="s">
        <v>2327</v>
      </c>
      <c r="B471" s="548" t="s">
        <v>2328</v>
      </c>
      <c r="C471" s="558"/>
      <c r="E471" s="8"/>
      <c r="F471" s="8"/>
      <c r="G471" s="8"/>
    </row>
    <row r="472" spans="1:7" ht="29.4" thickBot="1" x14ac:dyDescent="0.35">
      <c r="A472" s="685" t="s">
        <v>2329</v>
      </c>
      <c r="B472" s="548" t="s">
        <v>2330</v>
      </c>
      <c r="C472" s="558"/>
      <c r="E472" s="8"/>
      <c r="F472" s="8"/>
      <c r="G472" s="8"/>
    </row>
    <row r="473" spans="1:7" ht="29.4" thickBot="1" x14ac:dyDescent="0.35">
      <c r="A473" s="685" t="s">
        <v>2331</v>
      </c>
      <c r="B473" s="548" t="s">
        <v>2332</v>
      </c>
      <c r="C473" s="558"/>
      <c r="E473" s="8"/>
      <c r="F473" s="8"/>
      <c r="G473" s="8"/>
    </row>
    <row r="474" spans="1:7" ht="58.2" thickBot="1" x14ac:dyDescent="0.35">
      <c r="A474" s="685" t="s">
        <v>2333</v>
      </c>
      <c r="B474" s="548" t="s">
        <v>2334</v>
      </c>
      <c r="C474" s="558"/>
      <c r="E474" s="8"/>
      <c r="F474" s="8"/>
      <c r="G474" s="8"/>
    </row>
    <row r="475" spans="1:7" ht="29.4" thickBot="1" x14ac:dyDescent="0.35">
      <c r="A475" s="685" t="s">
        <v>2335</v>
      </c>
      <c r="B475" s="548" t="s">
        <v>2336</v>
      </c>
      <c r="C475" s="558"/>
      <c r="E475" s="8"/>
      <c r="F475" s="8"/>
      <c r="G475" s="8"/>
    </row>
    <row r="476" spans="1:7" ht="29.4" thickBot="1" x14ac:dyDescent="0.35">
      <c r="A476" s="685" t="s">
        <v>2337</v>
      </c>
      <c r="B476" s="548" t="s">
        <v>2338</v>
      </c>
      <c r="C476" s="558"/>
      <c r="E476" s="8"/>
      <c r="F476" s="8"/>
      <c r="G476" s="8"/>
    </row>
    <row r="477" spans="1:7" ht="29.4" thickBot="1" x14ac:dyDescent="0.35">
      <c r="A477" s="685" t="s">
        <v>2339</v>
      </c>
      <c r="B477" s="548" t="s">
        <v>2328</v>
      </c>
      <c r="C477" s="558"/>
      <c r="E477" s="8"/>
      <c r="F477" s="8"/>
      <c r="G477" s="8"/>
    </row>
    <row r="478" spans="1:7" ht="29.4" thickBot="1" x14ac:dyDescent="0.35">
      <c r="A478" s="685" t="s">
        <v>2340</v>
      </c>
      <c r="B478" s="548" t="s">
        <v>2328</v>
      </c>
      <c r="C478" s="558"/>
      <c r="E478" s="8"/>
      <c r="F478" s="8"/>
      <c r="G478" s="8"/>
    </row>
    <row r="479" spans="1:7" ht="29.4" thickBot="1" x14ac:dyDescent="0.35">
      <c r="A479" s="685" t="s">
        <v>2341</v>
      </c>
      <c r="B479" s="548" t="s">
        <v>2332</v>
      </c>
      <c r="C479" s="558"/>
      <c r="E479" s="8"/>
      <c r="F479" s="8"/>
      <c r="G479" s="8"/>
    </row>
    <row r="480" spans="1:7" ht="58.2" thickBot="1" x14ac:dyDescent="0.35">
      <c r="A480" s="685" t="s">
        <v>2342</v>
      </c>
      <c r="B480" s="548" t="s">
        <v>2343</v>
      </c>
      <c r="C480" s="558"/>
      <c r="E480" s="8"/>
      <c r="F480" s="8"/>
      <c r="G480" s="8"/>
    </row>
    <row r="481" spans="1:7" ht="29.4" thickBot="1" x14ac:dyDescent="0.35">
      <c r="A481" s="685" t="s">
        <v>2344</v>
      </c>
      <c r="B481" s="548" t="s">
        <v>2345</v>
      </c>
      <c r="C481" s="558"/>
      <c r="E481" s="8"/>
      <c r="F481" s="8"/>
      <c r="G481" s="8"/>
    </row>
    <row r="482" spans="1:7" ht="29.4" thickBot="1" x14ac:dyDescent="0.35">
      <c r="A482" s="685" t="s">
        <v>2346</v>
      </c>
      <c r="B482" s="548" t="s">
        <v>2338</v>
      </c>
      <c r="C482" s="558"/>
      <c r="E482" s="8"/>
      <c r="F482" s="8"/>
      <c r="G482" s="8"/>
    </row>
    <row r="483" spans="1:7" ht="29.4" thickBot="1" x14ac:dyDescent="0.35">
      <c r="A483" s="685" t="s">
        <v>2347</v>
      </c>
      <c r="B483" s="548" t="s">
        <v>2328</v>
      </c>
      <c r="C483" s="558"/>
      <c r="E483" s="8"/>
      <c r="F483" s="8"/>
      <c r="G483" s="8"/>
    </row>
    <row r="484" spans="1:7" ht="29.4" thickBot="1" x14ac:dyDescent="0.35">
      <c r="A484" s="685" t="s">
        <v>2348</v>
      </c>
      <c r="B484" s="548" t="s">
        <v>2330</v>
      </c>
      <c r="C484" s="558"/>
      <c r="E484" s="8"/>
      <c r="F484" s="8"/>
      <c r="G484" s="8"/>
    </row>
    <row r="485" spans="1:7" ht="29.4" thickBot="1" x14ac:dyDescent="0.35">
      <c r="A485" s="685" t="s">
        <v>2349</v>
      </c>
      <c r="B485" s="548" t="s">
        <v>2332</v>
      </c>
      <c r="C485" s="558"/>
      <c r="E485" s="8"/>
      <c r="F485" s="8"/>
      <c r="G485" s="8"/>
    </row>
    <row r="486" spans="1:7" ht="58.2" thickBot="1" x14ac:dyDescent="0.35">
      <c r="A486" s="685" t="s">
        <v>2350</v>
      </c>
      <c r="B486" s="548" t="s">
        <v>2351</v>
      </c>
      <c r="C486" s="558"/>
      <c r="E486" s="8"/>
      <c r="F486" s="8"/>
      <c r="G486" s="8"/>
    </row>
    <row r="487" spans="1:7" ht="29.4" thickBot="1" x14ac:dyDescent="0.35">
      <c r="A487" s="685" t="s">
        <v>2352</v>
      </c>
      <c r="B487" s="548" t="s">
        <v>2353</v>
      </c>
      <c r="C487" s="558"/>
      <c r="E487" s="8"/>
      <c r="F487" s="8"/>
      <c r="G487" s="8"/>
    </row>
    <row r="488" spans="1:7" ht="29.4" thickBot="1" x14ac:dyDescent="0.35">
      <c r="A488" s="685" t="s">
        <v>2354</v>
      </c>
      <c r="B488" s="548" t="s">
        <v>2338</v>
      </c>
      <c r="C488" s="558"/>
      <c r="E488" s="8"/>
      <c r="F488" s="8"/>
      <c r="G488" s="8"/>
    </row>
    <row r="489" spans="1:7" ht="15" thickBot="1" x14ac:dyDescent="0.35">
      <c r="A489" s="678" t="s">
        <v>2355</v>
      </c>
      <c r="B489" s="679"/>
      <c r="C489" s="680"/>
      <c r="E489" s="8"/>
      <c r="F489" s="8"/>
      <c r="G489" s="8"/>
    </row>
    <row r="490" spans="1:7" ht="42.6" customHeight="1" thickBot="1" x14ac:dyDescent="0.35">
      <c r="A490" s="681" t="s">
        <v>2356</v>
      </c>
      <c r="B490" s="682"/>
      <c r="C490" s="683"/>
      <c r="E490" s="8"/>
      <c r="F490" s="8"/>
      <c r="G490" s="8"/>
    </row>
    <row r="491" spans="1:7" ht="15" thickBot="1" x14ac:dyDescent="0.35">
      <c r="A491" s="685" t="s">
        <v>2357</v>
      </c>
      <c r="B491" s="548" t="s">
        <v>2358</v>
      </c>
      <c r="C491" s="558"/>
      <c r="E491" s="8"/>
      <c r="F491" s="8"/>
      <c r="G491" s="8"/>
    </row>
    <row r="492" spans="1:7" ht="37.200000000000003" customHeight="1" x14ac:dyDescent="0.3">
      <c r="A492" s="684" t="s">
        <v>2359</v>
      </c>
      <c r="B492" s="686" t="s">
        <v>2360</v>
      </c>
      <c r="C492" s="550" t="s">
        <v>2361</v>
      </c>
      <c r="E492" s="8"/>
      <c r="F492" s="8"/>
      <c r="G492" s="8"/>
    </row>
    <row r="493" spans="1:7" ht="15" thickBot="1" x14ac:dyDescent="0.35">
      <c r="A493" s="685"/>
      <c r="B493" s="687"/>
      <c r="C493" s="549" t="s">
        <v>2362</v>
      </c>
      <c r="E493" s="8"/>
      <c r="F493" s="8"/>
      <c r="G493" s="8"/>
    </row>
    <row r="494" spans="1:7" ht="15" thickBot="1" x14ac:dyDescent="0.35">
      <c r="A494" s="685" t="s">
        <v>2363</v>
      </c>
      <c r="B494" s="558"/>
      <c r="C494" s="558"/>
      <c r="E494" s="8"/>
      <c r="F494" s="8"/>
      <c r="G494" s="8"/>
    </row>
    <row r="495" spans="1:7" ht="15" thickBot="1" x14ac:dyDescent="0.35">
      <c r="A495" s="685" t="s">
        <v>2364</v>
      </c>
      <c r="B495" s="548" t="s">
        <v>2365</v>
      </c>
      <c r="C495" s="558"/>
      <c r="E495" s="8"/>
      <c r="F495" s="8"/>
      <c r="G495" s="8"/>
    </row>
    <row r="496" spans="1:7" ht="29.4" thickBot="1" x14ac:dyDescent="0.35">
      <c r="A496" s="685" t="s">
        <v>2366</v>
      </c>
      <c r="B496" s="548" t="s">
        <v>2367</v>
      </c>
      <c r="C496" s="558"/>
      <c r="E496" s="8"/>
      <c r="F496" s="8"/>
      <c r="G496" s="8"/>
    </row>
    <row r="497" spans="1:7" ht="29.4" thickBot="1" x14ac:dyDescent="0.35">
      <c r="A497" s="685" t="s">
        <v>2368</v>
      </c>
      <c r="B497" s="548" t="s">
        <v>2369</v>
      </c>
      <c r="C497" s="558"/>
      <c r="E497" s="8"/>
      <c r="F497" s="8"/>
      <c r="G497" s="8"/>
    </row>
    <row r="498" spans="1:7" ht="15" thickBot="1" x14ac:dyDescent="0.35">
      <c r="A498" s="685" t="s">
        <v>2370</v>
      </c>
      <c r="B498" s="548" t="s">
        <v>2371</v>
      </c>
      <c r="C498" s="558"/>
      <c r="E498" s="8"/>
      <c r="F498" s="8"/>
      <c r="G498" s="8"/>
    </row>
    <row r="499" spans="1:7" ht="15" thickBot="1" x14ac:dyDescent="0.35">
      <c r="A499" s="685" t="s">
        <v>2372</v>
      </c>
      <c r="B499" s="548" t="s">
        <v>2373</v>
      </c>
      <c r="C499" s="558"/>
      <c r="E499" s="8"/>
      <c r="F499" s="8"/>
      <c r="G499" s="8"/>
    </row>
    <row r="500" spans="1:7" ht="15" thickBot="1" x14ac:dyDescent="0.35">
      <c r="A500" s="685" t="s">
        <v>2374</v>
      </c>
      <c r="B500" s="548" t="s">
        <v>2375</v>
      </c>
      <c r="C500" s="558"/>
      <c r="E500" s="8"/>
      <c r="F500" s="8"/>
      <c r="G500" s="8"/>
    </row>
    <row r="501" spans="1:7" ht="29.4" thickBot="1" x14ac:dyDescent="0.35">
      <c r="A501" s="685" t="s">
        <v>2376</v>
      </c>
      <c r="B501" s="548" t="s">
        <v>2377</v>
      </c>
      <c r="C501" s="558"/>
      <c r="E501" s="8"/>
      <c r="F501" s="8"/>
      <c r="G501" s="8"/>
    </row>
    <row r="502" spans="1:7" ht="30.6" customHeight="1" thickBot="1" x14ac:dyDescent="0.35">
      <c r="A502" s="685" t="s">
        <v>2378</v>
      </c>
      <c r="B502" s="548" t="s">
        <v>2379</v>
      </c>
      <c r="C502" s="558"/>
      <c r="E502" s="8"/>
      <c r="F502" s="8"/>
      <c r="G502" s="8"/>
    </row>
    <row r="503" spans="1:7" ht="15" thickBot="1" x14ac:dyDescent="0.35">
      <c r="A503" s="685" t="s">
        <v>2380</v>
      </c>
      <c r="B503" s="558"/>
      <c r="C503" s="558"/>
      <c r="E503" s="8"/>
      <c r="F503" s="8"/>
      <c r="G503" s="8"/>
    </row>
    <row r="504" spans="1:7" ht="20.399999999999999" customHeight="1" thickBot="1" x14ac:dyDescent="0.35">
      <c r="A504" s="675" t="s">
        <v>2381</v>
      </c>
      <c r="B504" s="676"/>
      <c r="C504" s="677"/>
      <c r="E504" s="8"/>
      <c r="F504" s="8"/>
      <c r="G504" s="8"/>
    </row>
    <row r="505" spans="1:7" ht="29.4" thickBot="1" x14ac:dyDescent="0.35">
      <c r="A505" s="685" t="s">
        <v>2382</v>
      </c>
      <c r="B505" s="548" t="s">
        <v>2383</v>
      </c>
      <c r="C505" s="558"/>
      <c r="E505" s="8"/>
      <c r="F505" s="8"/>
      <c r="G505" s="8"/>
    </row>
    <row r="506" spans="1:7" ht="13.8" customHeight="1" thickBot="1" x14ac:dyDescent="0.35">
      <c r="A506" s="678" t="s">
        <v>2384</v>
      </c>
      <c r="B506" s="679"/>
      <c r="C506" s="680"/>
      <c r="E506" s="8"/>
      <c r="F506" s="8"/>
      <c r="G506" s="8"/>
    </row>
    <row r="507" spans="1:7" ht="51" customHeight="1" thickBot="1" x14ac:dyDescent="0.35">
      <c r="A507" s="681" t="s">
        <v>2385</v>
      </c>
      <c r="B507" s="682"/>
      <c r="C507" s="683"/>
      <c r="E507" s="8"/>
      <c r="F507" s="8"/>
      <c r="G507" s="8"/>
    </row>
    <row r="508" spans="1:7" ht="15" thickBot="1" x14ac:dyDescent="0.35">
      <c r="A508" s="685" t="s">
        <v>2386</v>
      </c>
      <c r="B508" s="558"/>
      <c r="C508" s="558"/>
      <c r="E508" s="8"/>
      <c r="F508" s="8"/>
      <c r="G508" s="8"/>
    </row>
    <row r="509" spans="1:7" ht="15" thickBot="1" x14ac:dyDescent="0.35">
      <c r="A509" s="685" t="s">
        <v>2387</v>
      </c>
      <c r="B509" s="558"/>
      <c r="C509" s="558"/>
      <c r="E509" s="8"/>
      <c r="F509" s="8"/>
      <c r="G509" s="8"/>
    </row>
    <row r="510" spans="1:7" ht="15" thickBot="1" x14ac:dyDescent="0.35">
      <c r="A510" s="685" t="s">
        <v>2388</v>
      </c>
      <c r="B510" s="558"/>
      <c r="C510" s="558"/>
      <c r="E510" s="8"/>
      <c r="F510" s="8"/>
      <c r="G510" s="8"/>
    </row>
    <row r="511" spans="1:7" ht="15" thickBot="1" x14ac:dyDescent="0.35">
      <c r="A511" s="685" t="s">
        <v>2389</v>
      </c>
      <c r="B511" s="558"/>
      <c r="C511" s="558"/>
      <c r="E511" s="8"/>
      <c r="F511" s="8"/>
      <c r="G511" s="8"/>
    </row>
    <row r="512" spans="1:7" ht="15" thickBot="1" x14ac:dyDescent="0.35">
      <c r="A512" s="685" t="s">
        <v>2390</v>
      </c>
      <c r="B512" s="558"/>
      <c r="C512" s="558"/>
      <c r="E512" s="8"/>
      <c r="F512" s="8"/>
      <c r="G512" s="8"/>
    </row>
    <row r="513" spans="1:7" ht="15" thickBot="1" x14ac:dyDescent="0.35">
      <c r="A513" s="685" t="s">
        <v>2391</v>
      </c>
      <c r="B513" s="558"/>
      <c r="C513" s="558"/>
      <c r="E513" s="8"/>
      <c r="F513" s="8"/>
      <c r="G513" s="8"/>
    </row>
    <row r="514" spans="1:7" ht="15" thickBot="1" x14ac:dyDescent="0.35">
      <c r="A514" s="685" t="s">
        <v>2392</v>
      </c>
      <c r="B514" s="558"/>
      <c r="C514" s="558"/>
      <c r="E514" s="8"/>
      <c r="F514" s="8"/>
      <c r="G514" s="8"/>
    </row>
    <row r="515" spans="1:7" ht="15" thickBot="1" x14ac:dyDescent="0.35">
      <c r="A515" s="685" t="s">
        <v>2393</v>
      </c>
      <c r="B515" s="558"/>
      <c r="C515" s="558"/>
      <c r="E515" s="8"/>
      <c r="F515" s="8"/>
      <c r="G515" s="8"/>
    </row>
    <row r="516" spans="1:7" ht="15" thickBot="1" x14ac:dyDescent="0.35">
      <c r="A516" s="685" t="s">
        <v>2394</v>
      </c>
      <c r="B516" s="558"/>
      <c r="C516" s="558"/>
      <c r="E516" s="8"/>
      <c r="F516" s="8"/>
      <c r="G516" s="8"/>
    </row>
    <row r="517" spans="1:7" ht="15" thickBot="1" x14ac:dyDescent="0.35">
      <c r="A517" s="685" t="s">
        <v>2395</v>
      </c>
      <c r="B517" s="558"/>
      <c r="C517" s="558"/>
      <c r="E517" s="8"/>
      <c r="F517" s="8"/>
      <c r="G517" s="8"/>
    </row>
    <row r="518" spans="1:7" ht="15" thickBot="1" x14ac:dyDescent="0.35">
      <c r="A518" s="685" t="s">
        <v>2396</v>
      </c>
      <c r="B518" s="558"/>
      <c r="C518" s="558"/>
      <c r="E518" s="8"/>
      <c r="F518" s="8"/>
      <c r="G518" s="8"/>
    </row>
    <row r="519" spans="1:7" ht="15" thickBot="1" x14ac:dyDescent="0.35">
      <c r="A519" s="685" t="s">
        <v>2397</v>
      </c>
      <c r="B519" s="558"/>
      <c r="C519" s="558"/>
      <c r="E519" s="8"/>
      <c r="F519" s="8"/>
      <c r="G519" s="8"/>
    </row>
    <row r="520" spans="1:7" ht="15" thickBot="1" x14ac:dyDescent="0.35">
      <c r="A520" s="685" t="s">
        <v>2398</v>
      </c>
      <c r="B520" s="558"/>
      <c r="C520" s="558"/>
      <c r="E520" s="8"/>
      <c r="F520" s="8"/>
      <c r="G520" s="8"/>
    </row>
    <row r="521" spans="1:7" ht="15" thickBot="1" x14ac:dyDescent="0.35">
      <c r="A521" s="685" t="s">
        <v>2399</v>
      </c>
      <c r="B521" s="558"/>
      <c r="C521" s="558"/>
    </row>
  </sheetData>
  <hyperlinks>
    <hyperlink ref="C1" location="'Table of Contents'!A1" display="Return to Table of Contents"/>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5"/>
  <sheetViews>
    <sheetView zoomScale="75" zoomScaleNormal="75" workbookViewId="0">
      <pane ySplit="3" topLeftCell="A396" activePane="bottomLeft" state="frozen"/>
      <selection pane="bottomLeft" activeCell="J73" sqref="J73"/>
    </sheetView>
  </sheetViews>
  <sheetFormatPr defaultRowHeight="14.4" x14ac:dyDescent="0.3"/>
  <cols>
    <col min="1" max="1" width="48" style="11" customWidth="1"/>
    <col min="2" max="2" width="25.5546875" style="8" customWidth="1"/>
    <col min="3" max="3" width="12" style="8" bestFit="1" customWidth="1"/>
    <col min="4" max="4" width="10.88671875" style="8" bestFit="1" customWidth="1"/>
    <col min="5" max="6" width="10.33203125" style="8" bestFit="1" customWidth="1"/>
    <col min="7" max="7" width="12.21875" style="8" bestFit="1" customWidth="1"/>
    <col min="8" max="8" width="11.33203125" style="8" customWidth="1"/>
    <col min="9" max="9" width="11.33203125" style="8" bestFit="1" customWidth="1"/>
    <col min="10" max="10" width="11.33203125" style="8" customWidth="1"/>
    <col min="11" max="12" width="9.44140625" style="8" bestFit="1" customWidth="1"/>
    <col min="13" max="16384" width="8.88671875" style="8"/>
  </cols>
  <sheetData>
    <row r="1" spans="1:12" s="60" customFormat="1" ht="17.399999999999999" x14ac:dyDescent="0.25">
      <c r="A1" s="562" t="s">
        <v>2595</v>
      </c>
      <c r="C1" s="559" t="s">
        <v>2596</v>
      </c>
      <c r="E1" s="560"/>
      <c r="F1" s="560"/>
      <c r="G1" s="560"/>
      <c r="H1" s="561" t="s">
        <v>2594</v>
      </c>
    </row>
    <row r="2" spans="1:12" ht="18.600000000000001" thickBot="1" x14ac:dyDescent="0.4">
      <c r="C2" s="272"/>
    </row>
    <row r="3" spans="1:12" s="3" customFormat="1" ht="72.599999999999994" thickBot="1" x14ac:dyDescent="0.35">
      <c r="A3" s="532" t="s">
        <v>2410</v>
      </c>
      <c r="B3" s="525" t="s">
        <v>1898</v>
      </c>
      <c r="C3" s="526" t="s">
        <v>2401</v>
      </c>
      <c r="D3" s="526" t="s">
        <v>2402</v>
      </c>
      <c r="E3" s="526" t="s">
        <v>2403</v>
      </c>
      <c r="F3" s="526" t="s">
        <v>2404</v>
      </c>
      <c r="G3" s="526" t="s">
        <v>1889</v>
      </c>
      <c r="H3" s="526" t="s">
        <v>2405</v>
      </c>
      <c r="I3" s="526" t="s">
        <v>2406</v>
      </c>
      <c r="J3" s="526" t="s">
        <v>2407</v>
      </c>
      <c r="K3" s="526" t="s">
        <v>2408</v>
      </c>
      <c r="L3" s="527" t="s">
        <v>2409</v>
      </c>
    </row>
    <row r="4" spans="1:12" x14ac:dyDescent="0.3">
      <c r="A4" s="524" t="s">
        <v>10</v>
      </c>
      <c r="B4" s="12" t="s">
        <v>11</v>
      </c>
      <c r="C4" s="13" t="s">
        <v>396</v>
      </c>
      <c r="D4" s="13" t="s">
        <v>397</v>
      </c>
      <c r="E4" s="14">
        <v>1</v>
      </c>
      <c r="F4" s="14">
        <v>0</v>
      </c>
      <c r="G4" s="14">
        <v>0</v>
      </c>
      <c r="H4" s="14">
        <v>1</v>
      </c>
      <c r="I4" s="14">
        <v>2520</v>
      </c>
      <c r="J4" s="25">
        <v>0</v>
      </c>
      <c r="K4" s="14">
        <v>2520</v>
      </c>
      <c r="L4" s="14">
        <v>2344</v>
      </c>
    </row>
    <row r="5" spans="1:12" x14ac:dyDescent="0.3">
      <c r="A5" s="523" t="s">
        <v>23</v>
      </c>
      <c r="B5" s="12" t="s">
        <v>11</v>
      </c>
      <c r="C5" s="13" t="s">
        <v>396</v>
      </c>
      <c r="D5" s="13" t="s">
        <v>397</v>
      </c>
      <c r="E5" s="14">
        <v>1</v>
      </c>
      <c r="F5" s="14">
        <v>0</v>
      </c>
      <c r="G5" s="14">
        <v>0</v>
      </c>
      <c r="H5" s="14">
        <v>1</v>
      </c>
      <c r="I5" s="14">
        <v>434</v>
      </c>
      <c r="J5" s="25">
        <v>0</v>
      </c>
      <c r="K5" s="14">
        <v>434</v>
      </c>
      <c r="L5" s="14">
        <v>1272</v>
      </c>
    </row>
    <row r="6" spans="1:12" x14ac:dyDescent="0.3">
      <c r="A6" s="523" t="s">
        <v>32</v>
      </c>
      <c r="B6" s="12" t="s">
        <v>11</v>
      </c>
      <c r="C6" s="13" t="s">
        <v>402</v>
      </c>
      <c r="D6" s="13" t="s">
        <v>403</v>
      </c>
      <c r="E6" s="14">
        <v>1</v>
      </c>
      <c r="F6" s="14">
        <v>0</v>
      </c>
      <c r="G6" s="14">
        <v>0</v>
      </c>
      <c r="H6" s="14">
        <v>1</v>
      </c>
      <c r="I6" s="14">
        <v>2995</v>
      </c>
      <c r="J6" s="25">
        <v>0</v>
      </c>
      <c r="K6" s="14">
        <v>2995</v>
      </c>
      <c r="L6" s="14">
        <v>1634</v>
      </c>
    </row>
    <row r="7" spans="1:12" x14ac:dyDescent="0.3">
      <c r="A7" s="523" t="s">
        <v>33</v>
      </c>
      <c r="B7" s="12" t="s">
        <v>11</v>
      </c>
      <c r="C7" s="13" t="s">
        <v>398</v>
      </c>
      <c r="D7" s="13" t="s">
        <v>399</v>
      </c>
      <c r="E7" s="14">
        <v>1</v>
      </c>
      <c r="F7" s="14">
        <v>0</v>
      </c>
      <c r="G7" s="14">
        <v>0</v>
      </c>
      <c r="H7" s="14">
        <v>1</v>
      </c>
      <c r="I7" s="14">
        <v>4000</v>
      </c>
      <c r="J7" s="25">
        <v>0</v>
      </c>
      <c r="K7" s="14">
        <v>4000</v>
      </c>
      <c r="L7" s="14">
        <v>1924</v>
      </c>
    </row>
    <row r="8" spans="1:12" x14ac:dyDescent="0.3">
      <c r="A8" s="523" t="s">
        <v>35</v>
      </c>
      <c r="B8" s="12" t="s">
        <v>11</v>
      </c>
      <c r="C8" s="13" t="s">
        <v>402</v>
      </c>
      <c r="D8" s="13" t="s">
        <v>403</v>
      </c>
      <c r="E8" s="14">
        <v>1</v>
      </c>
      <c r="F8" s="14">
        <v>0</v>
      </c>
      <c r="G8" s="14">
        <v>0</v>
      </c>
      <c r="H8" s="14">
        <v>1</v>
      </c>
      <c r="I8" s="14">
        <v>880</v>
      </c>
      <c r="J8" s="25">
        <v>0</v>
      </c>
      <c r="K8" s="14">
        <v>880</v>
      </c>
      <c r="L8" s="14">
        <v>1212</v>
      </c>
    </row>
    <row r="9" spans="1:12" x14ac:dyDescent="0.3">
      <c r="A9" s="523" t="s">
        <v>37</v>
      </c>
      <c r="B9" s="12" t="s">
        <v>11</v>
      </c>
      <c r="C9" s="13" t="s">
        <v>396</v>
      </c>
      <c r="D9" s="13" t="s">
        <v>397</v>
      </c>
      <c r="E9" s="14">
        <v>1</v>
      </c>
      <c r="F9" s="14">
        <v>0</v>
      </c>
      <c r="G9" s="14">
        <v>0</v>
      </c>
      <c r="H9" s="14">
        <v>1</v>
      </c>
      <c r="I9" s="14">
        <v>4500</v>
      </c>
      <c r="J9" s="25">
        <v>0</v>
      </c>
      <c r="K9" s="14">
        <v>4500</v>
      </c>
      <c r="L9" s="14">
        <v>2336</v>
      </c>
    </row>
    <row r="10" spans="1:12" x14ac:dyDescent="0.3">
      <c r="A10" s="523" t="s">
        <v>38</v>
      </c>
      <c r="B10" s="12" t="s">
        <v>11</v>
      </c>
      <c r="C10" s="13" t="s">
        <v>396</v>
      </c>
      <c r="D10" s="13" t="s">
        <v>397</v>
      </c>
      <c r="E10" s="14">
        <v>1</v>
      </c>
      <c r="F10" s="14">
        <v>0</v>
      </c>
      <c r="G10" s="14">
        <v>0</v>
      </c>
      <c r="H10" s="14">
        <v>1</v>
      </c>
      <c r="I10" s="14">
        <v>3150</v>
      </c>
      <c r="J10" s="25">
        <v>0</v>
      </c>
      <c r="K10" s="14">
        <v>3150</v>
      </c>
      <c r="L10" s="14">
        <v>1920</v>
      </c>
    </row>
    <row r="11" spans="1:12" x14ac:dyDescent="0.3">
      <c r="A11" s="523" t="s">
        <v>41</v>
      </c>
      <c r="B11" s="12" t="s">
        <v>11</v>
      </c>
      <c r="C11" s="13" t="s">
        <v>396</v>
      </c>
      <c r="D11" s="13" t="s">
        <v>397</v>
      </c>
      <c r="E11" s="14">
        <v>1</v>
      </c>
      <c r="F11" s="14">
        <v>0</v>
      </c>
      <c r="G11" s="14">
        <v>0</v>
      </c>
      <c r="H11" s="14">
        <v>1</v>
      </c>
      <c r="I11" s="14">
        <v>1770</v>
      </c>
      <c r="J11" s="25">
        <v>0</v>
      </c>
      <c r="K11" s="14">
        <v>1770</v>
      </c>
      <c r="L11" s="14">
        <v>1861</v>
      </c>
    </row>
    <row r="12" spans="1:12" x14ac:dyDescent="0.3">
      <c r="A12" s="523" t="s">
        <v>42</v>
      </c>
      <c r="B12" s="12" t="s">
        <v>11</v>
      </c>
      <c r="C12" s="13" t="s">
        <v>394</v>
      </c>
      <c r="D12" s="13" t="s">
        <v>395</v>
      </c>
      <c r="E12" s="14">
        <v>1</v>
      </c>
      <c r="F12" s="14">
        <v>0</v>
      </c>
      <c r="G12" s="14">
        <v>0</v>
      </c>
      <c r="H12" s="14">
        <v>1</v>
      </c>
      <c r="I12" s="14">
        <v>1030</v>
      </c>
      <c r="J12" s="25">
        <v>0</v>
      </c>
      <c r="K12" s="14">
        <v>1030</v>
      </c>
      <c r="L12" s="14">
        <v>1417</v>
      </c>
    </row>
    <row r="13" spans="1:12" x14ac:dyDescent="0.3">
      <c r="A13" s="523" t="s">
        <v>56</v>
      </c>
      <c r="B13" s="12" t="s">
        <v>11</v>
      </c>
      <c r="C13" s="13" t="s">
        <v>394</v>
      </c>
      <c r="D13" s="13" t="s">
        <v>395</v>
      </c>
      <c r="E13" s="14">
        <v>1</v>
      </c>
      <c r="F13" s="14">
        <v>0</v>
      </c>
      <c r="G13" s="14">
        <v>0</v>
      </c>
      <c r="H13" s="14">
        <v>1</v>
      </c>
      <c r="I13" s="14">
        <v>3240</v>
      </c>
      <c r="J13" s="25">
        <v>0</v>
      </c>
      <c r="K13" s="14">
        <v>3240</v>
      </c>
      <c r="L13" s="14">
        <v>1456</v>
      </c>
    </row>
    <row r="14" spans="1:12" x14ac:dyDescent="0.3">
      <c r="A14" s="523" t="s">
        <v>63</v>
      </c>
      <c r="B14" s="12" t="s">
        <v>11</v>
      </c>
      <c r="C14" s="13" t="s">
        <v>402</v>
      </c>
      <c r="D14" s="13" t="s">
        <v>403</v>
      </c>
      <c r="E14" s="14">
        <v>1</v>
      </c>
      <c r="F14" s="14">
        <v>0</v>
      </c>
      <c r="G14" s="14">
        <v>0</v>
      </c>
      <c r="H14" s="14">
        <v>1</v>
      </c>
      <c r="I14" s="14">
        <v>2331</v>
      </c>
      <c r="J14" s="25">
        <v>0</v>
      </c>
      <c r="K14" s="14">
        <v>2331</v>
      </c>
      <c r="L14" s="14">
        <v>775</v>
      </c>
    </row>
    <row r="15" spans="1:12" x14ac:dyDescent="0.3">
      <c r="A15" s="523" t="s">
        <v>68</v>
      </c>
      <c r="B15" s="12" t="s">
        <v>11</v>
      </c>
      <c r="C15" s="13" t="s">
        <v>398</v>
      </c>
      <c r="D15" s="13" t="s">
        <v>399</v>
      </c>
      <c r="E15" s="14">
        <v>1</v>
      </c>
      <c r="F15" s="14">
        <v>0</v>
      </c>
      <c r="G15" s="14">
        <v>0</v>
      </c>
      <c r="H15" s="14">
        <v>1</v>
      </c>
      <c r="I15" s="14">
        <v>5300</v>
      </c>
      <c r="J15" s="25">
        <v>0</v>
      </c>
      <c r="K15" s="14">
        <v>5300</v>
      </c>
      <c r="L15" s="14">
        <v>2401</v>
      </c>
    </row>
    <row r="16" spans="1:12" x14ac:dyDescent="0.3">
      <c r="A16" s="523" t="s">
        <v>73</v>
      </c>
      <c r="B16" s="12" t="s">
        <v>11</v>
      </c>
      <c r="C16" s="13" t="s">
        <v>402</v>
      </c>
      <c r="D16" s="13" t="s">
        <v>403</v>
      </c>
      <c r="E16" s="14">
        <v>1</v>
      </c>
      <c r="F16" s="14">
        <v>0</v>
      </c>
      <c r="G16" s="14">
        <v>0</v>
      </c>
      <c r="H16" s="14">
        <v>1</v>
      </c>
      <c r="I16" s="14">
        <v>3248</v>
      </c>
      <c r="J16" s="25">
        <v>0</v>
      </c>
      <c r="K16" s="14">
        <v>3248</v>
      </c>
      <c r="L16" s="14">
        <v>1570</v>
      </c>
    </row>
    <row r="17" spans="1:12" x14ac:dyDescent="0.3">
      <c r="A17" s="523" t="s">
        <v>79</v>
      </c>
      <c r="B17" s="6" t="s">
        <v>11</v>
      </c>
      <c r="C17" s="5" t="s">
        <v>402</v>
      </c>
      <c r="D17" s="5" t="s">
        <v>403</v>
      </c>
      <c r="E17" s="7">
        <v>1</v>
      </c>
      <c r="F17" s="7">
        <v>0</v>
      </c>
      <c r="G17" s="7">
        <v>0</v>
      </c>
      <c r="H17" s="7">
        <v>1</v>
      </c>
      <c r="I17" s="7">
        <v>6900</v>
      </c>
      <c r="J17" s="15">
        <v>0</v>
      </c>
      <c r="K17" s="7">
        <v>6900</v>
      </c>
      <c r="L17" s="7">
        <v>2314</v>
      </c>
    </row>
    <row r="18" spans="1:12" x14ac:dyDescent="0.3">
      <c r="A18" s="523" t="s">
        <v>83</v>
      </c>
      <c r="B18" s="6" t="s">
        <v>11</v>
      </c>
      <c r="C18" s="5" t="s">
        <v>402</v>
      </c>
      <c r="D18" s="5" t="s">
        <v>403</v>
      </c>
      <c r="E18" s="7">
        <v>1</v>
      </c>
      <c r="F18" s="7">
        <v>0</v>
      </c>
      <c r="G18" s="7">
        <v>0</v>
      </c>
      <c r="H18" s="7">
        <v>1</v>
      </c>
      <c r="I18" s="7">
        <v>8312</v>
      </c>
      <c r="J18" s="15">
        <v>0</v>
      </c>
      <c r="K18" s="7">
        <v>8312</v>
      </c>
      <c r="L18" s="7">
        <v>1844</v>
      </c>
    </row>
    <row r="19" spans="1:12" x14ac:dyDescent="0.3">
      <c r="A19" s="523" t="s">
        <v>84</v>
      </c>
      <c r="B19" s="6" t="s">
        <v>11</v>
      </c>
      <c r="C19" s="5" t="s">
        <v>402</v>
      </c>
      <c r="D19" s="5" t="s">
        <v>403</v>
      </c>
      <c r="E19" s="7">
        <v>1</v>
      </c>
      <c r="F19" s="7">
        <v>0</v>
      </c>
      <c r="G19" s="7">
        <v>0</v>
      </c>
      <c r="H19" s="7">
        <v>1</v>
      </c>
      <c r="I19" s="7">
        <v>3440</v>
      </c>
      <c r="J19" s="15">
        <v>0</v>
      </c>
      <c r="K19" s="7">
        <v>3440</v>
      </c>
      <c r="L19" s="7">
        <v>1940</v>
      </c>
    </row>
    <row r="20" spans="1:12" x14ac:dyDescent="0.3">
      <c r="A20" s="523" t="s">
        <v>92</v>
      </c>
      <c r="B20" s="6" t="s">
        <v>11</v>
      </c>
      <c r="C20" s="5" t="s">
        <v>396</v>
      </c>
      <c r="D20" s="5" t="s">
        <v>397</v>
      </c>
      <c r="E20" s="7">
        <v>1</v>
      </c>
      <c r="F20" s="7">
        <v>1</v>
      </c>
      <c r="G20" s="7">
        <v>0</v>
      </c>
      <c r="H20" s="7">
        <v>2</v>
      </c>
      <c r="I20" s="7">
        <v>3000</v>
      </c>
      <c r="J20" s="15">
        <v>2060</v>
      </c>
      <c r="K20" s="7">
        <v>5060</v>
      </c>
      <c r="L20" s="7">
        <v>2650</v>
      </c>
    </row>
    <row r="21" spans="1:12" x14ac:dyDescent="0.3">
      <c r="A21" s="523" t="s">
        <v>93</v>
      </c>
      <c r="B21" s="6" t="s">
        <v>11</v>
      </c>
      <c r="C21" s="5" t="s">
        <v>402</v>
      </c>
      <c r="D21" s="5" t="s">
        <v>403</v>
      </c>
      <c r="E21" s="7">
        <v>1</v>
      </c>
      <c r="F21" s="7">
        <v>0</v>
      </c>
      <c r="G21" s="7">
        <v>0</v>
      </c>
      <c r="H21" s="7">
        <v>1</v>
      </c>
      <c r="I21" s="7">
        <v>3045</v>
      </c>
      <c r="J21" s="15">
        <v>0</v>
      </c>
      <c r="K21" s="7">
        <v>3045</v>
      </c>
      <c r="L21" s="7">
        <v>1040</v>
      </c>
    </row>
    <row r="22" spans="1:12" x14ac:dyDescent="0.3">
      <c r="A22" s="523" t="s">
        <v>94</v>
      </c>
      <c r="B22" s="6" t="s">
        <v>11</v>
      </c>
      <c r="C22" s="5" t="s">
        <v>398</v>
      </c>
      <c r="D22" s="5" t="s">
        <v>399</v>
      </c>
      <c r="E22" s="7">
        <v>1</v>
      </c>
      <c r="F22" s="7">
        <v>0</v>
      </c>
      <c r="G22" s="7">
        <v>0</v>
      </c>
      <c r="H22" s="7">
        <v>1</v>
      </c>
      <c r="I22" s="7">
        <v>4580</v>
      </c>
      <c r="J22" s="15">
        <v>0</v>
      </c>
      <c r="K22" s="7">
        <v>4580</v>
      </c>
      <c r="L22" s="7">
        <v>2571</v>
      </c>
    </row>
    <row r="23" spans="1:12" x14ac:dyDescent="0.3">
      <c r="A23" s="523" t="s">
        <v>95</v>
      </c>
      <c r="B23" s="6" t="s">
        <v>11</v>
      </c>
      <c r="C23" s="5" t="s">
        <v>398</v>
      </c>
      <c r="D23" s="5" t="s">
        <v>399</v>
      </c>
      <c r="E23" s="7">
        <v>1</v>
      </c>
      <c r="F23" s="7">
        <v>0</v>
      </c>
      <c r="G23" s="7">
        <v>0</v>
      </c>
      <c r="H23" s="7">
        <v>1</v>
      </c>
      <c r="I23" s="7">
        <v>3800</v>
      </c>
      <c r="J23" s="15">
        <v>0</v>
      </c>
      <c r="K23" s="7">
        <v>3800</v>
      </c>
      <c r="L23" s="7">
        <v>1150</v>
      </c>
    </row>
    <row r="24" spans="1:12" x14ac:dyDescent="0.3">
      <c r="A24" s="523" t="s">
        <v>96</v>
      </c>
      <c r="B24" s="6" t="s">
        <v>11</v>
      </c>
      <c r="C24" s="5" t="s">
        <v>396</v>
      </c>
      <c r="D24" s="5" t="s">
        <v>397</v>
      </c>
      <c r="E24" s="7">
        <v>1</v>
      </c>
      <c r="F24" s="7">
        <v>0</v>
      </c>
      <c r="G24" s="7">
        <v>0</v>
      </c>
      <c r="H24" s="7">
        <v>1</v>
      </c>
      <c r="I24" s="7">
        <v>3000</v>
      </c>
      <c r="J24" s="15">
        <v>0</v>
      </c>
      <c r="K24" s="7">
        <v>3000</v>
      </c>
      <c r="L24" s="7">
        <v>1716</v>
      </c>
    </row>
    <row r="25" spans="1:12" x14ac:dyDescent="0.3">
      <c r="A25" s="523" t="s">
        <v>102</v>
      </c>
      <c r="B25" s="6" t="s">
        <v>11</v>
      </c>
      <c r="C25" s="5" t="s">
        <v>396</v>
      </c>
      <c r="D25" s="5" t="s">
        <v>397</v>
      </c>
      <c r="E25" s="7">
        <v>1</v>
      </c>
      <c r="F25" s="7">
        <v>0</v>
      </c>
      <c r="G25" s="7">
        <v>0</v>
      </c>
      <c r="H25" s="7">
        <v>1</v>
      </c>
      <c r="I25" s="7">
        <v>3792</v>
      </c>
      <c r="J25" s="15">
        <v>0</v>
      </c>
      <c r="K25" s="7">
        <v>3792</v>
      </c>
      <c r="L25" s="7">
        <v>37</v>
      </c>
    </row>
    <row r="26" spans="1:12" x14ac:dyDescent="0.3">
      <c r="A26" s="523" t="s">
        <v>117</v>
      </c>
      <c r="B26" s="6" t="s">
        <v>11</v>
      </c>
      <c r="C26" s="5" t="s">
        <v>402</v>
      </c>
      <c r="D26" s="5" t="s">
        <v>403</v>
      </c>
      <c r="E26" s="7">
        <v>1</v>
      </c>
      <c r="F26" s="7">
        <v>0</v>
      </c>
      <c r="G26" s="7">
        <v>0</v>
      </c>
      <c r="H26" s="7">
        <v>1</v>
      </c>
      <c r="I26" s="7">
        <v>912</v>
      </c>
      <c r="J26" s="15">
        <v>0</v>
      </c>
      <c r="K26" s="7">
        <v>912</v>
      </c>
      <c r="L26" s="7">
        <v>1872</v>
      </c>
    </row>
    <row r="27" spans="1:12" x14ac:dyDescent="0.3">
      <c r="A27" s="523" t="s">
        <v>118</v>
      </c>
      <c r="B27" s="6" t="s">
        <v>11</v>
      </c>
      <c r="C27" s="5" t="s">
        <v>402</v>
      </c>
      <c r="D27" s="5" t="s">
        <v>403</v>
      </c>
      <c r="E27" s="7">
        <v>1</v>
      </c>
      <c r="F27" s="7">
        <v>0</v>
      </c>
      <c r="G27" s="7">
        <v>0</v>
      </c>
      <c r="H27" s="7">
        <v>1</v>
      </c>
      <c r="I27" s="7">
        <v>3420</v>
      </c>
      <c r="J27" s="15">
        <v>0</v>
      </c>
      <c r="K27" s="7">
        <v>3420</v>
      </c>
      <c r="L27" s="7">
        <v>1152</v>
      </c>
    </row>
    <row r="28" spans="1:12" x14ac:dyDescent="0.3">
      <c r="A28" s="523" t="s">
        <v>121</v>
      </c>
      <c r="B28" s="6" t="s">
        <v>11</v>
      </c>
      <c r="C28" s="5" t="s">
        <v>402</v>
      </c>
      <c r="D28" s="5" t="s">
        <v>403</v>
      </c>
      <c r="E28" s="7">
        <v>1</v>
      </c>
      <c r="F28" s="7">
        <v>0</v>
      </c>
      <c r="G28" s="7">
        <v>0</v>
      </c>
      <c r="H28" s="7">
        <v>1</v>
      </c>
      <c r="I28" s="7">
        <v>3069</v>
      </c>
      <c r="J28" s="15">
        <v>0</v>
      </c>
      <c r="K28" s="7">
        <v>3069</v>
      </c>
      <c r="L28" s="7">
        <v>1924</v>
      </c>
    </row>
    <row r="29" spans="1:12" x14ac:dyDescent="0.3">
      <c r="A29" s="523" t="s">
        <v>125</v>
      </c>
      <c r="B29" s="6" t="s">
        <v>11</v>
      </c>
      <c r="C29" s="5" t="s">
        <v>398</v>
      </c>
      <c r="D29" s="5" t="s">
        <v>399</v>
      </c>
      <c r="E29" s="7">
        <v>1</v>
      </c>
      <c r="F29" s="7">
        <v>0</v>
      </c>
      <c r="G29" s="7">
        <v>0</v>
      </c>
      <c r="H29" s="7">
        <v>1</v>
      </c>
      <c r="I29" s="7">
        <v>4800</v>
      </c>
      <c r="J29" s="15">
        <v>0</v>
      </c>
      <c r="K29" s="7">
        <v>4800</v>
      </c>
      <c r="L29" s="7">
        <v>2288</v>
      </c>
    </row>
    <row r="30" spans="1:12" x14ac:dyDescent="0.3">
      <c r="A30" s="523" t="s">
        <v>132</v>
      </c>
      <c r="B30" s="6" t="s">
        <v>11</v>
      </c>
      <c r="C30" s="5" t="s">
        <v>396</v>
      </c>
      <c r="D30" s="5" t="s">
        <v>397</v>
      </c>
      <c r="E30" s="7">
        <v>1</v>
      </c>
      <c r="F30" s="7">
        <v>0</v>
      </c>
      <c r="G30" s="7">
        <v>0</v>
      </c>
      <c r="H30" s="7">
        <v>1</v>
      </c>
      <c r="I30" s="7">
        <v>1120</v>
      </c>
      <c r="J30" s="15">
        <v>0</v>
      </c>
      <c r="K30" s="7">
        <v>1120</v>
      </c>
      <c r="L30" s="7">
        <v>2200</v>
      </c>
    </row>
    <row r="31" spans="1:12" x14ac:dyDescent="0.3">
      <c r="A31" s="523" t="s">
        <v>137</v>
      </c>
      <c r="B31" s="6" t="s">
        <v>11</v>
      </c>
      <c r="C31" s="5" t="s">
        <v>402</v>
      </c>
      <c r="D31" s="5" t="s">
        <v>403</v>
      </c>
      <c r="E31" s="7">
        <v>1</v>
      </c>
      <c r="F31" s="7">
        <v>0</v>
      </c>
      <c r="G31" s="7">
        <v>0</v>
      </c>
      <c r="H31" s="7">
        <v>1</v>
      </c>
      <c r="I31" s="7">
        <v>4290</v>
      </c>
      <c r="J31" s="15">
        <v>0</v>
      </c>
      <c r="K31" s="7">
        <v>4290</v>
      </c>
      <c r="L31" s="7">
        <v>2080</v>
      </c>
    </row>
    <row r="32" spans="1:12" x14ac:dyDescent="0.3">
      <c r="A32" s="523" t="s">
        <v>141</v>
      </c>
      <c r="B32" s="6" t="s">
        <v>11</v>
      </c>
      <c r="C32" s="5" t="s">
        <v>402</v>
      </c>
      <c r="D32" s="5" t="s">
        <v>403</v>
      </c>
      <c r="E32" s="7">
        <v>1</v>
      </c>
      <c r="F32" s="7">
        <v>0</v>
      </c>
      <c r="G32" s="7">
        <v>0</v>
      </c>
      <c r="H32" s="7">
        <v>1</v>
      </c>
      <c r="I32" s="7">
        <v>1738</v>
      </c>
      <c r="J32" s="15">
        <v>0</v>
      </c>
      <c r="K32" s="7">
        <v>1738</v>
      </c>
      <c r="L32" s="7">
        <v>1040</v>
      </c>
    </row>
    <row r="33" spans="1:12" x14ac:dyDescent="0.3">
      <c r="A33" s="523" t="s">
        <v>146</v>
      </c>
      <c r="B33" s="6" t="s">
        <v>11</v>
      </c>
      <c r="C33" s="5" t="s">
        <v>398</v>
      </c>
      <c r="D33" s="5" t="s">
        <v>399</v>
      </c>
      <c r="E33" s="7">
        <v>1</v>
      </c>
      <c r="F33" s="7">
        <v>0</v>
      </c>
      <c r="G33" s="7">
        <v>0</v>
      </c>
      <c r="H33" s="7">
        <v>1</v>
      </c>
      <c r="I33" s="7">
        <v>3000</v>
      </c>
      <c r="J33" s="15">
        <v>0</v>
      </c>
      <c r="K33" s="7">
        <v>3000</v>
      </c>
      <c r="L33" s="7">
        <v>2288</v>
      </c>
    </row>
    <row r="34" spans="1:12" x14ac:dyDescent="0.3">
      <c r="A34" s="523" t="s">
        <v>170</v>
      </c>
      <c r="B34" s="6" t="s">
        <v>11</v>
      </c>
      <c r="C34" s="5" t="s">
        <v>398</v>
      </c>
      <c r="D34" s="5" t="s">
        <v>399</v>
      </c>
      <c r="E34" s="7">
        <v>1</v>
      </c>
      <c r="F34" s="7">
        <v>0</v>
      </c>
      <c r="G34" s="7">
        <v>0</v>
      </c>
      <c r="H34" s="7">
        <v>1</v>
      </c>
      <c r="I34" s="7">
        <v>6400</v>
      </c>
      <c r="J34" s="15">
        <v>0</v>
      </c>
      <c r="K34" s="7">
        <v>6400</v>
      </c>
      <c r="L34" s="7">
        <v>2016</v>
      </c>
    </row>
    <row r="35" spans="1:12" x14ac:dyDescent="0.3">
      <c r="A35" s="523" t="s">
        <v>194</v>
      </c>
      <c r="B35" s="6" t="s">
        <v>11</v>
      </c>
      <c r="C35" s="5" t="s">
        <v>396</v>
      </c>
      <c r="D35" s="5" t="s">
        <v>397</v>
      </c>
      <c r="E35" s="7">
        <v>1</v>
      </c>
      <c r="F35" s="7">
        <v>0</v>
      </c>
      <c r="G35" s="7">
        <v>0</v>
      </c>
      <c r="H35" s="7">
        <v>1</v>
      </c>
      <c r="I35" s="7">
        <v>3100</v>
      </c>
      <c r="J35" s="15">
        <v>0</v>
      </c>
      <c r="K35" s="7">
        <v>3100</v>
      </c>
      <c r="L35" s="7">
        <v>2019</v>
      </c>
    </row>
    <row r="36" spans="1:12" x14ac:dyDescent="0.3">
      <c r="A36" s="523" t="s">
        <v>197</v>
      </c>
      <c r="B36" s="6" t="s">
        <v>11</v>
      </c>
      <c r="C36" s="5" t="s">
        <v>394</v>
      </c>
      <c r="D36" s="5" t="s">
        <v>395</v>
      </c>
      <c r="E36" s="7">
        <v>1</v>
      </c>
      <c r="F36" s="7">
        <v>0</v>
      </c>
      <c r="G36" s="7">
        <v>0</v>
      </c>
      <c r="H36" s="7">
        <v>1</v>
      </c>
      <c r="I36" s="7">
        <v>1715</v>
      </c>
      <c r="J36" s="15">
        <v>0</v>
      </c>
      <c r="K36" s="7">
        <v>1715</v>
      </c>
      <c r="L36" s="7">
        <v>945</v>
      </c>
    </row>
    <row r="37" spans="1:12" x14ac:dyDescent="0.3">
      <c r="A37" s="523" t="s">
        <v>198</v>
      </c>
      <c r="B37" s="6" t="s">
        <v>11</v>
      </c>
      <c r="C37" s="5" t="s">
        <v>410</v>
      </c>
      <c r="D37" s="5" t="s">
        <v>411</v>
      </c>
      <c r="E37" s="7">
        <v>1</v>
      </c>
      <c r="F37" s="7">
        <v>0</v>
      </c>
      <c r="G37" s="7">
        <v>0</v>
      </c>
      <c r="H37" s="7">
        <v>1</v>
      </c>
      <c r="I37" s="7">
        <v>4932</v>
      </c>
      <c r="J37" s="15">
        <v>0</v>
      </c>
      <c r="K37" s="7">
        <v>4932</v>
      </c>
      <c r="L37" s="7">
        <v>2000</v>
      </c>
    </row>
    <row r="38" spans="1:12" x14ac:dyDescent="0.3">
      <c r="A38" s="523" t="s">
        <v>200</v>
      </c>
      <c r="B38" s="6" t="s">
        <v>11</v>
      </c>
      <c r="C38" s="5" t="s">
        <v>402</v>
      </c>
      <c r="D38" s="5" t="s">
        <v>403</v>
      </c>
      <c r="E38" s="7">
        <v>1</v>
      </c>
      <c r="F38" s="7">
        <v>0</v>
      </c>
      <c r="G38" s="7">
        <v>0</v>
      </c>
      <c r="H38" s="7">
        <v>1</v>
      </c>
      <c r="I38" s="7">
        <v>2800</v>
      </c>
      <c r="J38" s="15">
        <v>0</v>
      </c>
      <c r="K38" s="7">
        <v>2800</v>
      </c>
      <c r="L38" s="7">
        <v>1820</v>
      </c>
    </row>
    <row r="39" spans="1:12" x14ac:dyDescent="0.3">
      <c r="A39" s="523" t="s">
        <v>205</v>
      </c>
      <c r="B39" s="6" t="s">
        <v>11</v>
      </c>
      <c r="C39" s="5" t="s">
        <v>396</v>
      </c>
      <c r="D39" s="5" t="s">
        <v>397</v>
      </c>
      <c r="E39" s="7">
        <v>1</v>
      </c>
      <c r="F39" s="7">
        <v>0</v>
      </c>
      <c r="G39" s="7">
        <v>0</v>
      </c>
      <c r="H39" s="7">
        <v>1</v>
      </c>
      <c r="I39" s="7">
        <v>1980</v>
      </c>
      <c r="J39" s="15">
        <v>0</v>
      </c>
      <c r="K39" s="7">
        <v>1980</v>
      </c>
      <c r="L39" s="7">
        <v>1352</v>
      </c>
    </row>
    <row r="40" spans="1:12" x14ac:dyDescent="0.3">
      <c r="A40" s="523" t="s">
        <v>207</v>
      </c>
      <c r="B40" s="6" t="s">
        <v>11</v>
      </c>
      <c r="C40" s="5" t="s">
        <v>402</v>
      </c>
      <c r="D40" s="5" t="s">
        <v>403</v>
      </c>
      <c r="E40" s="7">
        <v>1</v>
      </c>
      <c r="F40" s="7">
        <v>0</v>
      </c>
      <c r="G40" s="7">
        <v>0</v>
      </c>
      <c r="H40" s="7">
        <v>1</v>
      </c>
      <c r="I40" s="7">
        <v>1000</v>
      </c>
      <c r="J40" s="15">
        <v>0</v>
      </c>
      <c r="K40" s="7">
        <v>1000</v>
      </c>
      <c r="L40" s="7">
        <v>1344</v>
      </c>
    </row>
    <row r="41" spans="1:12" x14ac:dyDescent="0.3">
      <c r="A41" s="523" t="s">
        <v>213</v>
      </c>
      <c r="B41" s="6" t="s">
        <v>11</v>
      </c>
      <c r="C41" s="5" t="s">
        <v>410</v>
      </c>
      <c r="D41" s="5" t="s">
        <v>411</v>
      </c>
      <c r="E41" s="7">
        <v>1</v>
      </c>
      <c r="F41" s="7">
        <v>0</v>
      </c>
      <c r="G41" s="7">
        <v>0</v>
      </c>
      <c r="H41" s="7">
        <v>1</v>
      </c>
      <c r="I41" s="7">
        <v>2200</v>
      </c>
      <c r="J41" s="15">
        <v>0</v>
      </c>
      <c r="K41" s="7">
        <v>2200</v>
      </c>
      <c r="L41" s="7">
        <v>1874</v>
      </c>
    </row>
    <row r="42" spans="1:12" x14ac:dyDescent="0.3">
      <c r="A42" s="523" t="s">
        <v>216</v>
      </c>
      <c r="B42" s="6" t="s">
        <v>11</v>
      </c>
      <c r="C42" s="5" t="s">
        <v>402</v>
      </c>
      <c r="D42" s="5" t="s">
        <v>403</v>
      </c>
      <c r="E42" s="7">
        <v>1</v>
      </c>
      <c r="F42" s="7">
        <v>0</v>
      </c>
      <c r="G42" s="7">
        <v>0</v>
      </c>
      <c r="H42" s="7">
        <v>1</v>
      </c>
      <c r="I42" s="7">
        <v>3360</v>
      </c>
      <c r="J42" s="15">
        <v>0</v>
      </c>
      <c r="K42" s="7">
        <v>3360</v>
      </c>
      <c r="L42" s="7">
        <v>1870</v>
      </c>
    </row>
    <row r="43" spans="1:12" x14ac:dyDescent="0.3">
      <c r="A43" s="523" t="s">
        <v>223</v>
      </c>
      <c r="B43" s="6" t="s">
        <v>11</v>
      </c>
      <c r="C43" s="5" t="s">
        <v>398</v>
      </c>
      <c r="D43" s="5" t="s">
        <v>399</v>
      </c>
      <c r="E43" s="7">
        <v>1</v>
      </c>
      <c r="F43" s="7">
        <v>0</v>
      </c>
      <c r="G43" s="7">
        <v>0</v>
      </c>
      <c r="H43" s="7">
        <v>1</v>
      </c>
      <c r="I43" s="7">
        <v>1800</v>
      </c>
      <c r="J43" s="15">
        <v>0</v>
      </c>
      <c r="K43" s="7">
        <v>1800</v>
      </c>
      <c r="L43" s="7">
        <v>1264</v>
      </c>
    </row>
    <row r="44" spans="1:12" x14ac:dyDescent="0.3">
      <c r="A44" s="523" t="s">
        <v>231</v>
      </c>
      <c r="B44" s="6" t="s">
        <v>11</v>
      </c>
      <c r="C44" s="5" t="s">
        <v>402</v>
      </c>
      <c r="D44" s="5" t="s">
        <v>403</v>
      </c>
      <c r="E44" s="7">
        <v>1</v>
      </c>
      <c r="F44" s="7">
        <v>0</v>
      </c>
      <c r="G44" s="7">
        <v>0</v>
      </c>
      <c r="H44" s="7">
        <v>1</v>
      </c>
      <c r="I44" s="7">
        <v>1500</v>
      </c>
      <c r="J44" s="15">
        <v>0</v>
      </c>
      <c r="K44" s="7">
        <v>1500</v>
      </c>
      <c r="L44" s="7">
        <v>1196</v>
      </c>
    </row>
    <row r="45" spans="1:12" x14ac:dyDescent="0.3">
      <c r="A45" s="523" t="s">
        <v>234</v>
      </c>
      <c r="B45" s="6" t="s">
        <v>11</v>
      </c>
      <c r="C45" s="5" t="s">
        <v>398</v>
      </c>
      <c r="D45" s="5" t="s">
        <v>399</v>
      </c>
      <c r="E45" s="7">
        <v>1</v>
      </c>
      <c r="F45" s="7">
        <v>0</v>
      </c>
      <c r="G45" s="7">
        <v>0</v>
      </c>
      <c r="H45" s="7">
        <v>1</v>
      </c>
      <c r="I45" s="7">
        <v>3125</v>
      </c>
      <c r="J45" s="15">
        <v>0</v>
      </c>
      <c r="K45" s="7">
        <v>3125</v>
      </c>
      <c r="L45" s="7">
        <v>1560</v>
      </c>
    </row>
    <row r="46" spans="1:12" x14ac:dyDescent="0.3">
      <c r="A46" s="523" t="s">
        <v>244</v>
      </c>
      <c r="B46" s="6" t="s">
        <v>11</v>
      </c>
      <c r="C46" s="5" t="s">
        <v>402</v>
      </c>
      <c r="D46" s="5" t="s">
        <v>403</v>
      </c>
      <c r="E46" s="7">
        <v>1</v>
      </c>
      <c r="F46" s="7">
        <v>0</v>
      </c>
      <c r="G46" s="7">
        <v>0</v>
      </c>
      <c r="H46" s="7">
        <v>1</v>
      </c>
      <c r="I46" s="7">
        <v>3444</v>
      </c>
      <c r="J46" s="15">
        <v>0</v>
      </c>
      <c r="K46" s="7">
        <v>3444</v>
      </c>
      <c r="L46" s="7">
        <v>1109</v>
      </c>
    </row>
    <row r="47" spans="1:12" x14ac:dyDescent="0.3">
      <c r="A47" s="523" t="s">
        <v>251</v>
      </c>
      <c r="B47" s="6" t="s">
        <v>11</v>
      </c>
      <c r="C47" s="5" t="s">
        <v>396</v>
      </c>
      <c r="D47" s="5" t="s">
        <v>397</v>
      </c>
      <c r="E47" s="7">
        <v>1</v>
      </c>
      <c r="F47" s="7">
        <v>0</v>
      </c>
      <c r="G47" s="7">
        <v>0</v>
      </c>
      <c r="H47" s="7">
        <v>1</v>
      </c>
      <c r="I47" s="7">
        <v>1375</v>
      </c>
      <c r="J47" s="15">
        <v>0</v>
      </c>
      <c r="K47" s="7">
        <v>1375</v>
      </c>
      <c r="L47" s="7">
        <v>1020</v>
      </c>
    </row>
    <row r="48" spans="1:12" x14ac:dyDescent="0.3">
      <c r="A48" s="523" t="s">
        <v>252</v>
      </c>
      <c r="B48" s="6" t="s">
        <v>11</v>
      </c>
      <c r="C48" s="5" t="s">
        <v>396</v>
      </c>
      <c r="D48" s="5" t="s">
        <v>397</v>
      </c>
      <c r="E48" s="7">
        <v>1</v>
      </c>
      <c r="F48" s="7">
        <v>0</v>
      </c>
      <c r="G48" s="7">
        <v>0</v>
      </c>
      <c r="H48" s="7">
        <v>1</v>
      </c>
      <c r="I48" s="7">
        <v>6300</v>
      </c>
      <c r="J48" s="15">
        <v>0</v>
      </c>
      <c r="K48" s="7">
        <v>6300</v>
      </c>
      <c r="L48" s="7">
        <v>2731</v>
      </c>
    </row>
    <row r="49" spans="1:12" x14ac:dyDescent="0.3">
      <c r="A49" s="523" t="s">
        <v>258</v>
      </c>
      <c r="B49" s="6" t="s">
        <v>11</v>
      </c>
      <c r="C49" s="5" t="s">
        <v>394</v>
      </c>
      <c r="D49" s="5" t="s">
        <v>395</v>
      </c>
      <c r="E49" s="7">
        <v>1</v>
      </c>
      <c r="F49" s="7">
        <v>0</v>
      </c>
      <c r="G49" s="7">
        <v>0</v>
      </c>
      <c r="H49" s="7">
        <v>1</v>
      </c>
      <c r="I49" s="7">
        <v>1084</v>
      </c>
      <c r="J49" s="16">
        <v>0</v>
      </c>
      <c r="K49" s="7">
        <v>1084</v>
      </c>
      <c r="L49" s="7">
        <v>2140</v>
      </c>
    </row>
    <row r="50" spans="1:12" x14ac:dyDescent="0.3">
      <c r="A50" s="523" t="s">
        <v>260</v>
      </c>
      <c r="B50" s="6" t="s">
        <v>11</v>
      </c>
      <c r="C50" s="5" t="s">
        <v>404</v>
      </c>
      <c r="D50" s="5" t="s">
        <v>405</v>
      </c>
      <c r="E50" s="7">
        <v>1</v>
      </c>
      <c r="F50" s="7">
        <v>1</v>
      </c>
      <c r="G50" s="7">
        <v>0</v>
      </c>
      <c r="H50" s="7">
        <v>2</v>
      </c>
      <c r="I50" s="7">
        <v>3285</v>
      </c>
      <c r="J50" s="15">
        <v>930</v>
      </c>
      <c r="K50" s="7">
        <v>4215</v>
      </c>
      <c r="L50" s="7">
        <v>2184</v>
      </c>
    </row>
    <row r="51" spans="1:12" x14ac:dyDescent="0.3">
      <c r="A51" s="523" t="s">
        <v>262</v>
      </c>
      <c r="B51" s="6" t="s">
        <v>11</v>
      </c>
      <c r="C51" s="5" t="s">
        <v>396</v>
      </c>
      <c r="D51" s="5" t="s">
        <v>397</v>
      </c>
      <c r="E51" s="7">
        <v>1</v>
      </c>
      <c r="F51" s="7">
        <v>0</v>
      </c>
      <c r="G51" s="7">
        <v>0</v>
      </c>
      <c r="H51" s="7">
        <v>1</v>
      </c>
      <c r="I51" s="7">
        <v>1800</v>
      </c>
      <c r="J51" s="15">
        <v>0</v>
      </c>
      <c r="K51" s="7">
        <v>1800</v>
      </c>
      <c r="L51" s="7">
        <v>1812</v>
      </c>
    </row>
    <row r="52" spans="1:12" x14ac:dyDescent="0.3">
      <c r="A52" s="523" t="s">
        <v>273</v>
      </c>
      <c r="B52" s="6" t="s">
        <v>11</v>
      </c>
      <c r="C52" s="5" t="s">
        <v>402</v>
      </c>
      <c r="D52" s="5" t="s">
        <v>403</v>
      </c>
      <c r="E52" s="7">
        <v>1</v>
      </c>
      <c r="F52" s="7">
        <v>0</v>
      </c>
      <c r="G52" s="7">
        <v>0</v>
      </c>
      <c r="H52" s="7">
        <v>1</v>
      </c>
      <c r="I52" s="7">
        <v>3175</v>
      </c>
      <c r="J52" s="15">
        <v>0</v>
      </c>
      <c r="K52" s="7">
        <v>3175</v>
      </c>
      <c r="L52" s="7">
        <v>2642</v>
      </c>
    </row>
    <row r="53" spans="1:12" x14ac:dyDescent="0.3">
      <c r="A53" s="523" t="s">
        <v>292</v>
      </c>
      <c r="B53" s="6" t="s">
        <v>11</v>
      </c>
      <c r="C53" s="5" t="s">
        <v>402</v>
      </c>
      <c r="D53" s="5" t="s">
        <v>403</v>
      </c>
      <c r="E53" s="7">
        <v>1</v>
      </c>
      <c r="F53" s="7">
        <v>0</v>
      </c>
      <c r="G53" s="7">
        <v>0</v>
      </c>
      <c r="H53" s="7">
        <v>1</v>
      </c>
      <c r="I53" s="7">
        <v>1496</v>
      </c>
      <c r="J53" s="15">
        <v>0</v>
      </c>
      <c r="K53" s="7">
        <v>1496</v>
      </c>
      <c r="L53" s="7">
        <v>1575</v>
      </c>
    </row>
    <row r="54" spans="1:12" x14ac:dyDescent="0.3">
      <c r="A54" s="523" t="s">
        <v>297</v>
      </c>
      <c r="B54" s="6" t="s">
        <v>11</v>
      </c>
      <c r="C54" s="5" t="s">
        <v>396</v>
      </c>
      <c r="D54" s="5" t="s">
        <v>397</v>
      </c>
      <c r="E54" s="7">
        <v>1</v>
      </c>
      <c r="F54" s="7">
        <v>0</v>
      </c>
      <c r="G54" s="7">
        <v>0</v>
      </c>
      <c r="H54" s="7">
        <v>1</v>
      </c>
      <c r="I54" s="7">
        <v>2000</v>
      </c>
      <c r="J54" s="15">
        <v>0</v>
      </c>
      <c r="K54" s="7">
        <v>2000</v>
      </c>
      <c r="L54" s="7">
        <v>720</v>
      </c>
    </row>
    <row r="55" spans="1:12" x14ac:dyDescent="0.3">
      <c r="A55" s="523" t="s">
        <v>298</v>
      </c>
      <c r="B55" s="6" t="s">
        <v>11</v>
      </c>
      <c r="C55" s="5" t="s">
        <v>402</v>
      </c>
      <c r="D55" s="5" t="s">
        <v>403</v>
      </c>
      <c r="E55" s="7">
        <v>1</v>
      </c>
      <c r="F55" s="7">
        <v>0</v>
      </c>
      <c r="G55" s="7">
        <v>0</v>
      </c>
      <c r="H55" s="7">
        <v>1</v>
      </c>
      <c r="I55" s="7">
        <v>1800</v>
      </c>
      <c r="J55" s="15">
        <v>0</v>
      </c>
      <c r="K55" s="7">
        <v>1800</v>
      </c>
      <c r="L55" s="7">
        <v>2444</v>
      </c>
    </row>
    <row r="56" spans="1:12" x14ac:dyDescent="0.3">
      <c r="A56" s="523" t="s">
        <v>300</v>
      </c>
      <c r="B56" s="6" t="s">
        <v>11</v>
      </c>
      <c r="C56" s="5" t="s">
        <v>402</v>
      </c>
      <c r="D56" s="5" t="s">
        <v>403</v>
      </c>
      <c r="E56" s="7">
        <v>1</v>
      </c>
      <c r="F56" s="7">
        <v>0</v>
      </c>
      <c r="G56" s="7">
        <v>0</v>
      </c>
      <c r="H56" s="7">
        <v>1</v>
      </c>
      <c r="I56" s="7">
        <v>3000</v>
      </c>
      <c r="J56" s="15">
        <v>0</v>
      </c>
      <c r="K56" s="7">
        <v>3000</v>
      </c>
      <c r="L56" s="7">
        <v>1424</v>
      </c>
    </row>
    <row r="57" spans="1:12" x14ac:dyDescent="0.3">
      <c r="A57" s="523" t="s">
        <v>301</v>
      </c>
      <c r="B57" s="6" t="s">
        <v>11</v>
      </c>
      <c r="C57" s="5" t="s">
        <v>402</v>
      </c>
      <c r="D57" s="5" t="s">
        <v>403</v>
      </c>
      <c r="E57" s="7">
        <v>1</v>
      </c>
      <c r="F57" s="7">
        <v>0</v>
      </c>
      <c r="G57" s="7">
        <v>0</v>
      </c>
      <c r="H57" s="7">
        <v>1</v>
      </c>
      <c r="I57" s="7">
        <v>2106</v>
      </c>
      <c r="J57" s="15">
        <v>0</v>
      </c>
      <c r="K57" s="7">
        <v>2106</v>
      </c>
      <c r="L57" s="7">
        <v>1231</v>
      </c>
    </row>
    <row r="58" spans="1:12" x14ac:dyDescent="0.3">
      <c r="A58" s="523" t="s">
        <v>309</v>
      </c>
      <c r="B58" s="6" t="s">
        <v>11</v>
      </c>
      <c r="C58" s="5" t="s">
        <v>398</v>
      </c>
      <c r="D58" s="5" t="s">
        <v>399</v>
      </c>
      <c r="E58" s="7">
        <v>1</v>
      </c>
      <c r="F58" s="7">
        <v>0</v>
      </c>
      <c r="G58" s="7">
        <v>0</v>
      </c>
      <c r="H58" s="7">
        <v>1</v>
      </c>
      <c r="I58" s="7">
        <v>1500</v>
      </c>
      <c r="J58" s="15">
        <v>0</v>
      </c>
      <c r="K58" s="7">
        <v>1500</v>
      </c>
      <c r="L58" s="7">
        <v>1170</v>
      </c>
    </row>
    <row r="59" spans="1:12" x14ac:dyDescent="0.3">
      <c r="A59" s="523" t="s">
        <v>323</v>
      </c>
      <c r="B59" s="6" t="s">
        <v>11</v>
      </c>
      <c r="C59" s="5" t="s">
        <v>410</v>
      </c>
      <c r="D59" s="5" t="s">
        <v>411</v>
      </c>
      <c r="E59" s="7">
        <v>1</v>
      </c>
      <c r="F59" s="7">
        <v>0</v>
      </c>
      <c r="G59" s="7">
        <v>0</v>
      </c>
      <c r="H59" s="7">
        <v>1</v>
      </c>
      <c r="I59" s="7">
        <v>7800</v>
      </c>
      <c r="J59" s="15">
        <v>0</v>
      </c>
      <c r="K59" s="7">
        <v>7800</v>
      </c>
      <c r="L59" s="7">
        <v>1796</v>
      </c>
    </row>
    <row r="60" spans="1:12" x14ac:dyDescent="0.3">
      <c r="A60" s="523" t="s">
        <v>326</v>
      </c>
      <c r="B60" s="6" t="s">
        <v>11</v>
      </c>
      <c r="C60" s="5" t="s">
        <v>402</v>
      </c>
      <c r="D60" s="5" t="s">
        <v>403</v>
      </c>
      <c r="E60" s="7">
        <v>1</v>
      </c>
      <c r="F60" s="7">
        <v>0</v>
      </c>
      <c r="G60" s="7">
        <v>0</v>
      </c>
      <c r="H60" s="7">
        <v>1</v>
      </c>
      <c r="I60" s="7">
        <v>1556</v>
      </c>
      <c r="J60" s="15">
        <v>0</v>
      </c>
      <c r="K60" s="7">
        <v>1556</v>
      </c>
      <c r="L60" s="7">
        <v>1456</v>
      </c>
    </row>
    <row r="61" spans="1:12" x14ac:dyDescent="0.3">
      <c r="A61" s="523" t="s">
        <v>331</v>
      </c>
      <c r="B61" s="6" t="s">
        <v>11</v>
      </c>
      <c r="C61" s="5" t="s">
        <v>410</v>
      </c>
      <c r="D61" s="5" t="s">
        <v>411</v>
      </c>
      <c r="E61" s="7">
        <v>1</v>
      </c>
      <c r="F61" s="7">
        <v>0</v>
      </c>
      <c r="G61" s="7">
        <v>0</v>
      </c>
      <c r="H61" s="7">
        <v>1</v>
      </c>
      <c r="I61" s="7">
        <v>3600</v>
      </c>
      <c r="J61" s="15">
        <v>0</v>
      </c>
      <c r="K61" s="7">
        <v>3600</v>
      </c>
      <c r="L61" s="7">
        <v>2260</v>
      </c>
    </row>
    <row r="62" spans="1:12" x14ac:dyDescent="0.3">
      <c r="A62" s="523" t="s">
        <v>332</v>
      </c>
      <c r="B62" s="6" t="s">
        <v>11</v>
      </c>
      <c r="C62" s="5" t="s">
        <v>402</v>
      </c>
      <c r="D62" s="5" t="s">
        <v>403</v>
      </c>
      <c r="E62" s="7">
        <v>1</v>
      </c>
      <c r="F62" s="7">
        <v>0</v>
      </c>
      <c r="G62" s="7">
        <v>0</v>
      </c>
      <c r="H62" s="7">
        <v>1</v>
      </c>
      <c r="I62" s="7">
        <v>4200</v>
      </c>
      <c r="J62" s="15">
        <v>0</v>
      </c>
      <c r="K62" s="7">
        <v>4200</v>
      </c>
      <c r="L62" s="7">
        <v>1400</v>
      </c>
    </row>
    <row r="63" spans="1:12" x14ac:dyDescent="0.3">
      <c r="A63" s="523" t="s">
        <v>343</v>
      </c>
      <c r="B63" s="6" t="s">
        <v>11</v>
      </c>
      <c r="C63" s="5" t="s">
        <v>398</v>
      </c>
      <c r="D63" s="5" t="s">
        <v>399</v>
      </c>
      <c r="E63" s="7">
        <v>1</v>
      </c>
      <c r="F63" s="7">
        <v>0</v>
      </c>
      <c r="G63" s="7">
        <v>0</v>
      </c>
      <c r="H63" s="7">
        <v>1</v>
      </c>
      <c r="I63" s="7">
        <v>3500</v>
      </c>
      <c r="J63" s="15">
        <v>0</v>
      </c>
      <c r="K63" s="7">
        <v>3500</v>
      </c>
      <c r="L63" s="7">
        <v>1416</v>
      </c>
    </row>
    <row r="64" spans="1:12" x14ac:dyDescent="0.3">
      <c r="A64" s="523" t="s">
        <v>351</v>
      </c>
      <c r="B64" s="6" t="s">
        <v>11</v>
      </c>
      <c r="C64" s="5" t="s">
        <v>402</v>
      </c>
      <c r="D64" s="5" t="s">
        <v>403</v>
      </c>
      <c r="E64" s="7">
        <v>1</v>
      </c>
      <c r="F64" s="7">
        <v>0</v>
      </c>
      <c r="G64" s="7">
        <v>0</v>
      </c>
      <c r="H64" s="7">
        <v>1</v>
      </c>
      <c r="I64" s="7">
        <v>3500</v>
      </c>
      <c r="J64" s="15">
        <v>0</v>
      </c>
      <c r="K64" s="7">
        <v>3500</v>
      </c>
      <c r="L64" s="7">
        <v>1505</v>
      </c>
    </row>
    <row r="65" spans="1:12" x14ac:dyDescent="0.3">
      <c r="A65" s="523" t="s">
        <v>360</v>
      </c>
      <c r="B65" s="6" t="s">
        <v>11</v>
      </c>
      <c r="C65" s="5" t="s">
        <v>402</v>
      </c>
      <c r="D65" s="5" t="s">
        <v>403</v>
      </c>
      <c r="E65" s="7">
        <v>1</v>
      </c>
      <c r="F65" s="7">
        <v>0</v>
      </c>
      <c r="G65" s="7">
        <v>0</v>
      </c>
      <c r="H65" s="7">
        <v>1</v>
      </c>
      <c r="I65" s="7">
        <v>1700</v>
      </c>
      <c r="J65" s="15">
        <v>0</v>
      </c>
      <c r="K65" s="7">
        <v>1700</v>
      </c>
      <c r="L65" s="7">
        <v>1664</v>
      </c>
    </row>
    <row r="66" spans="1:12" x14ac:dyDescent="0.3">
      <c r="A66" s="523" t="s">
        <v>365</v>
      </c>
      <c r="B66" s="6" t="s">
        <v>11</v>
      </c>
      <c r="C66" s="5" t="s">
        <v>402</v>
      </c>
      <c r="D66" s="5" t="s">
        <v>403</v>
      </c>
      <c r="E66" s="7">
        <v>1</v>
      </c>
      <c r="F66" s="7">
        <v>0</v>
      </c>
      <c r="G66" s="7">
        <v>0</v>
      </c>
      <c r="H66" s="7">
        <v>1</v>
      </c>
      <c r="I66" s="7">
        <v>1938</v>
      </c>
      <c r="J66" s="15">
        <v>0</v>
      </c>
      <c r="K66" s="7">
        <v>1938</v>
      </c>
      <c r="L66" s="7">
        <v>1664</v>
      </c>
    </row>
    <row r="67" spans="1:12" x14ac:dyDescent="0.3">
      <c r="A67" s="523" t="s">
        <v>368</v>
      </c>
      <c r="B67" s="6" t="s">
        <v>11</v>
      </c>
      <c r="C67" s="5" t="s">
        <v>396</v>
      </c>
      <c r="D67" s="5" t="s">
        <v>397</v>
      </c>
      <c r="E67" s="7">
        <v>1</v>
      </c>
      <c r="F67" s="7">
        <v>0</v>
      </c>
      <c r="G67" s="7">
        <v>0</v>
      </c>
      <c r="H67" s="7">
        <v>1</v>
      </c>
      <c r="I67" s="7">
        <v>1800</v>
      </c>
      <c r="J67" s="15">
        <v>0</v>
      </c>
      <c r="K67" s="7">
        <v>1800</v>
      </c>
      <c r="L67" s="7">
        <v>1664</v>
      </c>
    </row>
    <row r="68" spans="1:12" x14ac:dyDescent="0.3">
      <c r="A68" s="523" t="s">
        <v>369</v>
      </c>
      <c r="B68" s="6" t="s">
        <v>11</v>
      </c>
      <c r="C68" s="5" t="s">
        <v>408</v>
      </c>
      <c r="D68" s="5" t="s">
        <v>409</v>
      </c>
      <c r="E68" s="7">
        <v>1</v>
      </c>
      <c r="F68" s="7">
        <v>0</v>
      </c>
      <c r="G68" s="7">
        <v>0</v>
      </c>
      <c r="H68" s="7">
        <v>1</v>
      </c>
      <c r="I68" s="7">
        <v>2400</v>
      </c>
      <c r="J68" s="15">
        <v>0</v>
      </c>
      <c r="K68" s="7">
        <v>2400</v>
      </c>
      <c r="L68" s="7">
        <v>1618</v>
      </c>
    </row>
    <row r="69" spans="1:12" x14ac:dyDescent="0.3">
      <c r="A69" s="523" t="s">
        <v>370</v>
      </c>
      <c r="B69" s="6" t="s">
        <v>11</v>
      </c>
      <c r="C69" s="5" t="s">
        <v>396</v>
      </c>
      <c r="D69" s="5" t="s">
        <v>397</v>
      </c>
      <c r="E69" s="7">
        <v>1</v>
      </c>
      <c r="F69" s="7">
        <v>0</v>
      </c>
      <c r="G69" s="7">
        <v>0</v>
      </c>
      <c r="H69" s="7">
        <v>1</v>
      </c>
      <c r="I69" s="7">
        <v>2109</v>
      </c>
      <c r="J69" s="15">
        <v>0</v>
      </c>
      <c r="K69" s="7">
        <v>2109</v>
      </c>
      <c r="L69" s="7">
        <v>1084</v>
      </c>
    </row>
    <row r="70" spans="1:12" x14ac:dyDescent="0.3">
      <c r="A70" s="523" t="s">
        <v>375</v>
      </c>
      <c r="B70" s="6" t="s">
        <v>11</v>
      </c>
      <c r="C70" s="5" t="s">
        <v>402</v>
      </c>
      <c r="D70" s="5" t="s">
        <v>403</v>
      </c>
      <c r="E70" s="7">
        <v>1</v>
      </c>
      <c r="F70" s="7">
        <v>0</v>
      </c>
      <c r="G70" s="7">
        <v>0</v>
      </c>
      <c r="H70" s="7">
        <v>1</v>
      </c>
      <c r="I70" s="7">
        <v>1069</v>
      </c>
      <c r="J70" s="15">
        <v>0</v>
      </c>
      <c r="K70" s="7">
        <v>1069</v>
      </c>
      <c r="L70" s="7">
        <v>905</v>
      </c>
    </row>
    <row r="71" spans="1:12" x14ac:dyDescent="0.3">
      <c r="A71" s="523" t="s">
        <v>382</v>
      </c>
      <c r="B71" s="6" t="s">
        <v>11</v>
      </c>
      <c r="C71" s="5" t="s">
        <v>396</v>
      </c>
      <c r="D71" s="5" t="s">
        <v>397</v>
      </c>
      <c r="E71" s="7">
        <v>1</v>
      </c>
      <c r="F71" s="7">
        <v>0</v>
      </c>
      <c r="G71" s="7">
        <v>0</v>
      </c>
      <c r="H71" s="7">
        <v>1</v>
      </c>
      <c r="I71" s="7">
        <v>32000</v>
      </c>
      <c r="J71" s="15">
        <v>0</v>
      </c>
      <c r="K71" s="7">
        <v>32000</v>
      </c>
      <c r="L71" s="7">
        <v>1590</v>
      </c>
    </row>
    <row r="72" spans="1:12" x14ac:dyDescent="0.3">
      <c r="A72" s="523" t="s">
        <v>388</v>
      </c>
      <c r="B72" s="6" t="s">
        <v>11</v>
      </c>
      <c r="C72" s="5" t="s">
        <v>396</v>
      </c>
      <c r="D72" s="5" t="s">
        <v>397</v>
      </c>
      <c r="E72" s="7">
        <v>1</v>
      </c>
      <c r="F72" s="7">
        <v>0</v>
      </c>
      <c r="G72" s="7">
        <v>0</v>
      </c>
      <c r="H72" s="7">
        <v>1</v>
      </c>
      <c r="I72" s="7">
        <v>2960</v>
      </c>
      <c r="J72" s="15">
        <v>0</v>
      </c>
      <c r="K72" s="7">
        <v>2960</v>
      </c>
      <c r="L72" s="7">
        <v>1678</v>
      </c>
    </row>
    <row r="73" spans="1:12" x14ac:dyDescent="0.3">
      <c r="A73" s="523" t="s">
        <v>392</v>
      </c>
      <c r="B73" s="6" t="s">
        <v>11</v>
      </c>
      <c r="C73" s="5" t="s">
        <v>396</v>
      </c>
      <c r="D73" s="5" t="s">
        <v>397</v>
      </c>
      <c r="E73" s="7">
        <v>1</v>
      </c>
      <c r="F73" s="7">
        <v>0</v>
      </c>
      <c r="G73" s="7">
        <v>0</v>
      </c>
      <c r="H73" s="7">
        <v>1</v>
      </c>
      <c r="I73" s="7">
        <v>1400</v>
      </c>
      <c r="J73" s="15">
        <v>0</v>
      </c>
      <c r="K73" s="7">
        <v>1400</v>
      </c>
      <c r="L73" s="7">
        <v>1820</v>
      </c>
    </row>
    <row r="74" spans="1:12" x14ac:dyDescent="0.3">
      <c r="A74" s="528" t="s">
        <v>2411</v>
      </c>
      <c r="B74" s="522"/>
      <c r="C74" s="311"/>
      <c r="D74" s="311"/>
      <c r="E74" s="305">
        <f t="shared" ref="E74:L74" si="0">SUM(E4:E73)</f>
        <v>70</v>
      </c>
      <c r="F74" s="305">
        <f t="shared" si="0"/>
        <v>2</v>
      </c>
      <c r="G74" s="305">
        <f t="shared" si="0"/>
        <v>0</v>
      </c>
      <c r="H74" s="305">
        <f t="shared" si="0"/>
        <v>72</v>
      </c>
      <c r="I74" s="305">
        <f t="shared" si="0"/>
        <v>235425</v>
      </c>
      <c r="J74" s="312">
        <f t="shared" si="0"/>
        <v>2990</v>
      </c>
      <c r="K74" s="305">
        <f t="shared" si="0"/>
        <v>238415</v>
      </c>
      <c r="L74" s="305">
        <f t="shared" si="0"/>
        <v>117210</v>
      </c>
    </row>
    <row r="75" spans="1:12" x14ac:dyDescent="0.3">
      <c r="A75" s="528" t="s">
        <v>2412</v>
      </c>
      <c r="B75" s="73"/>
      <c r="C75" s="135"/>
      <c r="D75" s="135"/>
      <c r="E75" s="101"/>
      <c r="F75" s="101"/>
      <c r="G75" s="101"/>
      <c r="H75" s="313">
        <f>H74/70</f>
        <v>1.0285714285714285</v>
      </c>
      <c r="I75" s="101">
        <f>I74/70</f>
        <v>3363.2142857142858</v>
      </c>
      <c r="J75" s="314"/>
      <c r="K75" s="101">
        <f>K74/70</f>
        <v>3405.9285714285716</v>
      </c>
      <c r="L75" s="101">
        <f>L74/70</f>
        <v>1674.4285714285713</v>
      </c>
    </row>
    <row r="76" spans="1:12" ht="15" thickBot="1" x14ac:dyDescent="0.35">
      <c r="A76" s="61"/>
      <c r="B76" s="30"/>
      <c r="C76" s="151"/>
      <c r="D76" s="151"/>
      <c r="E76" s="27"/>
      <c r="F76" s="27"/>
      <c r="G76" s="27"/>
      <c r="H76" s="27"/>
      <c r="I76" s="27"/>
      <c r="J76" s="29"/>
      <c r="K76" s="27"/>
      <c r="L76" s="27"/>
    </row>
    <row r="77" spans="1:12" x14ac:dyDescent="0.3">
      <c r="A77" s="524" t="s">
        <v>1</v>
      </c>
      <c r="B77" s="6" t="s">
        <v>2</v>
      </c>
      <c r="C77" s="5" t="s">
        <v>394</v>
      </c>
      <c r="D77" s="5" t="s">
        <v>395</v>
      </c>
      <c r="E77" s="7">
        <v>1</v>
      </c>
      <c r="F77" s="7">
        <v>0</v>
      </c>
      <c r="G77" s="7">
        <v>0</v>
      </c>
      <c r="H77" s="7">
        <v>1</v>
      </c>
      <c r="I77" s="7">
        <v>3000</v>
      </c>
      <c r="J77" s="15">
        <v>3000</v>
      </c>
      <c r="K77" s="7">
        <v>6000</v>
      </c>
      <c r="L77" s="7">
        <v>2600</v>
      </c>
    </row>
    <row r="78" spans="1:12" x14ac:dyDescent="0.3">
      <c r="A78" s="523" t="s">
        <v>16</v>
      </c>
      <c r="B78" s="6" t="s">
        <v>2</v>
      </c>
      <c r="C78" s="5" t="s">
        <v>400</v>
      </c>
      <c r="D78" s="5" t="s">
        <v>401</v>
      </c>
      <c r="E78" s="7">
        <v>1</v>
      </c>
      <c r="F78" s="7">
        <v>0</v>
      </c>
      <c r="G78" s="7">
        <v>0</v>
      </c>
      <c r="H78" s="7">
        <v>1</v>
      </c>
      <c r="I78" s="7">
        <v>3658</v>
      </c>
      <c r="J78" s="15">
        <v>0</v>
      </c>
      <c r="K78" s="7">
        <v>3658</v>
      </c>
      <c r="L78" s="7">
        <v>2564</v>
      </c>
    </row>
    <row r="79" spans="1:12" x14ac:dyDescent="0.3">
      <c r="A79" s="523" t="s">
        <v>22</v>
      </c>
      <c r="B79" s="6" t="s">
        <v>2</v>
      </c>
      <c r="C79" s="5" t="s">
        <v>398</v>
      </c>
      <c r="D79" s="5" t="s">
        <v>399</v>
      </c>
      <c r="E79" s="7">
        <v>1</v>
      </c>
      <c r="F79" s="7">
        <v>0</v>
      </c>
      <c r="G79" s="7">
        <v>0</v>
      </c>
      <c r="H79" s="7">
        <v>1</v>
      </c>
      <c r="I79" s="7">
        <v>4500</v>
      </c>
      <c r="J79" s="15">
        <v>0</v>
      </c>
      <c r="K79" s="7">
        <v>4500</v>
      </c>
      <c r="L79" s="7">
        <v>2600</v>
      </c>
    </row>
    <row r="80" spans="1:12" x14ac:dyDescent="0.3">
      <c r="A80" s="523" t="s">
        <v>24</v>
      </c>
      <c r="B80" s="6" t="s">
        <v>2</v>
      </c>
      <c r="C80" s="5" t="s">
        <v>402</v>
      </c>
      <c r="D80" s="5" t="s">
        <v>403</v>
      </c>
      <c r="E80" s="7">
        <v>1</v>
      </c>
      <c r="F80" s="7">
        <v>0</v>
      </c>
      <c r="G80" s="7">
        <v>0</v>
      </c>
      <c r="H80" s="7">
        <v>1</v>
      </c>
      <c r="I80" s="7">
        <v>530</v>
      </c>
      <c r="J80" s="15">
        <v>0</v>
      </c>
      <c r="K80" s="7">
        <v>530</v>
      </c>
      <c r="L80" s="7">
        <v>1924</v>
      </c>
    </row>
    <row r="81" spans="1:12" x14ac:dyDescent="0.3">
      <c r="A81" s="523" t="s">
        <v>28</v>
      </c>
      <c r="B81" s="6" t="s">
        <v>2</v>
      </c>
      <c r="C81" s="5" t="s">
        <v>396</v>
      </c>
      <c r="D81" s="5" t="s">
        <v>397</v>
      </c>
      <c r="E81" s="7">
        <v>1</v>
      </c>
      <c r="F81" s="7">
        <v>0</v>
      </c>
      <c r="G81" s="7">
        <v>0</v>
      </c>
      <c r="H81" s="7">
        <v>1</v>
      </c>
      <c r="I81" s="7">
        <v>7500</v>
      </c>
      <c r="J81" s="15">
        <v>0</v>
      </c>
      <c r="K81" s="7">
        <v>7500</v>
      </c>
      <c r="L81" s="7">
        <v>2814</v>
      </c>
    </row>
    <row r="82" spans="1:12" x14ac:dyDescent="0.3">
      <c r="A82" s="523" t="s">
        <v>30</v>
      </c>
      <c r="B82" s="6" t="s">
        <v>2</v>
      </c>
      <c r="C82" s="5" t="s">
        <v>396</v>
      </c>
      <c r="D82" s="5" t="s">
        <v>397</v>
      </c>
      <c r="E82" s="7">
        <v>1</v>
      </c>
      <c r="F82" s="7">
        <v>0</v>
      </c>
      <c r="G82" s="7">
        <v>0</v>
      </c>
      <c r="H82" s="7">
        <v>1</v>
      </c>
      <c r="I82" s="7">
        <v>3600</v>
      </c>
      <c r="J82" s="15">
        <v>0</v>
      </c>
      <c r="K82" s="7">
        <v>3600</v>
      </c>
      <c r="L82" s="7">
        <v>2040</v>
      </c>
    </row>
    <row r="83" spans="1:12" x14ac:dyDescent="0.3">
      <c r="A83" s="523" t="s">
        <v>50</v>
      </c>
      <c r="B83" s="6" t="s">
        <v>2</v>
      </c>
      <c r="C83" s="5" t="s">
        <v>396</v>
      </c>
      <c r="D83" s="5" t="s">
        <v>397</v>
      </c>
      <c r="E83" s="7">
        <v>1</v>
      </c>
      <c r="F83" s="7">
        <v>0</v>
      </c>
      <c r="G83" s="7">
        <v>0</v>
      </c>
      <c r="H83" s="7">
        <v>1</v>
      </c>
      <c r="I83" s="7">
        <v>10000</v>
      </c>
      <c r="J83" s="15">
        <v>0</v>
      </c>
      <c r="K83" s="7">
        <v>10000</v>
      </c>
      <c r="L83" s="7">
        <v>2650</v>
      </c>
    </row>
    <row r="84" spans="1:12" x14ac:dyDescent="0.3">
      <c r="A84" s="523" t="s">
        <v>53</v>
      </c>
      <c r="B84" s="6" t="s">
        <v>2</v>
      </c>
      <c r="C84" s="5" t="s">
        <v>404</v>
      </c>
      <c r="D84" s="5" t="s">
        <v>405</v>
      </c>
      <c r="E84" s="7">
        <v>1</v>
      </c>
      <c r="F84" s="7">
        <v>0</v>
      </c>
      <c r="G84" s="7">
        <v>0</v>
      </c>
      <c r="H84" s="7">
        <v>1</v>
      </c>
      <c r="I84" s="7">
        <v>1300</v>
      </c>
      <c r="J84" s="15">
        <v>0</v>
      </c>
      <c r="K84" s="7">
        <v>1300</v>
      </c>
      <c r="L84" s="7">
        <v>1752</v>
      </c>
    </row>
    <row r="85" spans="1:12" x14ac:dyDescent="0.3">
      <c r="A85" s="523" t="s">
        <v>59</v>
      </c>
      <c r="B85" s="6" t="s">
        <v>2</v>
      </c>
      <c r="C85" s="5" t="s">
        <v>402</v>
      </c>
      <c r="D85" s="5" t="s">
        <v>403</v>
      </c>
      <c r="E85" s="7">
        <v>1</v>
      </c>
      <c r="F85" s="7">
        <v>0</v>
      </c>
      <c r="G85" s="7">
        <v>0</v>
      </c>
      <c r="H85" s="7">
        <v>1</v>
      </c>
      <c r="I85" s="7">
        <v>1728</v>
      </c>
      <c r="J85" s="15">
        <v>0</v>
      </c>
      <c r="K85" s="7">
        <v>1728</v>
      </c>
      <c r="L85" s="7">
        <v>1520</v>
      </c>
    </row>
    <row r="86" spans="1:12" x14ac:dyDescent="0.3">
      <c r="A86" s="523" t="s">
        <v>81</v>
      </c>
      <c r="B86" s="6" t="s">
        <v>2</v>
      </c>
      <c r="C86" s="5" t="s">
        <v>398</v>
      </c>
      <c r="D86" s="5" t="s">
        <v>399</v>
      </c>
      <c r="E86" s="7">
        <v>1</v>
      </c>
      <c r="F86" s="7">
        <v>0</v>
      </c>
      <c r="G86" s="7">
        <v>0</v>
      </c>
      <c r="H86" s="7">
        <v>1</v>
      </c>
      <c r="I86" s="7">
        <v>8000</v>
      </c>
      <c r="J86" s="15">
        <v>0</v>
      </c>
      <c r="K86" s="7">
        <v>8000</v>
      </c>
      <c r="L86" s="7">
        <v>1820</v>
      </c>
    </row>
    <row r="87" spans="1:12" x14ac:dyDescent="0.3">
      <c r="A87" s="523" t="s">
        <v>88</v>
      </c>
      <c r="B87" s="6" t="s">
        <v>2</v>
      </c>
      <c r="C87" s="5" t="s">
        <v>398</v>
      </c>
      <c r="D87" s="5" t="s">
        <v>399</v>
      </c>
      <c r="E87" s="7">
        <v>1</v>
      </c>
      <c r="F87" s="7">
        <v>0</v>
      </c>
      <c r="G87" s="7">
        <v>0</v>
      </c>
      <c r="H87" s="7">
        <v>1</v>
      </c>
      <c r="I87" s="7">
        <v>3672</v>
      </c>
      <c r="J87" s="15">
        <v>0</v>
      </c>
      <c r="K87" s="7">
        <v>3672</v>
      </c>
      <c r="L87" s="7">
        <v>2405</v>
      </c>
    </row>
    <row r="88" spans="1:12" x14ac:dyDescent="0.3">
      <c r="A88" s="523" t="s">
        <v>99</v>
      </c>
      <c r="B88" s="6" t="s">
        <v>2</v>
      </c>
      <c r="C88" s="5" t="s">
        <v>402</v>
      </c>
      <c r="D88" s="5" t="s">
        <v>403</v>
      </c>
      <c r="E88" s="7">
        <v>1</v>
      </c>
      <c r="F88" s="7">
        <v>0</v>
      </c>
      <c r="G88" s="7">
        <v>0</v>
      </c>
      <c r="H88" s="7">
        <v>1</v>
      </c>
      <c r="I88" s="7">
        <v>1913</v>
      </c>
      <c r="J88" s="15">
        <v>0</v>
      </c>
      <c r="K88" s="7">
        <v>1913</v>
      </c>
      <c r="L88" s="7">
        <v>1493</v>
      </c>
    </row>
    <row r="89" spans="1:12" x14ac:dyDescent="0.3">
      <c r="A89" s="523" t="s">
        <v>107</v>
      </c>
      <c r="B89" s="6" t="s">
        <v>2</v>
      </c>
      <c r="C89" s="5" t="s">
        <v>398</v>
      </c>
      <c r="D89" s="5" t="s">
        <v>399</v>
      </c>
      <c r="E89" s="7">
        <v>1</v>
      </c>
      <c r="F89" s="7">
        <v>0</v>
      </c>
      <c r="G89" s="7">
        <v>0</v>
      </c>
      <c r="H89" s="7">
        <v>1</v>
      </c>
      <c r="I89" s="7">
        <v>2400</v>
      </c>
      <c r="J89" s="15">
        <v>0</v>
      </c>
      <c r="K89" s="7">
        <v>2400</v>
      </c>
      <c r="L89" s="7">
        <v>1586</v>
      </c>
    </row>
    <row r="90" spans="1:12" x14ac:dyDescent="0.3">
      <c r="A90" s="523" t="s">
        <v>110</v>
      </c>
      <c r="B90" s="6" t="s">
        <v>2</v>
      </c>
      <c r="C90" s="5" t="s">
        <v>402</v>
      </c>
      <c r="D90" s="5" t="s">
        <v>403</v>
      </c>
      <c r="E90" s="7">
        <v>1</v>
      </c>
      <c r="F90" s="7">
        <v>0</v>
      </c>
      <c r="G90" s="7">
        <v>0</v>
      </c>
      <c r="H90" s="7">
        <v>1</v>
      </c>
      <c r="I90" s="7">
        <v>1650</v>
      </c>
      <c r="J90" s="15">
        <v>0</v>
      </c>
      <c r="K90" s="7">
        <v>1650</v>
      </c>
      <c r="L90" s="7">
        <v>1597</v>
      </c>
    </row>
    <row r="91" spans="1:12" x14ac:dyDescent="0.3">
      <c r="A91" s="523" t="s">
        <v>111</v>
      </c>
      <c r="B91" s="6" t="s">
        <v>2</v>
      </c>
      <c r="C91" s="5" t="s">
        <v>396</v>
      </c>
      <c r="D91" s="5" t="s">
        <v>397</v>
      </c>
      <c r="E91" s="7">
        <v>1</v>
      </c>
      <c r="F91" s="7">
        <v>0</v>
      </c>
      <c r="G91" s="7">
        <v>0</v>
      </c>
      <c r="H91" s="7">
        <v>1</v>
      </c>
      <c r="I91" s="7">
        <v>5700</v>
      </c>
      <c r="J91" s="15">
        <v>0</v>
      </c>
      <c r="K91" s="7">
        <v>5700</v>
      </c>
      <c r="L91" s="7">
        <v>2191</v>
      </c>
    </row>
    <row r="92" spans="1:12" x14ac:dyDescent="0.3">
      <c r="A92" s="523" t="s">
        <v>114</v>
      </c>
      <c r="B92" s="6" t="s">
        <v>2</v>
      </c>
      <c r="C92" s="5" t="s">
        <v>396</v>
      </c>
      <c r="D92" s="5" t="s">
        <v>397</v>
      </c>
      <c r="E92" s="7">
        <v>1</v>
      </c>
      <c r="F92" s="7">
        <v>0</v>
      </c>
      <c r="G92" s="7">
        <v>0</v>
      </c>
      <c r="H92" s="7">
        <v>1</v>
      </c>
      <c r="I92" s="7">
        <v>3170</v>
      </c>
      <c r="J92" s="15">
        <v>0</v>
      </c>
      <c r="K92" s="7">
        <v>3170</v>
      </c>
      <c r="L92" s="7">
        <v>2141</v>
      </c>
    </row>
    <row r="93" spans="1:12" x14ac:dyDescent="0.3">
      <c r="A93" s="523" t="s">
        <v>116</v>
      </c>
      <c r="B93" s="6" t="s">
        <v>2</v>
      </c>
      <c r="C93" s="5" t="s">
        <v>410</v>
      </c>
      <c r="D93" s="5" t="s">
        <v>411</v>
      </c>
      <c r="E93" s="7">
        <v>1</v>
      </c>
      <c r="F93" s="7">
        <v>0</v>
      </c>
      <c r="G93" s="7">
        <v>0</v>
      </c>
      <c r="H93" s="7">
        <v>1</v>
      </c>
      <c r="I93" s="7">
        <v>3000</v>
      </c>
      <c r="J93" s="15">
        <v>0</v>
      </c>
      <c r="K93" s="7">
        <v>3000</v>
      </c>
      <c r="L93" s="7">
        <v>2952</v>
      </c>
    </row>
    <row r="94" spans="1:12" x14ac:dyDescent="0.3">
      <c r="A94" s="523" t="s">
        <v>129</v>
      </c>
      <c r="B94" s="6" t="s">
        <v>2</v>
      </c>
      <c r="C94" s="5" t="s">
        <v>402</v>
      </c>
      <c r="D94" s="5" t="s">
        <v>403</v>
      </c>
      <c r="E94" s="7">
        <v>1</v>
      </c>
      <c r="F94" s="7">
        <v>0</v>
      </c>
      <c r="G94" s="7">
        <v>0</v>
      </c>
      <c r="H94" s="7">
        <v>1</v>
      </c>
      <c r="I94" s="7">
        <v>1638</v>
      </c>
      <c r="J94" s="15">
        <v>0</v>
      </c>
      <c r="K94" s="7">
        <v>1638</v>
      </c>
      <c r="L94" s="7">
        <v>1989</v>
      </c>
    </row>
    <row r="95" spans="1:12" x14ac:dyDescent="0.3">
      <c r="A95" s="523" t="s">
        <v>134</v>
      </c>
      <c r="B95" s="6" t="s">
        <v>2</v>
      </c>
      <c r="C95" s="5" t="s">
        <v>396</v>
      </c>
      <c r="D95" s="5" t="s">
        <v>397</v>
      </c>
      <c r="E95" s="7">
        <v>1</v>
      </c>
      <c r="F95" s="7">
        <v>0</v>
      </c>
      <c r="G95" s="7">
        <v>0</v>
      </c>
      <c r="H95" s="7">
        <v>1</v>
      </c>
      <c r="I95" s="7">
        <v>2160</v>
      </c>
      <c r="J95" s="15">
        <v>0</v>
      </c>
      <c r="K95" s="7">
        <v>2160</v>
      </c>
      <c r="L95" s="7">
        <v>1561</v>
      </c>
    </row>
    <row r="96" spans="1:12" x14ac:dyDescent="0.3">
      <c r="A96" s="523" t="s">
        <v>143</v>
      </c>
      <c r="B96" s="6" t="s">
        <v>2</v>
      </c>
      <c r="C96" s="5" t="s">
        <v>394</v>
      </c>
      <c r="D96" s="5" t="s">
        <v>395</v>
      </c>
      <c r="E96" s="7">
        <v>1</v>
      </c>
      <c r="F96" s="7">
        <v>1</v>
      </c>
      <c r="G96" s="7">
        <v>0</v>
      </c>
      <c r="H96" s="7">
        <v>2</v>
      </c>
      <c r="I96" s="7">
        <v>4300</v>
      </c>
      <c r="J96" s="15">
        <v>500</v>
      </c>
      <c r="K96" s="7">
        <v>4800</v>
      </c>
      <c r="L96" s="7">
        <v>3268</v>
      </c>
    </row>
    <row r="97" spans="1:12" x14ac:dyDescent="0.3">
      <c r="A97" s="523" t="s">
        <v>155</v>
      </c>
      <c r="B97" s="6" t="s">
        <v>2</v>
      </c>
      <c r="C97" s="5" t="s">
        <v>396</v>
      </c>
      <c r="D97" s="5" t="s">
        <v>397</v>
      </c>
      <c r="E97" s="7">
        <v>1</v>
      </c>
      <c r="F97" s="7">
        <v>0</v>
      </c>
      <c r="G97" s="7">
        <v>0</v>
      </c>
      <c r="H97" s="7">
        <v>1</v>
      </c>
      <c r="I97" s="7">
        <v>3733</v>
      </c>
      <c r="J97" s="15">
        <v>0</v>
      </c>
      <c r="K97" s="7">
        <v>3733</v>
      </c>
      <c r="L97" s="7">
        <v>1920</v>
      </c>
    </row>
    <row r="98" spans="1:12" x14ac:dyDescent="0.3">
      <c r="A98" s="523" t="s">
        <v>156</v>
      </c>
      <c r="B98" s="6" t="s">
        <v>2</v>
      </c>
      <c r="C98" s="5" t="s">
        <v>396</v>
      </c>
      <c r="D98" s="5" t="s">
        <v>397</v>
      </c>
      <c r="E98" s="7">
        <v>1</v>
      </c>
      <c r="F98" s="7">
        <v>0</v>
      </c>
      <c r="G98" s="7">
        <v>0</v>
      </c>
      <c r="H98" s="7">
        <v>1</v>
      </c>
      <c r="I98" s="7">
        <v>4330</v>
      </c>
      <c r="J98" s="15">
        <v>0</v>
      </c>
      <c r="K98" s="7">
        <v>4330</v>
      </c>
      <c r="L98" s="7">
        <v>2440</v>
      </c>
    </row>
    <row r="99" spans="1:12" x14ac:dyDescent="0.3">
      <c r="A99" s="523" t="s">
        <v>160</v>
      </c>
      <c r="B99" s="6" t="s">
        <v>2</v>
      </c>
      <c r="C99" s="5" t="s">
        <v>398</v>
      </c>
      <c r="D99" s="5" t="s">
        <v>399</v>
      </c>
      <c r="E99" s="7">
        <v>1</v>
      </c>
      <c r="F99" s="7">
        <v>0</v>
      </c>
      <c r="G99" s="7">
        <v>0</v>
      </c>
      <c r="H99" s="7">
        <v>1</v>
      </c>
      <c r="I99" s="7">
        <v>4400</v>
      </c>
      <c r="J99" s="15">
        <v>0</v>
      </c>
      <c r="K99" s="7">
        <v>4400</v>
      </c>
      <c r="L99" s="7">
        <v>2236</v>
      </c>
    </row>
    <row r="100" spans="1:12" x14ac:dyDescent="0.3">
      <c r="A100" s="523" t="s">
        <v>165</v>
      </c>
      <c r="B100" s="6" t="s">
        <v>2</v>
      </c>
      <c r="C100" s="5" t="s">
        <v>396</v>
      </c>
      <c r="D100" s="5" t="s">
        <v>397</v>
      </c>
      <c r="E100" s="7">
        <v>1</v>
      </c>
      <c r="F100" s="7">
        <v>0</v>
      </c>
      <c r="G100" s="7">
        <v>0</v>
      </c>
      <c r="H100" s="7">
        <v>1</v>
      </c>
      <c r="I100" s="7">
        <v>11900</v>
      </c>
      <c r="J100" s="15">
        <v>0</v>
      </c>
      <c r="K100" s="7">
        <v>11900</v>
      </c>
      <c r="L100" s="7">
        <v>2424</v>
      </c>
    </row>
    <row r="101" spans="1:12" x14ac:dyDescent="0.3">
      <c r="A101" s="523" t="s">
        <v>169</v>
      </c>
      <c r="B101" s="6" t="s">
        <v>2</v>
      </c>
      <c r="C101" s="5" t="s">
        <v>396</v>
      </c>
      <c r="D101" s="5" t="s">
        <v>397</v>
      </c>
      <c r="E101" s="7">
        <v>1</v>
      </c>
      <c r="F101" s="7">
        <v>0</v>
      </c>
      <c r="G101" s="7">
        <v>0</v>
      </c>
      <c r="H101" s="7">
        <v>1</v>
      </c>
      <c r="I101" s="7">
        <v>4140</v>
      </c>
      <c r="J101" s="15">
        <v>0</v>
      </c>
      <c r="K101" s="7">
        <v>4140</v>
      </c>
      <c r="L101" s="7">
        <v>2521</v>
      </c>
    </row>
    <row r="102" spans="1:12" x14ac:dyDescent="0.3">
      <c r="A102" s="523" t="s">
        <v>171</v>
      </c>
      <c r="B102" s="6" t="s">
        <v>2</v>
      </c>
      <c r="C102" s="5" t="s">
        <v>398</v>
      </c>
      <c r="D102" s="5" t="s">
        <v>399</v>
      </c>
      <c r="E102" s="7">
        <v>1</v>
      </c>
      <c r="F102" s="7">
        <v>0</v>
      </c>
      <c r="G102" s="7">
        <v>0</v>
      </c>
      <c r="H102" s="7">
        <v>1</v>
      </c>
      <c r="I102" s="7">
        <v>2231</v>
      </c>
      <c r="J102" s="15">
        <v>0</v>
      </c>
      <c r="K102" s="7">
        <v>2231</v>
      </c>
      <c r="L102" s="7">
        <v>1826</v>
      </c>
    </row>
    <row r="103" spans="1:12" x14ac:dyDescent="0.3">
      <c r="A103" s="523" t="s">
        <v>174</v>
      </c>
      <c r="B103" s="6" t="s">
        <v>2</v>
      </c>
      <c r="C103" s="5" t="s">
        <v>410</v>
      </c>
      <c r="D103" s="5" t="s">
        <v>411</v>
      </c>
      <c r="E103" s="7">
        <v>1</v>
      </c>
      <c r="F103" s="7">
        <v>0</v>
      </c>
      <c r="G103" s="7">
        <v>0</v>
      </c>
      <c r="H103" s="7">
        <v>1</v>
      </c>
      <c r="I103" s="7">
        <v>2937</v>
      </c>
      <c r="J103" s="15">
        <v>0</v>
      </c>
      <c r="K103" s="7">
        <v>2937</v>
      </c>
      <c r="L103" s="7">
        <v>1456</v>
      </c>
    </row>
    <row r="104" spans="1:12" x14ac:dyDescent="0.3">
      <c r="A104" s="523" t="s">
        <v>176</v>
      </c>
      <c r="B104" s="6" t="s">
        <v>2</v>
      </c>
      <c r="C104" s="5" t="s">
        <v>396</v>
      </c>
      <c r="D104" s="5" t="s">
        <v>397</v>
      </c>
      <c r="E104" s="7">
        <v>1</v>
      </c>
      <c r="F104" s="7">
        <v>0</v>
      </c>
      <c r="G104" s="7">
        <v>0</v>
      </c>
      <c r="H104" s="7">
        <v>1</v>
      </c>
      <c r="I104" s="7">
        <v>4900</v>
      </c>
      <c r="J104" s="15">
        <v>0</v>
      </c>
      <c r="K104" s="7">
        <v>4900</v>
      </c>
      <c r="L104" s="7">
        <v>2080</v>
      </c>
    </row>
    <row r="105" spans="1:12" x14ac:dyDescent="0.3">
      <c r="A105" s="523" t="s">
        <v>178</v>
      </c>
      <c r="B105" s="6" t="s">
        <v>2</v>
      </c>
      <c r="C105" s="5" t="s">
        <v>396</v>
      </c>
      <c r="D105" s="5" t="s">
        <v>397</v>
      </c>
      <c r="E105" s="7">
        <v>1</v>
      </c>
      <c r="F105" s="7">
        <v>0</v>
      </c>
      <c r="G105" s="7">
        <v>0</v>
      </c>
      <c r="H105" s="7">
        <v>1</v>
      </c>
      <c r="I105" s="7">
        <v>5000</v>
      </c>
      <c r="J105" s="15">
        <v>0</v>
      </c>
      <c r="K105" s="7">
        <v>5000</v>
      </c>
      <c r="L105" s="7">
        <v>1950</v>
      </c>
    </row>
    <row r="106" spans="1:12" x14ac:dyDescent="0.3">
      <c r="A106" s="523" t="s">
        <v>179</v>
      </c>
      <c r="B106" s="6" t="s">
        <v>2</v>
      </c>
      <c r="C106" s="5" t="s">
        <v>398</v>
      </c>
      <c r="D106" s="5" t="s">
        <v>399</v>
      </c>
      <c r="E106" s="7">
        <v>1</v>
      </c>
      <c r="F106" s="7">
        <v>0</v>
      </c>
      <c r="G106" s="7">
        <v>0</v>
      </c>
      <c r="H106" s="7">
        <v>1</v>
      </c>
      <c r="I106" s="7">
        <v>3300</v>
      </c>
      <c r="J106" s="15">
        <v>0</v>
      </c>
      <c r="K106" s="7">
        <v>3300</v>
      </c>
      <c r="L106" s="7">
        <v>2800</v>
      </c>
    </row>
    <row r="107" spans="1:12" x14ac:dyDescent="0.3">
      <c r="A107" s="523" t="s">
        <v>184</v>
      </c>
      <c r="B107" s="6" t="s">
        <v>2</v>
      </c>
      <c r="C107" s="5" t="s">
        <v>396</v>
      </c>
      <c r="D107" s="5" t="s">
        <v>397</v>
      </c>
      <c r="E107" s="7">
        <v>1</v>
      </c>
      <c r="F107" s="7">
        <v>0</v>
      </c>
      <c r="G107" s="7">
        <v>0</v>
      </c>
      <c r="H107" s="7">
        <v>1</v>
      </c>
      <c r="I107" s="7">
        <v>3200</v>
      </c>
      <c r="J107" s="15">
        <v>0</v>
      </c>
      <c r="K107" s="7">
        <v>3200</v>
      </c>
      <c r="L107" s="7">
        <v>1664</v>
      </c>
    </row>
    <row r="108" spans="1:12" x14ac:dyDescent="0.3">
      <c r="A108" s="523" t="s">
        <v>186</v>
      </c>
      <c r="B108" s="6" t="s">
        <v>2</v>
      </c>
      <c r="C108" s="5" t="s">
        <v>396</v>
      </c>
      <c r="D108" s="5" t="s">
        <v>397</v>
      </c>
      <c r="E108" s="7">
        <v>1</v>
      </c>
      <c r="F108" s="7">
        <v>0</v>
      </c>
      <c r="G108" s="7">
        <v>0</v>
      </c>
      <c r="H108" s="7">
        <v>1</v>
      </c>
      <c r="I108" s="7">
        <v>3142</v>
      </c>
      <c r="J108" s="15">
        <v>0</v>
      </c>
      <c r="K108" s="7">
        <v>3142</v>
      </c>
      <c r="L108" s="7">
        <v>2067</v>
      </c>
    </row>
    <row r="109" spans="1:12" x14ac:dyDescent="0.3">
      <c r="A109" s="523" t="s">
        <v>187</v>
      </c>
      <c r="B109" s="6" t="s">
        <v>2</v>
      </c>
      <c r="C109" s="5" t="s">
        <v>398</v>
      </c>
      <c r="D109" s="5" t="s">
        <v>399</v>
      </c>
      <c r="E109" s="7">
        <v>1</v>
      </c>
      <c r="F109" s="7">
        <v>0</v>
      </c>
      <c r="G109" s="7">
        <v>0</v>
      </c>
      <c r="H109" s="7">
        <v>1</v>
      </c>
      <c r="I109" s="7">
        <v>3790</v>
      </c>
      <c r="J109" s="15">
        <v>0</v>
      </c>
      <c r="K109" s="7">
        <v>3790</v>
      </c>
      <c r="L109" s="7">
        <v>2496</v>
      </c>
    </row>
    <row r="110" spans="1:12" x14ac:dyDescent="0.3">
      <c r="A110" s="523" t="s">
        <v>188</v>
      </c>
      <c r="B110" s="6" t="s">
        <v>2</v>
      </c>
      <c r="C110" s="5" t="s">
        <v>396</v>
      </c>
      <c r="D110" s="5" t="s">
        <v>397</v>
      </c>
      <c r="E110" s="7">
        <v>1</v>
      </c>
      <c r="F110" s="7">
        <v>0</v>
      </c>
      <c r="G110" s="7">
        <v>0</v>
      </c>
      <c r="H110" s="7">
        <v>1</v>
      </c>
      <c r="I110" s="7">
        <v>10000</v>
      </c>
      <c r="J110" s="15">
        <v>0</v>
      </c>
      <c r="K110" s="7">
        <v>10000</v>
      </c>
      <c r="L110" s="7">
        <v>2808</v>
      </c>
    </row>
    <row r="111" spans="1:12" x14ac:dyDescent="0.3">
      <c r="A111" s="523" t="s">
        <v>195</v>
      </c>
      <c r="B111" s="6" t="s">
        <v>2</v>
      </c>
      <c r="C111" s="5" t="s">
        <v>410</v>
      </c>
      <c r="D111" s="5" t="s">
        <v>411</v>
      </c>
      <c r="E111" s="7">
        <v>1</v>
      </c>
      <c r="F111" s="7">
        <v>0</v>
      </c>
      <c r="G111" s="7">
        <v>0</v>
      </c>
      <c r="H111" s="7">
        <v>1</v>
      </c>
      <c r="I111" s="7">
        <v>3800</v>
      </c>
      <c r="J111" s="15">
        <v>0</v>
      </c>
      <c r="K111" s="7">
        <v>3800</v>
      </c>
      <c r="L111" s="7">
        <v>1978</v>
      </c>
    </row>
    <row r="112" spans="1:12" x14ac:dyDescent="0.3">
      <c r="A112" s="523" t="s">
        <v>201</v>
      </c>
      <c r="B112" s="6" t="s">
        <v>2</v>
      </c>
      <c r="C112" s="5" t="s">
        <v>402</v>
      </c>
      <c r="D112" s="5" t="s">
        <v>403</v>
      </c>
      <c r="E112" s="7">
        <v>1</v>
      </c>
      <c r="F112" s="7">
        <v>0</v>
      </c>
      <c r="G112" s="7">
        <v>0</v>
      </c>
      <c r="H112" s="7">
        <v>1</v>
      </c>
      <c r="I112" s="7">
        <v>7608</v>
      </c>
      <c r="J112" s="15">
        <v>0</v>
      </c>
      <c r="K112" s="7">
        <v>7608</v>
      </c>
      <c r="L112" s="7">
        <v>1950</v>
      </c>
    </row>
    <row r="113" spans="1:12" x14ac:dyDescent="0.3">
      <c r="A113" s="523" t="s">
        <v>202</v>
      </c>
      <c r="B113" s="6" t="s">
        <v>2</v>
      </c>
      <c r="C113" s="5" t="s">
        <v>402</v>
      </c>
      <c r="D113" s="5" t="s">
        <v>403</v>
      </c>
      <c r="E113" s="7">
        <v>1</v>
      </c>
      <c r="F113" s="7">
        <v>0</v>
      </c>
      <c r="G113" s="7">
        <v>0</v>
      </c>
      <c r="H113" s="7">
        <v>1</v>
      </c>
      <c r="I113" s="7">
        <v>5000</v>
      </c>
      <c r="J113" s="15">
        <v>0</v>
      </c>
      <c r="K113" s="7">
        <v>5000</v>
      </c>
      <c r="L113" s="7">
        <v>2080</v>
      </c>
    </row>
    <row r="114" spans="1:12" x14ac:dyDescent="0.3">
      <c r="A114" s="523" t="s">
        <v>211</v>
      </c>
      <c r="B114" s="6" t="s">
        <v>2</v>
      </c>
      <c r="C114" s="5" t="s">
        <v>402</v>
      </c>
      <c r="D114" s="5" t="s">
        <v>403</v>
      </c>
      <c r="E114" s="7">
        <v>1</v>
      </c>
      <c r="F114" s="7">
        <v>0</v>
      </c>
      <c r="G114" s="7">
        <v>0</v>
      </c>
      <c r="H114" s="7">
        <v>1</v>
      </c>
      <c r="I114" s="7">
        <v>3600</v>
      </c>
      <c r="J114" s="15">
        <v>0</v>
      </c>
      <c r="K114" s="7">
        <v>3600</v>
      </c>
      <c r="L114" s="7">
        <v>1508</v>
      </c>
    </row>
    <row r="115" spans="1:12" x14ac:dyDescent="0.3">
      <c r="A115" s="523" t="s">
        <v>214</v>
      </c>
      <c r="B115" s="6" t="s">
        <v>2</v>
      </c>
      <c r="C115" s="5" t="s">
        <v>410</v>
      </c>
      <c r="D115" s="5" t="s">
        <v>411</v>
      </c>
      <c r="E115" s="7">
        <v>1</v>
      </c>
      <c r="F115" s="7">
        <v>0</v>
      </c>
      <c r="G115" s="7">
        <v>0</v>
      </c>
      <c r="H115" s="7">
        <v>1</v>
      </c>
      <c r="I115" s="7">
        <v>4224</v>
      </c>
      <c r="J115" s="15">
        <v>0</v>
      </c>
      <c r="K115" s="7">
        <v>4224</v>
      </c>
      <c r="L115" s="7">
        <v>1876</v>
      </c>
    </row>
    <row r="116" spans="1:12" x14ac:dyDescent="0.3">
      <c r="A116" s="523" t="s">
        <v>217</v>
      </c>
      <c r="B116" s="6" t="s">
        <v>2</v>
      </c>
      <c r="C116" s="5" t="s">
        <v>396</v>
      </c>
      <c r="D116" s="5" t="s">
        <v>397</v>
      </c>
      <c r="E116" s="7">
        <v>1</v>
      </c>
      <c r="F116" s="7">
        <v>2</v>
      </c>
      <c r="G116" s="7">
        <v>0</v>
      </c>
      <c r="H116" s="7">
        <v>3</v>
      </c>
      <c r="I116" s="7">
        <v>7600</v>
      </c>
      <c r="J116" s="15">
        <v>1250</v>
      </c>
      <c r="K116" s="7">
        <v>8850</v>
      </c>
      <c r="L116" s="7">
        <v>2858</v>
      </c>
    </row>
    <row r="117" spans="1:12" x14ac:dyDescent="0.3">
      <c r="A117" s="523" t="s">
        <v>219</v>
      </c>
      <c r="B117" s="6" t="s">
        <v>2</v>
      </c>
      <c r="C117" s="5" t="s">
        <v>402</v>
      </c>
      <c r="D117" s="5" t="s">
        <v>403</v>
      </c>
      <c r="E117" s="7">
        <v>1</v>
      </c>
      <c r="F117" s="7">
        <v>0</v>
      </c>
      <c r="G117" s="7">
        <v>0</v>
      </c>
      <c r="H117" s="7">
        <v>1</v>
      </c>
      <c r="I117" s="7">
        <v>2376</v>
      </c>
      <c r="J117" s="16" t="s">
        <v>19</v>
      </c>
      <c r="K117" s="7">
        <v>2376</v>
      </c>
      <c r="L117" s="7">
        <v>2120</v>
      </c>
    </row>
    <row r="118" spans="1:12" x14ac:dyDescent="0.3">
      <c r="A118" s="523" t="s">
        <v>224</v>
      </c>
      <c r="B118" s="6" t="s">
        <v>2</v>
      </c>
      <c r="C118" s="5" t="s">
        <v>396</v>
      </c>
      <c r="D118" s="5" t="s">
        <v>397</v>
      </c>
      <c r="E118" s="7">
        <v>1</v>
      </c>
      <c r="F118" s="7">
        <v>0</v>
      </c>
      <c r="G118" s="7">
        <v>0</v>
      </c>
      <c r="H118" s="7">
        <v>1</v>
      </c>
      <c r="I118" s="7">
        <v>2700</v>
      </c>
      <c r="J118" s="16" t="s">
        <v>19</v>
      </c>
      <c r="K118" s="7">
        <v>2700</v>
      </c>
      <c r="L118" s="7">
        <v>2444</v>
      </c>
    </row>
    <row r="119" spans="1:12" x14ac:dyDescent="0.3">
      <c r="A119" s="523" t="s">
        <v>225</v>
      </c>
      <c r="B119" s="6" t="s">
        <v>2</v>
      </c>
      <c r="C119" s="5" t="s">
        <v>402</v>
      </c>
      <c r="D119" s="5" t="s">
        <v>403</v>
      </c>
      <c r="E119" s="7">
        <v>1</v>
      </c>
      <c r="F119" s="7">
        <v>0</v>
      </c>
      <c r="G119" s="7">
        <v>0</v>
      </c>
      <c r="H119" s="7">
        <v>1</v>
      </c>
      <c r="I119" s="7">
        <v>4500</v>
      </c>
      <c r="J119" s="15">
        <v>0</v>
      </c>
      <c r="K119" s="7">
        <v>4500</v>
      </c>
      <c r="L119" s="7">
        <v>2240</v>
      </c>
    </row>
    <row r="120" spans="1:12" x14ac:dyDescent="0.3">
      <c r="A120" s="523" t="s">
        <v>229</v>
      </c>
      <c r="B120" s="6" t="s">
        <v>2</v>
      </c>
      <c r="C120" s="5" t="s">
        <v>396</v>
      </c>
      <c r="D120" s="5" t="s">
        <v>397</v>
      </c>
      <c r="E120" s="7">
        <v>1</v>
      </c>
      <c r="F120" s="7">
        <v>0</v>
      </c>
      <c r="G120" s="7">
        <v>0</v>
      </c>
      <c r="H120" s="7">
        <v>1</v>
      </c>
      <c r="I120" s="7">
        <v>5612</v>
      </c>
      <c r="J120" s="15">
        <v>0</v>
      </c>
      <c r="K120" s="7">
        <v>5612</v>
      </c>
      <c r="L120" s="7">
        <v>2346</v>
      </c>
    </row>
    <row r="121" spans="1:12" x14ac:dyDescent="0.3">
      <c r="A121" s="523" t="s">
        <v>230</v>
      </c>
      <c r="B121" s="6" t="s">
        <v>2</v>
      </c>
      <c r="C121" s="5" t="s">
        <v>396</v>
      </c>
      <c r="D121" s="5" t="s">
        <v>397</v>
      </c>
      <c r="E121" s="7">
        <v>1</v>
      </c>
      <c r="F121" s="7">
        <v>0</v>
      </c>
      <c r="G121" s="7">
        <v>0</v>
      </c>
      <c r="H121" s="7">
        <v>1</v>
      </c>
      <c r="I121" s="7">
        <v>7025</v>
      </c>
      <c r="J121" s="16" t="s">
        <v>19</v>
      </c>
      <c r="K121" s="7">
        <v>7025</v>
      </c>
      <c r="L121" s="7">
        <v>2638</v>
      </c>
    </row>
    <row r="122" spans="1:12" x14ac:dyDescent="0.3">
      <c r="A122" s="523" t="s">
        <v>232</v>
      </c>
      <c r="B122" s="6" t="s">
        <v>2</v>
      </c>
      <c r="C122" s="5" t="s">
        <v>414</v>
      </c>
      <c r="D122" s="5" t="s">
        <v>415</v>
      </c>
      <c r="E122" s="7">
        <v>1</v>
      </c>
      <c r="F122" s="7">
        <v>0</v>
      </c>
      <c r="G122" s="7">
        <v>0</v>
      </c>
      <c r="H122" s="7">
        <v>1</v>
      </c>
      <c r="I122" s="7">
        <v>1800</v>
      </c>
      <c r="J122" s="15">
        <v>0</v>
      </c>
      <c r="K122" s="7">
        <v>1800</v>
      </c>
      <c r="L122" s="7">
        <v>1820</v>
      </c>
    </row>
    <row r="123" spans="1:12" x14ac:dyDescent="0.3">
      <c r="A123" s="523" t="s">
        <v>241</v>
      </c>
      <c r="B123" s="6" t="s">
        <v>2</v>
      </c>
      <c r="C123" s="5" t="s">
        <v>398</v>
      </c>
      <c r="D123" s="5" t="s">
        <v>399</v>
      </c>
      <c r="E123" s="7">
        <v>1</v>
      </c>
      <c r="F123" s="7">
        <v>0</v>
      </c>
      <c r="G123" s="7">
        <v>0</v>
      </c>
      <c r="H123" s="7">
        <v>1</v>
      </c>
      <c r="I123" s="7">
        <v>3750</v>
      </c>
      <c r="J123" s="15">
        <v>0</v>
      </c>
      <c r="K123" s="7">
        <v>3750</v>
      </c>
      <c r="L123" s="7">
        <v>2184</v>
      </c>
    </row>
    <row r="124" spans="1:12" x14ac:dyDescent="0.3">
      <c r="A124" s="523" t="s">
        <v>242</v>
      </c>
      <c r="B124" s="6" t="s">
        <v>2</v>
      </c>
      <c r="C124" s="5" t="s">
        <v>396</v>
      </c>
      <c r="D124" s="5" t="s">
        <v>397</v>
      </c>
      <c r="E124" s="7">
        <v>1</v>
      </c>
      <c r="F124" s="7">
        <v>0</v>
      </c>
      <c r="G124" s="7">
        <v>0</v>
      </c>
      <c r="H124" s="7">
        <v>1</v>
      </c>
      <c r="I124" s="7">
        <v>15000</v>
      </c>
      <c r="J124" s="15">
        <v>0</v>
      </c>
      <c r="K124" s="7">
        <v>15000</v>
      </c>
      <c r="L124" s="7">
        <v>1670</v>
      </c>
    </row>
    <row r="125" spans="1:12" x14ac:dyDescent="0.3">
      <c r="A125" s="523" t="s">
        <v>248</v>
      </c>
      <c r="B125" s="6" t="s">
        <v>2</v>
      </c>
      <c r="C125" s="5" t="s">
        <v>398</v>
      </c>
      <c r="D125" s="5" t="s">
        <v>399</v>
      </c>
      <c r="E125" s="7">
        <v>1</v>
      </c>
      <c r="F125" s="7">
        <v>0</v>
      </c>
      <c r="G125" s="7">
        <v>0</v>
      </c>
      <c r="H125" s="7">
        <v>1</v>
      </c>
      <c r="I125" s="7">
        <v>7600</v>
      </c>
      <c r="J125" s="15">
        <v>0</v>
      </c>
      <c r="K125" s="7">
        <v>7600</v>
      </c>
      <c r="L125" s="7">
        <v>2500</v>
      </c>
    </row>
    <row r="126" spans="1:12" x14ac:dyDescent="0.3">
      <c r="A126" s="523" t="s">
        <v>249</v>
      </c>
      <c r="B126" s="6" t="s">
        <v>2</v>
      </c>
      <c r="C126" s="5" t="s">
        <v>398</v>
      </c>
      <c r="D126" s="5" t="s">
        <v>399</v>
      </c>
      <c r="E126" s="7">
        <v>1</v>
      </c>
      <c r="F126" s="7">
        <v>0</v>
      </c>
      <c r="G126" s="7">
        <v>0</v>
      </c>
      <c r="H126" s="7">
        <v>1</v>
      </c>
      <c r="I126" s="7">
        <v>3128</v>
      </c>
      <c r="J126" s="15">
        <v>0</v>
      </c>
      <c r="K126" s="7">
        <v>3128</v>
      </c>
      <c r="L126" s="7">
        <v>1978</v>
      </c>
    </row>
    <row r="127" spans="1:12" x14ac:dyDescent="0.3">
      <c r="A127" s="523" t="s">
        <v>255</v>
      </c>
      <c r="B127" s="6" t="s">
        <v>2</v>
      </c>
      <c r="C127" s="5" t="s">
        <v>396</v>
      </c>
      <c r="D127" s="5" t="s">
        <v>397</v>
      </c>
      <c r="E127" s="7">
        <v>1</v>
      </c>
      <c r="F127" s="7">
        <v>0</v>
      </c>
      <c r="G127" s="7">
        <v>0</v>
      </c>
      <c r="H127" s="7">
        <v>1</v>
      </c>
      <c r="I127" s="7">
        <v>7400</v>
      </c>
      <c r="J127" s="15">
        <v>0</v>
      </c>
      <c r="K127" s="7">
        <v>7400</v>
      </c>
      <c r="L127" s="7">
        <v>2176</v>
      </c>
    </row>
    <row r="128" spans="1:12" x14ac:dyDescent="0.3">
      <c r="A128" s="523" t="s">
        <v>266</v>
      </c>
      <c r="B128" s="6" t="s">
        <v>2</v>
      </c>
      <c r="C128" s="5" t="s">
        <v>396</v>
      </c>
      <c r="D128" s="5" t="s">
        <v>397</v>
      </c>
      <c r="E128" s="7">
        <v>1</v>
      </c>
      <c r="F128" s="7">
        <v>0</v>
      </c>
      <c r="G128" s="7">
        <v>0</v>
      </c>
      <c r="H128" s="7">
        <v>1</v>
      </c>
      <c r="I128" s="7">
        <v>3700</v>
      </c>
      <c r="J128" s="15">
        <v>0</v>
      </c>
      <c r="K128" s="7">
        <v>3700</v>
      </c>
      <c r="L128" s="7">
        <v>2236</v>
      </c>
    </row>
    <row r="129" spans="1:12" x14ac:dyDescent="0.3">
      <c r="A129" s="523" t="s">
        <v>269</v>
      </c>
      <c r="B129" s="6" t="s">
        <v>2</v>
      </c>
      <c r="C129" s="5" t="s">
        <v>402</v>
      </c>
      <c r="D129" s="5" t="s">
        <v>403</v>
      </c>
      <c r="E129" s="7">
        <v>1</v>
      </c>
      <c r="F129" s="7">
        <v>0</v>
      </c>
      <c r="G129" s="7">
        <v>0</v>
      </c>
      <c r="H129" s="7">
        <v>1</v>
      </c>
      <c r="I129" s="7">
        <v>2473</v>
      </c>
      <c r="J129" s="15">
        <v>0</v>
      </c>
      <c r="K129" s="7">
        <v>2473</v>
      </c>
      <c r="L129" s="7">
        <v>2076</v>
      </c>
    </row>
    <row r="130" spans="1:12" x14ac:dyDescent="0.3">
      <c r="A130" s="523" t="s">
        <v>272</v>
      </c>
      <c r="B130" s="6" t="s">
        <v>2</v>
      </c>
      <c r="C130" s="5" t="s">
        <v>396</v>
      </c>
      <c r="D130" s="5" t="s">
        <v>397</v>
      </c>
      <c r="E130" s="7">
        <v>1</v>
      </c>
      <c r="F130" s="7">
        <v>0</v>
      </c>
      <c r="G130" s="7">
        <v>0</v>
      </c>
      <c r="H130" s="7">
        <v>1</v>
      </c>
      <c r="I130" s="7">
        <v>3128</v>
      </c>
      <c r="J130" s="15">
        <v>0</v>
      </c>
      <c r="K130" s="7">
        <v>3128</v>
      </c>
      <c r="L130" s="7">
        <v>2720</v>
      </c>
    </row>
    <row r="131" spans="1:12" x14ac:dyDescent="0.3">
      <c r="A131" s="523" t="s">
        <v>279</v>
      </c>
      <c r="B131" s="6" t="s">
        <v>2</v>
      </c>
      <c r="C131" s="5" t="s">
        <v>396</v>
      </c>
      <c r="D131" s="5" t="s">
        <v>397</v>
      </c>
      <c r="E131" s="7">
        <v>1</v>
      </c>
      <c r="F131" s="7">
        <v>0</v>
      </c>
      <c r="G131" s="7">
        <v>0</v>
      </c>
      <c r="H131" s="7">
        <v>1</v>
      </c>
      <c r="I131" s="7">
        <v>1750</v>
      </c>
      <c r="J131" s="15">
        <v>0</v>
      </c>
      <c r="K131" s="7">
        <v>1750</v>
      </c>
      <c r="L131" s="7">
        <v>1352</v>
      </c>
    </row>
    <row r="132" spans="1:12" x14ac:dyDescent="0.3">
      <c r="A132" s="523" t="s">
        <v>282</v>
      </c>
      <c r="B132" s="6" t="s">
        <v>2</v>
      </c>
      <c r="C132" s="5" t="s">
        <v>402</v>
      </c>
      <c r="D132" s="5" t="s">
        <v>403</v>
      </c>
      <c r="E132" s="7">
        <v>1</v>
      </c>
      <c r="F132" s="7">
        <v>0</v>
      </c>
      <c r="G132" s="7">
        <v>0</v>
      </c>
      <c r="H132" s="7">
        <v>1</v>
      </c>
      <c r="I132" s="7">
        <v>2200</v>
      </c>
      <c r="J132" s="16" t="s">
        <v>19</v>
      </c>
      <c r="K132" s="7">
        <v>2200</v>
      </c>
      <c r="L132" s="7">
        <v>1875</v>
      </c>
    </row>
    <row r="133" spans="1:12" x14ac:dyDescent="0.3">
      <c r="A133" s="523" t="s">
        <v>286</v>
      </c>
      <c r="B133" s="6" t="s">
        <v>2</v>
      </c>
      <c r="C133" s="5" t="s">
        <v>396</v>
      </c>
      <c r="D133" s="5" t="s">
        <v>397</v>
      </c>
      <c r="E133" s="7">
        <v>1</v>
      </c>
      <c r="F133" s="7">
        <v>0</v>
      </c>
      <c r="G133" s="7">
        <v>0</v>
      </c>
      <c r="H133" s="7">
        <v>1</v>
      </c>
      <c r="I133" s="7">
        <v>2500</v>
      </c>
      <c r="J133" s="15">
        <v>0</v>
      </c>
      <c r="K133" s="7">
        <v>2500</v>
      </c>
      <c r="L133" s="7">
        <v>1612</v>
      </c>
    </row>
    <row r="134" spans="1:12" x14ac:dyDescent="0.3">
      <c r="A134" s="523" t="s">
        <v>289</v>
      </c>
      <c r="B134" s="6" t="s">
        <v>2</v>
      </c>
      <c r="C134" s="5" t="s">
        <v>402</v>
      </c>
      <c r="D134" s="5" t="s">
        <v>403</v>
      </c>
      <c r="E134" s="7">
        <v>1</v>
      </c>
      <c r="F134" s="7">
        <v>0</v>
      </c>
      <c r="G134" s="7">
        <v>0</v>
      </c>
      <c r="H134" s="7">
        <v>1</v>
      </c>
      <c r="I134" s="7">
        <v>2560</v>
      </c>
      <c r="J134" s="15">
        <v>0</v>
      </c>
      <c r="K134" s="7">
        <v>2560</v>
      </c>
      <c r="L134" s="7">
        <v>1838</v>
      </c>
    </row>
    <row r="135" spans="1:12" x14ac:dyDescent="0.3">
      <c r="A135" s="523" t="s">
        <v>290</v>
      </c>
      <c r="B135" s="6" t="s">
        <v>2</v>
      </c>
      <c r="C135" s="5" t="s">
        <v>402</v>
      </c>
      <c r="D135" s="5" t="s">
        <v>403</v>
      </c>
      <c r="E135" s="7">
        <v>1</v>
      </c>
      <c r="F135" s="7">
        <v>0</v>
      </c>
      <c r="G135" s="7">
        <v>0</v>
      </c>
      <c r="H135" s="7">
        <v>1</v>
      </c>
      <c r="I135" s="7">
        <v>5300</v>
      </c>
      <c r="J135" s="15">
        <v>0</v>
      </c>
      <c r="K135" s="7">
        <v>5300</v>
      </c>
      <c r="L135" s="7">
        <v>2068</v>
      </c>
    </row>
    <row r="136" spans="1:12" x14ac:dyDescent="0.3">
      <c r="A136" s="523" t="s">
        <v>293</v>
      </c>
      <c r="B136" s="6" t="s">
        <v>2</v>
      </c>
      <c r="C136" s="5" t="s">
        <v>396</v>
      </c>
      <c r="D136" s="5" t="s">
        <v>397</v>
      </c>
      <c r="E136" s="7">
        <v>1</v>
      </c>
      <c r="F136" s="7">
        <v>0</v>
      </c>
      <c r="G136" s="7">
        <v>0</v>
      </c>
      <c r="H136" s="7">
        <v>1</v>
      </c>
      <c r="I136" s="7">
        <v>2400</v>
      </c>
      <c r="J136" s="15">
        <v>0</v>
      </c>
      <c r="K136" s="7">
        <v>2400</v>
      </c>
      <c r="L136" s="7">
        <v>1488</v>
      </c>
    </row>
    <row r="137" spans="1:12" x14ac:dyDescent="0.3">
      <c r="A137" s="523" t="s">
        <v>296</v>
      </c>
      <c r="B137" s="6" t="s">
        <v>2</v>
      </c>
      <c r="C137" s="5" t="s">
        <v>398</v>
      </c>
      <c r="D137" s="5" t="s">
        <v>399</v>
      </c>
      <c r="E137" s="7">
        <v>1</v>
      </c>
      <c r="F137" s="7">
        <v>0</v>
      </c>
      <c r="G137" s="7">
        <v>0</v>
      </c>
      <c r="H137" s="7">
        <v>1</v>
      </c>
      <c r="I137" s="7">
        <v>5065</v>
      </c>
      <c r="J137" s="15">
        <v>0</v>
      </c>
      <c r="K137" s="7">
        <v>5065</v>
      </c>
      <c r="L137" s="7">
        <v>1840</v>
      </c>
    </row>
    <row r="138" spans="1:12" x14ac:dyDescent="0.3">
      <c r="A138" s="523" t="s">
        <v>302</v>
      </c>
      <c r="B138" s="6" t="s">
        <v>2</v>
      </c>
      <c r="C138" s="5" t="s">
        <v>394</v>
      </c>
      <c r="D138" s="5" t="s">
        <v>395</v>
      </c>
      <c r="E138" s="7">
        <v>1</v>
      </c>
      <c r="F138" s="7">
        <v>0</v>
      </c>
      <c r="G138" s="7">
        <v>0</v>
      </c>
      <c r="H138" s="7">
        <v>1</v>
      </c>
      <c r="I138" s="7">
        <v>6000</v>
      </c>
      <c r="J138" s="15">
        <v>0</v>
      </c>
      <c r="K138" s="7">
        <v>6000</v>
      </c>
      <c r="L138" s="7">
        <v>1664</v>
      </c>
    </row>
    <row r="139" spans="1:12" x14ac:dyDescent="0.3">
      <c r="A139" s="523" t="s">
        <v>2597</v>
      </c>
      <c r="B139" s="6" t="s">
        <v>2</v>
      </c>
      <c r="C139" s="5" t="s">
        <v>394</v>
      </c>
      <c r="D139" s="5" t="s">
        <v>395</v>
      </c>
      <c r="E139" s="7">
        <v>1</v>
      </c>
      <c r="F139" s="7">
        <v>1</v>
      </c>
      <c r="G139" s="7">
        <v>0</v>
      </c>
      <c r="H139" s="7">
        <v>2</v>
      </c>
      <c r="I139" s="7">
        <v>4300</v>
      </c>
      <c r="J139" s="15">
        <v>500</v>
      </c>
      <c r="K139" s="7">
        <v>4800</v>
      </c>
      <c r="L139" s="7">
        <v>3268</v>
      </c>
    </row>
    <row r="140" spans="1:12" x14ac:dyDescent="0.3">
      <c r="A140" s="523" t="s">
        <v>315</v>
      </c>
      <c r="B140" s="6" t="s">
        <v>2</v>
      </c>
      <c r="C140" s="5" t="s">
        <v>398</v>
      </c>
      <c r="D140" s="5" t="s">
        <v>399</v>
      </c>
      <c r="E140" s="7">
        <v>1</v>
      </c>
      <c r="F140" s="7">
        <v>0</v>
      </c>
      <c r="G140" s="7">
        <v>0</v>
      </c>
      <c r="H140" s="7">
        <v>1</v>
      </c>
      <c r="I140" s="7">
        <v>7000</v>
      </c>
      <c r="J140" s="15">
        <v>0</v>
      </c>
      <c r="K140" s="7">
        <v>7000</v>
      </c>
      <c r="L140" s="7">
        <v>1976</v>
      </c>
    </row>
    <row r="141" spans="1:12" x14ac:dyDescent="0.3">
      <c r="A141" s="523" t="s">
        <v>320</v>
      </c>
      <c r="B141" s="6" t="s">
        <v>2</v>
      </c>
      <c r="C141" s="5" t="s">
        <v>398</v>
      </c>
      <c r="D141" s="5" t="s">
        <v>399</v>
      </c>
      <c r="E141" s="7">
        <v>1</v>
      </c>
      <c r="F141" s="7">
        <v>0</v>
      </c>
      <c r="G141" s="7">
        <v>0</v>
      </c>
      <c r="H141" s="7">
        <v>1</v>
      </c>
      <c r="I141" s="7">
        <v>4752</v>
      </c>
      <c r="J141" s="15">
        <v>0</v>
      </c>
      <c r="K141" s="7">
        <v>4752</v>
      </c>
      <c r="L141" s="7">
        <v>1884</v>
      </c>
    </row>
    <row r="142" spans="1:12" x14ac:dyDescent="0.3">
      <c r="A142" s="523" t="s">
        <v>322</v>
      </c>
      <c r="B142" s="6" t="s">
        <v>2</v>
      </c>
      <c r="C142" s="5" t="s">
        <v>396</v>
      </c>
      <c r="D142" s="5" t="s">
        <v>397</v>
      </c>
      <c r="E142" s="7">
        <v>1</v>
      </c>
      <c r="F142" s="7">
        <v>0</v>
      </c>
      <c r="G142" s="7">
        <v>0</v>
      </c>
      <c r="H142" s="7">
        <v>1</v>
      </c>
      <c r="I142" s="7">
        <v>5494</v>
      </c>
      <c r="J142" s="15">
        <v>0</v>
      </c>
      <c r="K142" s="7">
        <v>5494</v>
      </c>
      <c r="L142" s="7">
        <v>2379</v>
      </c>
    </row>
    <row r="143" spans="1:12" x14ac:dyDescent="0.3">
      <c r="A143" s="523" t="s">
        <v>325</v>
      </c>
      <c r="B143" s="6" t="s">
        <v>2</v>
      </c>
      <c r="C143" s="5" t="s">
        <v>402</v>
      </c>
      <c r="D143" s="5" t="s">
        <v>403</v>
      </c>
      <c r="E143" s="7">
        <v>1</v>
      </c>
      <c r="F143" s="7">
        <v>0</v>
      </c>
      <c r="G143" s="7">
        <v>0</v>
      </c>
      <c r="H143" s="7">
        <v>1</v>
      </c>
      <c r="I143" s="7">
        <v>13130</v>
      </c>
      <c r="J143" s="15">
        <v>0</v>
      </c>
      <c r="K143" s="7">
        <v>13130</v>
      </c>
      <c r="L143" s="7">
        <v>1678</v>
      </c>
    </row>
    <row r="144" spans="1:12" x14ac:dyDescent="0.3">
      <c r="A144" s="523" t="s">
        <v>329</v>
      </c>
      <c r="B144" s="6" t="s">
        <v>2</v>
      </c>
      <c r="C144" s="5" t="s">
        <v>402</v>
      </c>
      <c r="D144" s="5" t="s">
        <v>403</v>
      </c>
      <c r="E144" s="7">
        <v>1</v>
      </c>
      <c r="F144" s="7">
        <v>0</v>
      </c>
      <c r="G144" s="7">
        <v>0</v>
      </c>
      <c r="H144" s="7">
        <v>1</v>
      </c>
      <c r="I144" s="7">
        <v>906</v>
      </c>
      <c r="J144" s="15">
        <v>0</v>
      </c>
      <c r="K144" s="7">
        <v>906</v>
      </c>
      <c r="L144" s="7">
        <v>1794</v>
      </c>
    </row>
    <row r="145" spans="1:12" x14ac:dyDescent="0.3">
      <c r="A145" s="523" t="s">
        <v>340</v>
      </c>
      <c r="B145" s="6" t="s">
        <v>2</v>
      </c>
      <c r="C145" s="5" t="s">
        <v>396</v>
      </c>
      <c r="D145" s="5" t="s">
        <v>397</v>
      </c>
      <c r="E145" s="7">
        <v>1</v>
      </c>
      <c r="F145" s="7">
        <v>0</v>
      </c>
      <c r="G145" s="7">
        <v>0</v>
      </c>
      <c r="H145" s="7">
        <v>1</v>
      </c>
      <c r="I145" s="7">
        <v>5300</v>
      </c>
      <c r="J145" s="15">
        <v>0</v>
      </c>
      <c r="K145" s="7">
        <v>5300</v>
      </c>
      <c r="L145" s="7">
        <v>1670</v>
      </c>
    </row>
    <row r="146" spans="1:12" x14ac:dyDescent="0.3">
      <c r="A146" s="523" t="s">
        <v>346</v>
      </c>
      <c r="B146" s="6" t="s">
        <v>2</v>
      </c>
      <c r="C146" s="5" t="s">
        <v>396</v>
      </c>
      <c r="D146" s="5" t="s">
        <v>397</v>
      </c>
      <c r="E146" s="7">
        <v>1</v>
      </c>
      <c r="F146" s="7">
        <v>0</v>
      </c>
      <c r="G146" s="7">
        <v>0</v>
      </c>
      <c r="H146" s="7">
        <v>1</v>
      </c>
      <c r="I146" s="7">
        <v>4776</v>
      </c>
      <c r="J146" s="15">
        <v>0</v>
      </c>
      <c r="K146" s="7">
        <v>4776</v>
      </c>
      <c r="L146" s="7">
        <v>1754</v>
      </c>
    </row>
    <row r="147" spans="1:12" x14ac:dyDescent="0.3">
      <c r="A147" s="523" t="s">
        <v>349</v>
      </c>
      <c r="B147" s="6" t="s">
        <v>2</v>
      </c>
      <c r="C147" s="5" t="s">
        <v>396</v>
      </c>
      <c r="D147" s="5" t="s">
        <v>397</v>
      </c>
      <c r="E147" s="7">
        <v>1</v>
      </c>
      <c r="F147" s="7">
        <v>0</v>
      </c>
      <c r="G147" s="7">
        <v>0</v>
      </c>
      <c r="H147" s="7">
        <v>1</v>
      </c>
      <c r="I147" s="7">
        <v>2600</v>
      </c>
      <c r="J147" s="15">
        <v>0</v>
      </c>
      <c r="K147" s="7">
        <v>2600</v>
      </c>
      <c r="L147" s="7">
        <v>1508</v>
      </c>
    </row>
    <row r="148" spans="1:12" x14ac:dyDescent="0.3">
      <c r="A148" s="523" t="s">
        <v>353</v>
      </c>
      <c r="B148" s="6" t="s">
        <v>2</v>
      </c>
      <c r="C148" s="5" t="s">
        <v>402</v>
      </c>
      <c r="D148" s="5" t="s">
        <v>403</v>
      </c>
      <c r="E148" s="7">
        <v>1</v>
      </c>
      <c r="F148" s="7">
        <v>0</v>
      </c>
      <c r="G148" s="7">
        <v>0</v>
      </c>
      <c r="H148" s="7">
        <v>1</v>
      </c>
      <c r="I148" s="7">
        <v>2000</v>
      </c>
      <c r="J148" s="15">
        <v>0</v>
      </c>
      <c r="K148" s="7">
        <v>2000</v>
      </c>
      <c r="L148" s="7">
        <v>1924</v>
      </c>
    </row>
    <row r="149" spans="1:12" x14ac:dyDescent="0.3">
      <c r="A149" s="523" t="s">
        <v>357</v>
      </c>
      <c r="B149" s="6" t="s">
        <v>2</v>
      </c>
      <c r="C149" s="5" t="s">
        <v>402</v>
      </c>
      <c r="D149" s="5" t="s">
        <v>403</v>
      </c>
      <c r="E149" s="7">
        <v>1</v>
      </c>
      <c r="F149" s="7">
        <v>0</v>
      </c>
      <c r="G149" s="7">
        <v>0</v>
      </c>
      <c r="H149" s="7">
        <v>1</v>
      </c>
      <c r="I149" s="7">
        <v>9000</v>
      </c>
      <c r="J149" s="15">
        <v>0</v>
      </c>
      <c r="K149" s="7">
        <v>9000</v>
      </c>
      <c r="L149" s="7">
        <v>1456</v>
      </c>
    </row>
    <row r="150" spans="1:12" x14ac:dyDescent="0.3">
      <c r="A150" s="523" t="s">
        <v>363</v>
      </c>
      <c r="B150" s="6" t="s">
        <v>2</v>
      </c>
      <c r="C150" s="5" t="s">
        <v>396</v>
      </c>
      <c r="D150" s="5" t="s">
        <v>397</v>
      </c>
      <c r="E150" s="7">
        <v>1</v>
      </c>
      <c r="F150" s="7">
        <v>0</v>
      </c>
      <c r="G150" s="7">
        <v>0</v>
      </c>
      <c r="H150" s="7">
        <v>1</v>
      </c>
      <c r="I150" s="7">
        <v>3000</v>
      </c>
      <c r="J150" s="15">
        <v>0</v>
      </c>
      <c r="K150" s="7">
        <v>3000</v>
      </c>
      <c r="L150" s="7">
        <v>2008</v>
      </c>
    </row>
    <row r="151" spans="1:12" x14ac:dyDescent="0.3">
      <c r="A151" s="523" t="s">
        <v>366</v>
      </c>
      <c r="B151" s="6" t="s">
        <v>2</v>
      </c>
      <c r="C151" s="5" t="s">
        <v>398</v>
      </c>
      <c r="D151" s="5" t="s">
        <v>399</v>
      </c>
      <c r="E151" s="7">
        <v>1</v>
      </c>
      <c r="F151" s="7">
        <v>0</v>
      </c>
      <c r="G151" s="7">
        <v>0</v>
      </c>
      <c r="H151" s="7">
        <v>1</v>
      </c>
      <c r="I151" s="7">
        <v>5500</v>
      </c>
      <c r="J151" s="15">
        <v>0</v>
      </c>
      <c r="K151" s="7">
        <v>5500</v>
      </c>
      <c r="L151" s="7">
        <v>2340</v>
      </c>
    </row>
    <row r="152" spans="1:12" x14ac:dyDescent="0.3">
      <c r="A152" s="523" t="s">
        <v>371</v>
      </c>
      <c r="B152" s="6" t="s">
        <v>2</v>
      </c>
      <c r="C152" s="5" t="s">
        <v>396</v>
      </c>
      <c r="D152" s="5" t="s">
        <v>397</v>
      </c>
      <c r="E152" s="7">
        <v>1</v>
      </c>
      <c r="F152" s="7">
        <v>0</v>
      </c>
      <c r="G152" s="7">
        <v>0</v>
      </c>
      <c r="H152" s="7">
        <v>1</v>
      </c>
      <c r="I152" s="7">
        <v>6400</v>
      </c>
      <c r="J152" s="15">
        <v>0</v>
      </c>
      <c r="K152" s="7">
        <v>6400</v>
      </c>
      <c r="L152" s="7">
        <v>2526</v>
      </c>
    </row>
    <row r="153" spans="1:12" x14ac:dyDescent="0.3">
      <c r="A153" s="523" t="s">
        <v>376</v>
      </c>
      <c r="B153" s="6" t="s">
        <v>2</v>
      </c>
      <c r="C153" s="5" t="s">
        <v>396</v>
      </c>
      <c r="D153" s="5" t="s">
        <v>397</v>
      </c>
      <c r="E153" s="7">
        <v>1</v>
      </c>
      <c r="F153" s="7">
        <v>0</v>
      </c>
      <c r="G153" s="7">
        <v>0</v>
      </c>
      <c r="H153" s="7">
        <v>1</v>
      </c>
      <c r="I153" s="7">
        <v>10272</v>
      </c>
      <c r="J153" s="15">
        <v>0</v>
      </c>
      <c r="K153" s="7">
        <v>10272</v>
      </c>
      <c r="L153" s="7">
        <v>2340</v>
      </c>
    </row>
    <row r="154" spans="1:12" x14ac:dyDescent="0.3">
      <c r="A154" s="523" t="s">
        <v>386</v>
      </c>
      <c r="B154" s="6" t="s">
        <v>2</v>
      </c>
      <c r="C154" s="5" t="s">
        <v>396</v>
      </c>
      <c r="D154" s="5" t="s">
        <v>397</v>
      </c>
      <c r="E154" s="7">
        <v>1</v>
      </c>
      <c r="F154" s="7">
        <v>0</v>
      </c>
      <c r="G154" s="7">
        <v>0</v>
      </c>
      <c r="H154" s="7">
        <v>1</v>
      </c>
      <c r="I154" s="7">
        <v>6600</v>
      </c>
      <c r="J154" s="15">
        <v>0</v>
      </c>
      <c r="K154" s="7">
        <v>6600</v>
      </c>
      <c r="L154" s="7">
        <v>2440</v>
      </c>
    </row>
    <row r="155" spans="1:12" x14ac:dyDescent="0.3">
      <c r="A155" s="528" t="s">
        <v>2598</v>
      </c>
      <c r="B155" s="522"/>
      <c r="C155" s="311"/>
      <c r="D155" s="311"/>
      <c r="E155" s="305">
        <f t="shared" ref="E155:L155" si="1">SUM(E77:E154)</f>
        <v>78</v>
      </c>
      <c r="F155" s="305">
        <f t="shared" si="1"/>
        <v>4</v>
      </c>
      <c r="G155" s="305">
        <f t="shared" si="1"/>
        <v>0</v>
      </c>
      <c r="H155" s="305">
        <f t="shared" si="1"/>
        <v>82</v>
      </c>
      <c r="I155" s="305">
        <f t="shared" si="1"/>
        <v>361251</v>
      </c>
      <c r="J155" s="312">
        <f t="shared" si="1"/>
        <v>5250</v>
      </c>
      <c r="K155" s="305">
        <f t="shared" si="1"/>
        <v>366501</v>
      </c>
      <c r="L155" s="305">
        <f t="shared" si="1"/>
        <v>164235</v>
      </c>
    </row>
    <row r="156" spans="1:12" x14ac:dyDescent="0.3">
      <c r="A156" s="528" t="s">
        <v>2599</v>
      </c>
      <c r="B156" s="73"/>
      <c r="C156" s="135"/>
      <c r="D156" s="135"/>
      <c r="E156" s="101"/>
      <c r="F156" s="101"/>
      <c r="G156" s="101"/>
      <c r="H156" s="313">
        <f>H155/77</f>
        <v>1.0649350649350648</v>
      </c>
      <c r="I156" s="101">
        <f>I155/77</f>
        <v>4691.5714285714284</v>
      </c>
      <c r="J156" s="314"/>
      <c r="K156" s="101">
        <f>K155/77</f>
        <v>4759.7532467532465</v>
      </c>
      <c r="L156" s="101">
        <f>L155/77</f>
        <v>2132.9220779220777</v>
      </c>
    </row>
    <row r="157" spans="1:12" ht="15" thickBot="1" x14ac:dyDescent="0.35">
      <c r="A157" s="61"/>
      <c r="B157" s="30"/>
      <c r="C157" s="151"/>
      <c r="D157" s="151"/>
      <c r="E157" s="27"/>
      <c r="F157" s="27"/>
      <c r="G157" s="27"/>
      <c r="H157" s="27"/>
      <c r="I157" s="27"/>
      <c r="J157" s="29"/>
      <c r="K157" s="27"/>
      <c r="L157" s="27"/>
    </row>
    <row r="158" spans="1:12" x14ac:dyDescent="0.3">
      <c r="A158" s="524" t="s">
        <v>5</v>
      </c>
      <c r="B158" s="6" t="s">
        <v>6</v>
      </c>
      <c r="C158" s="5" t="s">
        <v>396</v>
      </c>
      <c r="D158" s="5" t="s">
        <v>397</v>
      </c>
      <c r="E158" s="7">
        <v>1</v>
      </c>
      <c r="F158" s="7">
        <v>0</v>
      </c>
      <c r="G158" s="7">
        <v>0</v>
      </c>
      <c r="H158" s="7">
        <v>1</v>
      </c>
      <c r="I158" s="7">
        <v>12000</v>
      </c>
      <c r="J158" s="16">
        <v>0</v>
      </c>
      <c r="K158" s="7">
        <v>12000</v>
      </c>
      <c r="L158" s="7">
        <v>2360</v>
      </c>
    </row>
    <row r="159" spans="1:12" x14ac:dyDescent="0.3">
      <c r="A159" s="523" t="s">
        <v>8</v>
      </c>
      <c r="B159" s="6" t="s">
        <v>6</v>
      </c>
      <c r="C159" s="5" t="s">
        <v>394</v>
      </c>
      <c r="D159" s="5" t="s">
        <v>395</v>
      </c>
      <c r="E159" s="7">
        <v>1</v>
      </c>
      <c r="F159" s="7">
        <v>0</v>
      </c>
      <c r="G159" s="7">
        <v>0</v>
      </c>
      <c r="H159" s="7">
        <v>1</v>
      </c>
      <c r="I159" s="7">
        <v>16888</v>
      </c>
      <c r="J159" s="15">
        <v>16888</v>
      </c>
      <c r="K159" s="7">
        <v>33776</v>
      </c>
      <c r="L159" s="7">
        <v>2496</v>
      </c>
    </row>
    <row r="160" spans="1:12" x14ac:dyDescent="0.3">
      <c r="A160" s="523" t="s">
        <v>9</v>
      </c>
      <c r="B160" s="6" t="s">
        <v>6</v>
      </c>
      <c r="C160" s="5" t="s">
        <v>398</v>
      </c>
      <c r="D160" s="5" t="s">
        <v>399</v>
      </c>
      <c r="E160" s="7">
        <v>1</v>
      </c>
      <c r="F160" s="7">
        <v>3</v>
      </c>
      <c r="G160" s="7">
        <v>0</v>
      </c>
      <c r="H160" s="7">
        <v>4</v>
      </c>
      <c r="I160" s="7">
        <v>8200</v>
      </c>
      <c r="J160" s="15">
        <v>3600</v>
      </c>
      <c r="K160" s="7">
        <v>11800</v>
      </c>
      <c r="L160" s="7">
        <v>5880</v>
      </c>
    </row>
    <row r="161" spans="1:12" x14ac:dyDescent="0.3">
      <c r="A161" s="523" t="s">
        <v>15</v>
      </c>
      <c r="B161" s="6" t="s">
        <v>6</v>
      </c>
      <c r="C161" s="5" t="s">
        <v>396</v>
      </c>
      <c r="D161" s="5" t="s">
        <v>397</v>
      </c>
      <c r="E161" s="7">
        <v>1</v>
      </c>
      <c r="F161" s="7">
        <v>0</v>
      </c>
      <c r="G161" s="7">
        <v>0</v>
      </c>
      <c r="H161" s="7">
        <v>1</v>
      </c>
      <c r="I161" s="7">
        <v>26000</v>
      </c>
      <c r="J161" s="15">
        <v>0</v>
      </c>
      <c r="K161" s="7">
        <v>26000</v>
      </c>
      <c r="L161" s="7">
        <v>3137</v>
      </c>
    </row>
    <row r="162" spans="1:12" x14ac:dyDescent="0.3">
      <c r="A162" s="523" t="s">
        <v>18</v>
      </c>
      <c r="B162" s="6" t="s">
        <v>6</v>
      </c>
      <c r="C162" s="5" t="s">
        <v>396</v>
      </c>
      <c r="D162" s="5" t="s">
        <v>397</v>
      </c>
      <c r="E162" s="7">
        <v>1</v>
      </c>
      <c r="F162" s="7">
        <v>0</v>
      </c>
      <c r="G162" s="7">
        <v>0</v>
      </c>
      <c r="H162" s="7">
        <v>1</v>
      </c>
      <c r="I162" s="7">
        <v>13600</v>
      </c>
      <c r="J162" s="15">
        <v>0</v>
      </c>
      <c r="K162" s="7">
        <v>13600</v>
      </c>
      <c r="L162" s="7">
        <v>2166</v>
      </c>
    </row>
    <row r="163" spans="1:12" x14ac:dyDescent="0.3">
      <c r="A163" s="523" t="s">
        <v>26</v>
      </c>
      <c r="B163" s="6" t="s">
        <v>6</v>
      </c>
      <c r="C163" s="5" t="s">
        <v>398</v>
      </c>
      <c r="D163" s="5" t="s">
        <v>399</v>
      </c>
      <c r="E163" s="7">
        <v>1</v>
      </c>
      <c r="F163" s="7">
        <v>0</v>
      </c>
      <c r="G163" s="7">
        <v>0</v>
      </c>
      <c r="H163" s="7">
        <v>1</v>
      </c>
      <c r="I163" s="7">
        <v>2300</v>
      </c>
      <c r="J163" s="15">
        <v>0</v>
      </c>
      <c r="K163" s="7">
        <v>2300</v>
      </c>
      <c r="L163" s="7">
        <v>2111</v>
      </c>
    </row>
    <row r="164" spans="1:12" x14ac:dyDescent="0.3">
      <c r="A164" s="523" t="s">
        <v>40</v>
      </c>
      <c r="B164" s="6" t="s">
        <v>6</v>
      </c>
      <c r="C164" s="5" t="s">
        <v>402</v>
      </c>
      <c r="D164" s="5" t="s">
        <v>403</v>
      </c>
      <c r="E164" s="7">
        <v>1</v>
      </c>
      <c r="F164" s="7">
        <v>0</v>
      </c>
      <c r="G164" s="7">
        <v>0</v>
      </c>
      <c r="H164" s="7">
        <v>1</v>
      </c>
      <c r="I164" s="7">
        <v>12250</v>
      </c>
      <c r="J164" s="15">
        <v>0</v>
      </c>
      <c r="K164" s="7">
        <v>12250</v>
      </c>
      <c r="L164" s="7">
        <v>2614</v>
      </c>
    </row>
    <row r="165" spans="1:12" x14ac:dyDescent="0.3">
      <c r="A165" s="523" t="s">
        <v>44</v>
      </c>
      <c r="B165" s="6" t="s">
        <v>6</v>
      </c>
      <c r="C165" s="5" t="s">
        <v>396</v>
      </c>
      <c r="D165" s="5" t="s">
        <v>397</v>
      </c>
      <c r="E165" s="7">
        <v>1</v>
      </c>
      <c r="F165" s="7">
        <v>0</v>
      </c>
      <c r="G165" s="7">
        <v>0</v>
      </c>
      <c r="H165" s="7">
        <v>1</v>
      </c>
      <c r="I165" s="7">
        <v>10825</v>
      </c>
      <c r="J165" s="15">
        <v>0</v>
      </c>
      <c r="K165" s="7">
        <v>10825</v>
      </c>
      <c r="L165" s="7">
        <v>1976</v>
      </c>
    </row>
    <row r="166" spans="1:12" x14ac:dyDescent="0.3">
      <c r="A166" s="523" t="s">
        <v>46</v>
      </c>
      <c r="B166" s="6" t="s">
        <v>6</v>
      </c>
      <c r="C166" s="5" t="s">
        <v>404</v>
      </c>
      <c r="D166" s="5" t="s">
        <v>405</v>
      </c>
      <c r="E166" s="7">
        <v>1</v>
      </c>
      <c r="F166" s="7">
        <v>0</v>
      </c>
      <c r="G166" s="7">
        <v>0</v>
      </c>
      <c r="H166" s="7">
        <v>1</v>
      </c>
      <c r="I166" s="7">
        <v>12000</v>
      </c>
      <c r="J166" s="15">
        <v>0</v>
      </c>
      <c r="K166" s="7">
        <v>12000</v>
      </c>
      <c r="L166" s="7">
        <v>3248</v>
      </c>
    </row>
    <row r="167" spans="1:12" x14ac:dyDescent="0.3">
      <c r="A167" s="523" t="s">
        <v>54</v>
      </c>
      <c r="B167" s="6" t="s">
        <v>6</v>
      </c>
      <c r="C167" s="5" t="s">
        <v>396</v>
      </c>
      <c r="D167" s="5" t="s">
        <v>397</v>
      </c>
      <c r="E167" s="7">
        <v>1</v>
      </c>
      <c r="F167" s="7">
        <v>0</v>
      </c>
      <c r="G167" s="7">
        <v>0</v>
      </c>
      <c r="H167" s="7">
        <v>1</v>
      </c>
      <c r="I167" s="7">
        <v>9370</v>
      </c>
      <c r="J167" s="15">
        <v>0</v>
      </c>
      <c r="K167" s="7">
        <v>9370</v>
      </c>
      <c r="L167" s="7">
        <v>2028</v>
      </c>
    </row>
    <row r="168" spans="1:12" x14ac:dyDescent="0.3">
      <c r="A168" s="523" t="s">
        <v>55</v>
      </c>
      <c r="B168" s="6" t="s">
        <v>6</v>
      </c>
      <c r="C168" s="5" t="s">
        <v>396</v>
      </c>
      <c r="D168" s="5" t="s">
        <v>397</v>
      </c>
      <c r="E168" s="7">
        <v>1</v>
      </c>
      <c r="F168" s="7">
        <v>0</v>
      </c>
      <c r="G168" s="7">
        <v>1</v>
      </c>
      <c r="H168" s="7">
        <v>2</v>
      </c>
      <c r="I168" s="7">
        <v>9100</v>
      </c>
      <c r="J168" s="15">
        <v>60</v>
      </c>
      <c r="K168" s="7">
        <v>9160</v>
      </c>
      <c r="L168" s="7">
        <v>2262</v>
      </c>
    </row>
    <row r="169" spans="1:12" x14ac:dyDescent="0.3">
      <c r="A169" s="523" t="s">
        <v>58</v>
      </c>
      <c r="B169" s="6" t="s">
        <v>6</v>
      </c>
      <c r="C169" s="5" t="s">
        <v>396</v>
      </c>
      <c r="D169" s="5" t="s">
        <v>397</v>
      </c>
      <c r="E169" s="7">
        <v>1</v>
      </c>
      <c r="F169" s="7">
        <v>0</v>
      </c>
      <c r="G169" s="7">
        <v>0</v>
      </c>
      <c r="H169" s="7">
        <v>1</v>
      </c>
      <c r="I169" s="7">
        <v>7380</v>
      </c>
      <c r="J169" s="16">
        <v>0</v>
      </c>
      <c r="K169" s="7">
        <v>7380</v>
      </c>
      <c r="L169" s="7">
        <v>2015</v>
      </c>
    </row>
    <row r="170" spans="1:12" x14ac:dyDescent="0.3">
      <c r="A170" s="523" t="s">
        <v>62</v>
      </c>
      <c r="B170" s="6" t="s">
        <v>6</v>
      </c>
      <c r="C170" s="5" t="s">
        <v>398</v>
      </c>
      <c r="D170" s="5" t="s">
        <v>399</v>
      </c>
      <c r="E170" s="7">
        <v>1</v>
      </c>
      <c r="F170" s="7">
        <v>0</v>
      </c>
      <c r="G170" s="7">
        <v>0</v>
      </c>
      <c r="H170" s="7">
        <v>1</v>
      </c>
      <c r="I170" s="7">
        <v>15000</v>
      </c>
      <c r="J170" s="15">
        <v>0</v>
      </c>
      <c r="K170" s="7">
        <v>15000</v>
      </c>
      <c r="L170" s="7">
        <v>3211</v>
      </c>
    </row>
    <row r="171" spans="1:12" x14ac:dyDescent="0.3">
      <c r="A171" s="523" t="s">
        <v>64</v>
      </c>
      <c r="B171" s="6" t="s">
        <v>6</v>
      </c>
      <c r="C171" s="5" t="s">
        <v>396</v>
      </c>
      <c r="D171" s="5" t="s">
        <v>397</v>
      </c>
      <c r="E171" s="7">
        <v>1</v>
      </c>
      <c r="F171" s="7">
        <v>1</v>
      </c>
      <c r="G171" s="7">
        <v>0</v>
      </c>
      <c r="H171" s="7">
        <v>2</v>
      </c>
      <c r="I171" s="7">
        <v>6400</v>
      </c>
      <c r="J171" s="15">
        <v>757</v>
      </c>
      <c r="K171" s="7">
        <v>7157</v>
      </c>
      <c r="L171" s="7">
        <v>4112</v>
      </c>
    </row>
    <row r="172" spans="1:12" x14ac:dyDescent="0.3">
      <c r="A172" s="523" t="s">
        <v>66</v>
      </c>
      <c r="B172" s="6" t="s">
        <v>6</v>
      </c>
      <c r="C172" s="5" t="s">
        <v>396</v>
      </c>
      <c r="D172" s="5" t="s">
        <v>397</v>
      </c>
      <c r="E172" s="7">
        <v>1</v>
      </c>
      <c r="F172" s="7">
        <v>0</v>
      </c>
      <c r="G172" s="7">
        <v>0</v>
      </c>
      <c r="H172" s="7">
        <v>1</v>
      </c>
      <c r="I172" s="7">
        <v>2000</v>
      </c>
      <c r="J172" s="15">
        <v>0</v>
      </c>
      <c r="K172" s="7">
        <v>2000</v>
      </c>
      <c r="L172" s="7">
        <v>1530</v>
      </c>
    </row>
    <row r="173" spans="1:12" x14ac:dyDescent="0.3">
      <c r="A173" s="523" t="s">
        <v>67</v>
      </c>
      <c r="B173" s="6" t="s">
        <v>6</v>
      </c>
      <c r="C173" s="5" t="s">
        <v>396</v>
      </c>
      <c r="D173" s="5" t="s">
        <v>397</v>
      </c>
      <c r="E173" s="7">
        <v>1</v>
      </c>
      <c r="F173" s="7">
        <v>0</v>
      </c>
      <c r="G173" s="7">
        <v>0</v>
      </c>
      <c r="H173" s="7">
        <v>1</v>
      </c>
      <c r="I173" s="7">
        <v>7940</v>
      </c>
      <c r="J173" s="15">
        <v>0</v>
      </c>
      <c r="K173" s="7">
        <v>7940</v>
      </c>
      <c r="L173" s="7">
        <v>2134</v>
      </c>
    </row>
    <row r="174" spans="1:12" x14ac:dyDescent="0.3">
      <c r="A174" s="523" t="s">
        <v>70</v>
      </c>
      <c r="B174" s="6" t="s">
        <v>6</v>
      </c>
      <c r="C174" s="5" t="s">
        <v>396</v>
      </c>
      <c r="D174" s="5" t="s">
        <v>397</v>
      </c>
      <c r="E174" s="7">
        <v>1</v>
      </c>
      <c r="F174" s="7">
        <v>0</v>
      </c>
      <c r="G174" s="7">
        <v>0</v>
      </c>
      <c r="H174" s="7">
        <v>1</v>
      </c>
      <c r="I174" s="7">
        <v>34000</v>
      </c>
      <c r="J174" s="15">
        <v>0</v>
      </c>
      <c r="K174" s="7">
        <v>34000</v>
      </c>
      <c r="L174" s="7">
        <v>2931</v>
      </c>
    </row>
    <row r="175" spans="1:12" x14ac:dyDescent="0.3">
      <c r="A175" s="523" t="s">
        <v>89</v>
      </c>
      <c r="B175" s="6" t="s">
        <v>6</v>
      </c>
      <c r="C175" s="5" t="s">
        <v>396</v>
      </c>
      <c r="D175" s="5" t="s">
        <v>397</v>
      </c>
      <c r="E175" s="7">
        <v>1</v>
      </c>
      <c r="F175" s="7">
        <v>0</v>
      </c>
      <c r="G175" s="7">
        <v>0</v>
      </c>
      <c r="H175" s="7">
        <v>1</v>
      </c>
      <c r="I175" s="7">
        <v>4250</v>
      </c>
      <c r="J175" s="15">
        <v>0</v>
      </c>
      <c r="K175" s="7">
        <v>4250</v>
      </c>
      <c r="L175" s="7">
        <v>2184</v>
      </c>
    </row>
    <row r="176" spans="1:12" x14ac:dyDescent="0.3">
      <c r="A176" s="523" t="s">
        <v>101</v>
      </c>
      <c r="B176" s="6" t="s">
        <v>6</v>
      </c>
      <c r="C176" s="5" t="s">
        <v>402</v>
      </c>
      <c r="D176" s="5" t="s">
        <v>403</v>
      </c>
      <c r="E176" s="7">
        <v>1</v>
      </c>
      <c r="F176" s="7">
        <v>0</v>
      </c>
      <c r="G176" s="7">
        <v>0</v>
      </c>
      <c r="H176" s="7">
        <v>1</v>
      </c>
      <c r="I176" s="7">
        <v>6580</v>
      </c>
      <c r="J176" s="15">
        <v>0</v>
      </c>
      <c r="K176" s="7">
        <v>6580</v>
      </c>
      <c r="L176" s="7">
        <v>2392</v>
      </c>
    </row>
    <row r="177" spans="1:12" x14ac:dyDescent="0.3">
      <c r="A177" s="523" t="s">
        <v>108</v>
      </c>
      <c r="B177" s="6" t="s">
        <v>6</v>
      </c>
      <c r="C177" s="5" t="s">
        <v>402</v>
      </c>
      <c r="D177" s="5" t="s">
        <v>403</v>
      </c>
      <c r="E177" s="7">
        <v>1</v>
      </c>
      <c r="F177" s="7">
        <v>0</v>
      </c>
      <c r="G177" s="7">
        <v>0</v>
      </c>
      <c r="H177" s="7">
        <v>1</v>
      </c>
      <c r="I177" s="7">
        <v>7100</v>
      </c>
      <c r="J177" s="15">
        <v>0</v>
      </c>
      <c r="K177" s="7">
        <v>7100</v>
      </c>
      <c r="L177" s="7">
        <v>2065</v>
      </c>
    </row>
    <row r="178" spans="1:12" x14ac:dyDescent="0.3">
      <c r="A178" s="523" t="s">
        <v>115</v>
      </c>
      <c r="B178" s="6" t="s">
        <v>6</v>
      </c>
      <c r="C178" s="5" t="s">
        <v>408</v>
      </c>
      <c r="D178" s="5" t="s">
        <v>409</v>
      </c>
      <c r="E178" s="7">
        <v>1</v>
      </c>
      <c r="F178" s="7">
        <v>0</v>
      </c>
      <c r="G178" s="7">
        <v>0</v>
      </c>
      <c r="H178" s="7">
        <v>1</v>
      </c>
      <c r="I178" s="7">
        <v>7320</v>
      </c>
      <c r="J178" s="15">
        <v>0</v>
      </c>
      <c r="K178" s="7">
        <v>7320</v>
      </c>
      <c r="L178" s="7">
        <v>2435</v>
      </c>
    </row>
    <row r="179" spans="1:12" x14ac:dyDescent="0.3">
      <c r="A179" s="523" t="s">
        <v>120</v>
      </c>
      <c r="B179" s="6" t="s">
        <v>6</v>
      </c>
      <c r="C179" s="5" t="s">
        <v>396</v>
      </c>
      <c r="D179" s="5" t="s">
        <v>397</v>
      </c>
      <c r="E179" s="7">
        <v>1</v>
      </c>
      <c r="F179" s="7">
        <v>0</v>
      </c>
      <c r="G179" s="7">
        <v>0</v>
      </c>
      <c r="H179" s="7">
        <v>1</v>
      </c>
      <c r="I179" s="7">
        <v>9065</v>
      </c>
      <c r="J179" s="15">
        <v>0</v>
      </c>
      <c r="K179" s="7">
        <v>9065</v>
      </c>
      <c r="L179" s="7">
        <v>2028</v>
      </c>
    </row>
    <row r="180" spans="1:12" x14ac:dyDescent="0.3">
      <c r="A180" s="523" t="s">
        <v>131</v>
      </c>
      <c r="B180" s="6" t="s">
        <v>6</v>
      </c>
      <c r="C180" s="5" t="s">
        <v>396</v>
      </c>
      <c r="D180" s="5" t="s">
        <v>397</v>
      </c>
      <c r="E180" s="7">
        <v>1</v>
      </c>
      <c r="F180" s="7">
        <v>0</v>
      </c>
      <c r="G180" s="7">
        <v>0</v>
      </c>
      <c r="H180" s="7">
        <v>1</v>
      </c>
      <c r="I180" s="7">
        <v>14131</v>
      </c>
      <c r="J180" s="15">
        <v>0</v>
      </c>
      <c r="K180" s="7">
        <v>14131</v>
      </c>
      <c r="L180" s="7">
        <v>3354</v>
      </c>
    </row>
    <row r="181" spans="1:12" x14ac:dyDescent="0.3">
      <c r="A181" s="523" t="s">
        <v>136</v>
      </c>
      <c r="B181" s="6" t="s">
        <v>6</v>
      </c>
      <c r="C181" s="5" t="s">
        <v>396</v>
      </c>
      <c r="D181" s="5" t="s">
        <v>397</v>
      </c>
      <c r="E181" s="7">
        <v>1</v>
      </c>
      <c r="F181" s="7">
        <v>0</v>
      </c>
      <c r="G181" s="7">
        <v>0</v>
      </c>
      <c r="H181" s="7">
        <v>1</v>
      </c>
      <c r="I181" s="7">
        <v>5400</v>
      </c>
      <c r="J181" s="15">
        <v>0</v>
      </c>
      <c r="K181" s="7">
        <v>5400</v>
      </c>
      <c r="L181" s="7">
        <v>1636</v>
      </c>
    </row>
    <row r="182" spans="1:12" x14ac:dyDescent="0.3">
      <c r="A182" s="523" t="s">
        <v>139</v>
      </c>
      <c r="B182" s="6" t="s">
        <v>6</v>
      </c>
      <c r="C182" s="5" t="s">
        <v>396</v>
      </c>
      <c r="D182" s="5" t="s">
        <v>397</v>
      </c>
      <c r="E182" s="7">
        <v>1</v>
      </c>
      <c r="F182" s="7">
        <v>0</v>
      </c>
      <c r="G182" s="7">
        <v>0</v>
      </c>
      <c r="H182" s="7">
        <v>1</v>
      </c>
      <c r="I182" s="7">
        <v>16800</v>
      </c>
      <c r="J182" s="15">
        <v>0</v>
      </c>
      <c r="K182" s="7">
        <v>16800</v>
      </c>
      <c r="L182" s="7">
        <v>1923</v>
      </c>
    </row>
    <row r="183" spans="1:12" x14ac:dyDescent="0.3">
      <c r="A183" s="523" t="s">
        <v>144</v>
      </c>
      <c r="B183" s="6" t="s">
        <v>6</v>
      </c>
      <c r="C183" s="5" t="s">
        <v>396</v>
      </c>
      <c r="D183" s="5" t="s">
        <v>397</v>
      </c>
      <c r="E183" s="7">
        <v>1</v>
      </c>
      <c r="F183" s="7">
        <v>0</v>
      </c>
      <c r="G183" s="7">
        <v>0</v>
      </c>
      <c r="H183" s="7">
        <v>1</v>
      </c>
      <c r="I183" s="7">
        <v>3562</v>
      </c>
      <c r="J183" s="15">
        <v>0</v>
      </c>
      <c r="K183" s="7">
        <v>3562</v>
      </c>
      <c r="L183" s="7">
        <v>2371</v>
      </c>
    </row>
    <row r="184" spans="1:12" x14ac:dyDescent="0.3">
      <c r="A184" s="523" t="s">
        <v>150</v>
      </c>
      <c r="B184" s="6" t="s">
        <v>6</v>
      </c>
      <c r="C184" s="5" t="s">
        <v>396</v>
      </c>
      <c r="D184" s="5" t="s">
        <v>397</v>
      </c>
      <c r="E184" s="7">
        <v>1</v>
      </c>
      <c r="F184" s="7">
        <v>0</v>
      </c>
      <c r="G184" s="7">
        <v>0</v>
      </c>
      <c r="H184" s="7">
        <v>1</v>
      </c>
      <c r="I184" s="7">
        <v>15000</v>
      </c>
      <c r="J184" s="15">
        <v>0</v>
      </c>
      <c r="K184" s="7">
        <v>15000</v>
      </c>
      <c r="L184" s="7">
        <v>2102</v>
      </c>
    </row>
    <row r="185" spans="1:12" x14ac:dyDescent="0.3">
      <c r="A185" s="523" t="s">
        <v>158</v>
      </c>
      <c r="B185" s="6" t="s">
        <v>6</v>
      </c>
      <c r="C185" s="5" t="s">
        <v>398</v>
      </c>
      <c r="D185" s="5" t="s">
        <v>399</v>
      </c>
      <c r="E185" s="7">
        <v>1</v>
      </c>
      <c r="F185" s="7">
        <v>0</v>
      </c>
      <c r="G185" s="7">
        <v>0</v>
      </c>
      <c r="H185" s="7">
        <v>1</v>
      </c>
      <c r="I185" s="7">
        <v>5524</v>
      </c>
      <c r="J185" s="15">
        <v>0</v>
      </c>
      <c r="K185" s="7">
        <v>5524</v>
      </c>
      <c r="L185" s="7">
        <v>2340</v>
      </c>
    </row>
    <row r="186" spans="1:12" x14ac:dyDescent="0.3">
      <c r="A186" s="523" t="s">
        <v>159</v>
      </c>
      <c r="B186" s="6" t="s">
        <v>6</v>
      </c>
      <c r="C186" s="5" t="s">
        <v>402</v>
      </c>
      <c r="D186" s="5" t="s">
        <v>403</v>
      </c>
      <c r="E186" s="7">
        <v>1</v>
      </c>
      <c r="F186" s="7">
        <v>0</v>
      </c>
      <c r="G186" s="7">
        <v>0</v>
      </c>
      <c r="H186" s="7">
        <v>1</v>
      </c>
      <c r="I186" s="7">
        <v>7000</v>
      </c>
      <c r="J186" s="15">
        <v>0</v>
      </c>
      <c r="K186" s="7">
        <v>7000</v>
      </c>
      <c r="L186" s="7">
        <v>2657</v>
      </c>
    </row>
    <row r="187" spans="1:12" x14ac:dyDescent="0.3">
      <c r="A187" s="523" t="s">
        <v>163</v>
      </c>
      <c r="B187" s="6" t="s">
        <v>6</v>
      </c>
      <c r="C187" s="5" t="s">
        <v>398</v>
      </c>
      <c r="D187" s="5" t="s">
        <v>399</v>
      </c>
      <c r="E187" s="7">
        <v>1</v>
      </c>
      <c r="F187" s="7">
        <v>0</v>
      </c>
      <c r="G187" s="7">
        <v>0</v>
      </c>
      <c r="H187" s="7">
        <v>1</v>
      </c>
      <c r="I187" s="7">
        <v>4500</v>
      </c>
      <c r="J187" s="15">
        <v>0</v>
      </c>
      <c r="K187" s="7">
        <v>4500</v>
      </c>
      <c r="L187" s="7">
        <v>2780</v>
      </c>
    </row>
    <row r="188" spans="1:12" x14ac:dyDescent="0.3">
      <c r="A188" s="523" t="s">
        <v>177</v>
      </c>
      <c r="B188" s="6" t="s">
        <v>6</v>
      </c>
      <c r="C188" s="5" t="s">
        <v>394</v>
      </c>
      <c r="D188" s="5" t="s">
        <v>395</v>
      </c>
      <c r="E188" s="7">
        <v>1</v>
      </c>
      <c r="F188" s="7">
        <v>0</v>
      </c>
      <c r="G188" s="7">
        <v>0</v>
      </c>
      <c r="H188" s="7">
        <v>1</v>
      </c>
      <c r="I188" s="7">
        <v>10952</v>
      </c>
      <c r="J188" s="15">
        <v>0</v>
      </c>
      <c r="K188" s="7">
        <v>10952</v>
      </c>
      <c r="L188" s="7">
        <v>2652</v>
      </c>
    </row>
    <row r="189" spans="1:12" x14ac:dyDescent="0.3">
      <c r="A189" s="523" t="s">
        <v>182</v>
      </c>
      <c r="B189" s="6" t="s">
        <v>6</v>
      </c>
      <c r="C189" s="5" t="s">
        <v>396</v>
      </c>
      <c r="D189" s="5" t="s">
        <v>397</v>
      </c>
      <c r="E189" s="7">
        <v>1</v>
      </c>
      <c r="F189" s="7">
        <v>0</v>
      </c>
      <c r="G189" s="7">
        <v>0</v>
      </c>
      <c r="H189" s="7">
        <v>1</v>
      </c>
      <c r="I189" s="7">
        <v>2744</v>
      </c>
      <c r="J189" s="15">
        <v>0</v>
      </c>
      <c r="K189" s="7">
        <v>2744</v>
      </c>
      <c r="L189" s="7">
        <v>1762</v>
      </c>
    </row>
    <row r="190" spans="1:12" x14ac:dyDescent="0.3">
      <c r="A190" s="523" t="s">
        <v>192</v>
      </c>
      <c r="B190" s="6" t="s">
        <v>6</v>
      </c>
      <c r="C190" s="5" t="s">
        <v>396</v>
      </c>
      <c r="D190" s="5" t="s">
        <v>397</v>
      </c>
      <c r="E190" s="7">
        <v>1</v>
      </c>
      <c r="F190" s="7">
        <v>0</v>
      </c>
      <c r="G190" s="7">
        <v>0</v>
      </c>
      <c r="H190" s="7">
        <v>1</v>
      </c>
      <c r="I190" s="7">
        <v>4416</v>
      </c>
      <c r="J190" s="15">
        <v>0</v>
      </c>
      <c r="K190" s="7">
        <v>4416</v>
      </c>
      <c r="L190" s="7">
        <v>2365</v>
      </c>
    </row>
    <row r="191" spans="1:12" x14ac:dyDescent="0.3">
      <c r="A191" s="523" t="s">
        <v>193</v>
      </c>
      <c r="B191" s="6" t="s">
        <v>6</v>
      </c>
      <c r="C191" s="5" t="s">
        <v>396</v>
      </c>
      <c r="D191" s="5" t="s">
        <v>397</v>
      </c>
      <c r="E191" s="7">
        <v>1</v>
      </c>
      <c r="F191" s="7">
        <v>0</v>
      </c>
      <c r="G191" s="7">
        <v>0</v>
      </c>
      <c r="H191" s="7">
        <v>1</v>
      </c>
      <c r="I191" s="7">
        <v>2000</v>
      </c>
      <c r="J191" s="16">
        <v>0</v>
      </c>
      <c r="K191" s="7">
        <v>2000</v>
      </c>
      <c r="L191" s="7">
        <v>2288</v>
      </c>
    </row>
    <row r="192" spans="1:12" x14ac:dyDescent="0.3">
      <c r="A192" s="523" t="s">
        <v>204</v>
      </c>
      <c r="B192" s="6" t="s">
        <v>6</v>
      </c>
      <c r="C192" s="5" t="s">
        <v>396</v>
      </c>
      <c r="D192" s="5" t="s">
        <v>397</v>
      </c>
      <c r="E192" s="7">
        <v>1</v>
      </c>
      <c r="F192" s="7">
        <v>0</v>
      </c>
      <c r="G192" s="7">
        <v>0</v>
      </c>
      <c r="H192" s="7">
        <v>1</v>
      </c>
      <c r="I192" s="7">
        <v>2440</v>
      </c>
      <c r="J192" s="15">
        <v>0</v>
      </c>
      <c r="K192" s="7">
        <v>2440</v>
      </c>
      <c r="L192" s="7">
        <v>2562</v>
      </c>
    </row>
    <row r="193" spans="1:12" x14ac:dyDescent="0.3">
      <c r="A193" s="523" t="s">
        <v>209</v>
      </c>
      <c r="B193" s="6" t="s">
        <v>6</v>
      </c>
      <c r="C193" s="5" t="s">
        <v>396</v>
      </c>
      <c r="D193" s="5" t="s">
        <v>397</v>
      </c>
      <c r="E193" s="7">
        <v>1</v>
      </c>
      <c r="F193" s="7">
        <v>0</v>
      </c>
      <c r="G193" s="7">
        <v>0</v>
      </c>
      <c r="H193" s="7">
        <v>1</v>
      </c>
      <c r="I193" s="7">
        <v>7300</v>
      </c>
      <c r="J193" s="15">
        <v>0</v>
      </c>
      <c r="K193" s="7">
        <v>7300</v>
      </c>
      <c r="L193" s="7">
        <v>2550</v>
      </c>
    </row>
    <row r="194" spans="1:12" x14ac:dyDescent="0.3">
      <c r="A194" s="523" t="s">
        <v>220</v>
      </c>
      <c r="B194" s="6" t="s">
        <v>6</v>
      </c>
      <c r="C194" s="5" t="s">
        <v>412</v>
      </c>
      <c r="D194" s="5" t="s">
        <v>413</v>
      </c>
      <c r="E194" s="7">
        <v>1</v>
      </c>
      <c r="F194" s="7">
        <v>0</v>
      </c>
      <c r="G194" s="7">
        <v>0</v>
      </c>
      <c r="H194" s="7">
        <v>1</v>
      </c>
      <c r="I194" s="7">
        <v>5000</v>
      </c>
      <c r="J194" s="15">
        <v>5000</v>
      </c>
      <c r="K194" s="7">
        <v>10000</v>
      </c>
      <c r="L194" s="7">
        <v>2348</v>
      </c>
    </row>
    <row r="195" spans="1:12" x14ac:dyDescent="0.3">
      <c r="A195" s="523" t="s">
        <v>222</v>
      </c>
      <c r="B195" s="6" t="s">
        <v>6</v>
      </c>
      <c r="C195" s="5" t="s">
        <v>396</v>
      </c>
      <c r="D195" s="5" t="s">
        <v>397</v>
      </c>
      <c r="E195" s="7">
        <v>1</v>
      </c>
      <c r="F195" s="7">
        <v>0</v>
      </c>
      <c r="G195" s="7">
        <v>0</v>
      </c>
      <c r="H195" s="7">
        <v>1</v>
      </c>
      <c r="I195" s="7">
        <v>7284</v>
      </c>
      <c r="J195" s="15">
        <v>0</v>
      </c>
      <c r="K195" s="7">
        <v>7284</v>
      </c>
      <c r="L195" s="7">
        <v>2600</v>
      </c>
    </row>
    <row r="196" spans="1:12" x14ac:dyDescent="0.3">
      <c r="A196" s="523" t="s">
        <v>237</v>
      </c>
      <c r="B196" s="6" t="s">
        <v>6</v>
      </c>
      <c r="C196" s="5" t="s">
        <v>402</v>
      </c>
      <c r="D196" s="5" t="s">
        <v>403</v>
      </c>
      <c r="E196" s="7">
        <v>1</v>
      </c>
      <c r="F196" s="7">
        <v>0</v>
      </c>
      <c r="G196" s="7">
        <v>0</v>
      </c>
      <c r="H196" s="7">
        <v>1</v>
      </c>
      <c r="I196" s="7">
        <v>5520</v>
      </c>
      <c r="J196" s="15">
        <v>0</v>
      </c>
      <c r="K196" s="7">
        <v>5520</v>
      </c>
      <c r="L196" s="7">
        <v>3075</v>
      </c>
    </row>
    <row r="197" spans="1:12" x14ac:dyDescent="0.3">
      <c r="A197" s="523" t="s">
        <v>240</v>
      </c>
      <c r="B197" s="6" t="s">
        <v>6</v>
      </c>
      <c r="C197" s="5" t="s">
        <v>398</v>
      </c>
      <c r="D197" s="5" t="s">
        <v>399</v>
      </c>
      <c r="E197" s="7">
        <v>1</v>
      </c>
      <c r="F197" s="7">
        <v>2</v>
      </c>
      <c r="G197" s="7">
        <v>0</v>
      </c>
      <c r="H197" s="7">
        <v>3</v>
      </c>
      <c r="I197" s="7">
        <v>1808</v>
      </c>
      <c r="J197" s="15">
        <v>9024</v>
      </c>
      <c r="K197" s="7">
        <v>10832</v>
      </c>
      <c r="L197" s="7">
        <v>6708</v>
      </c>
    </row>
    <row r="198" spans="1:12" x14ac:dyDescent="0.3">
      <c r="A198" s="523" t="s">
        <v>245</v>
      </c>
      <c r="B198" s="6" t="s">
        <v>6</v>
      </c>
      <c r="C198" s="5" t="s">
        <v>396</v>
      </c>
      <c r="D198" s="5" t="s">
        <v>397</v>
      </c>
      <c r="E198" s="7">
        <v>1</v>
      </c>
      <c r="F198" s="7">
        <v>0</v>
      </c>
      <c r="G198" s="7">
        <v>0</v>
      </c>
      <c r="H198" s="7">
        <v>1</v>
      </c>
      <c r="I198" s="7">
        <v>4690</v>
      </c>
      <c r="J198" s="15">
        <v>0</v>
      </c>
      <c r="K198" s="7">
        <v>4690</v>
      </c>
      <c r="L198" s="7">
        <v>2294</v>
      </c>
    </row>
    <row r="199" spans="1:12" x14ac:dyDescent="0.3">
      <c r="A199" s="523" t="s">
        <v>247</v>
      </c>
      <c r="B199" s="6" t="s">
        <v>6</v>
      </c>
      <c r="C199" s="5" t="s">
        <v>398</v>
      </c>
      <c r="D199" s="5" t="s">
        <v>399</v>
      </c>
      <c r="E199" s="7">
        <v>1</v>
      </c>
      <c r="F199" s="7">
        <v>0</v>
      </c>
      <c r="G199" s="7">
        <v>0</v>
      </c>
      <c r="H199" s="7">
        <v>1</v>
      </c>
      <c r="I199" s="7">
        <v>4169</v>
      </c>
      <c r="J199" s="15">
        <v>0</v>
      </c>
      <c r="K199" s="7">
        <v>4169</v>
      </c>
      <c r="L199" s="7">
        <v>2210</v>
      </c>
    </row>
    <row r="200" spans="1:12" x14ac:dyDescent="0.3">
      <c r="A200" s="523" t="s">
        <v>253</v>
      </c>
      <c r="B200" s="6" t="s">
        <v>6</v>
      </c>
      <c r="C200" s="5" t="s">
        <v>396</v>
      </c>
      <c r="D200" s="5" t="s">
        <v>397</v>
      </c>
      <c r="E200" s="7">
        <v>1</v>
      </c>
      <c r="F200" s="7">
        <v>0</v>
      </c>
      <c r="G200" s="7">
        <v>0</v>
      </c>
      <c r="H200" s="7">
        <v>1</v>
      </c>
      <c r="I200" s="7">
        <v>2500</v>
      </c>
      <c r="J200" s="15">
        <v>0</v>
      </c>
      <c r="K200" s="7">
        <v>2500</v>
      </c>
      <c r="L200" s="7">
        <v>2652</v>
      </c>
    </row>
    <row r="201" spans="1:12" x14ac:dyDescent="0.3">
      <c r="A201" s="523" t="s">
        <v>259</v>
      </c>
      <c r="B201" s="6" t="s">
        <v>6</v>
      </c>
      <c r="C201" s="5" t="s">
        <v>394</v>
      </c>
      <c r="D201" s="5" t="s">
        <v>395</v>
      </c>
      <c r="E201" s="7">
        <v>1</v>
      </c>
      <c r="F201" s="7">
        <v>2</v>
      </c>
      <c r="G201" s="7">
        <v>0</v>
      </c>
      <c r="H201" s="7">
        <v>3</v>
      </c>
      <c r="I201" s="7">
        <v>6440</v>
      </c>
      <c r="J201" s="15">
        <v>3200</v>
      </c>
      <c r="K201" s="7">
        <v>9640</v>
      </c>
      <c r="L201" s="7">
        <v>4516</v>
      </c>
    </row>
    <row r="202" spans="1:12" x14ac:dyDescent="0.3">
      <c r="A202" s="523" t="s">
        <v>263</v>
      </c>
      <c r="B202" s="6" t="s">
        <v>6</v>
      </c>
      <c r="C202" s="5" t="s">
        <v>398</v>
      </c>
      <c r="D202" s="5" t="s">
        <v>399</v>
      </c>
      <c r="E202" s="7">
        <v>1</v>
      </c>
      <c r="F202" s="7">
        <v>0</v>
      </c>
      <c r="G202" s="7">
        <v>0</v>
      </c>
      <c r="H202" s="7">
        <v>1</v>
      </c>
      <c r="I202" s="7">
        <v>5800</v>
      </c>
      <c r="J202" s="15">
        <v>0</v>
      </c>
      <c r="K202" s="7">
        <v>5800</v>
      </c>
      <c r="L202" s="7">
        <v>1625</v>
      </c>
    </row>
    <row r="203" spans="1:12" x14ac:dyDescent="0.3">
      <c r="A203" s="523" t="s">
        <v>268</v>
      </c>
      <c r="B203" s="6" t="s">
        <v>6</v>
      </c>
      <c r="C203" s="5" t="s">
        <v>394</v>
      </c>
      <c r="D203" s="5" t="s">
        <v>395</v>
      </c>
      <c r="E203" s="7">
        <v>1</v>
      </c>
      <c r="F203" s="7">
        <v>0</v>
      </c>
      <c r="G203" s="7">
        <v>0</v>
      </c>
      <c r="H203" s="7">
        <v>1</v>
      </c>
      <c r="I203" s="7">
        <v>17350</v>
      </c>
      <c r="J203" s="16">
        <v>0</v>
      </c>
      <c r="K203" s="7">
        <v>17350</v>
      </c>
      <c r="L203" s="7">
        <v>2710</v>
      </c>
    </row>
    <row r="204" spans="1:12" x14ac:dyDescent="0.3">
      <c r="A204" s="523" t="s">
        <v>270</v>
      </c>
      <c r="B204" s="6" t="s">
        <v>6</v>
      </c>
      <c r="C204" s="5" t="s">
        <v>402</v>
      </c>
      <c r="D204" s="5" t="s">
        <v>403</v>
      </c>
      <c r="E204" s="7">
        <v>1</v>
      </c>
      <c r="F204" s="7">
        <v>0</v>
      </c>
      <c r="G204" s="7">
        <v>0</v>
      </c>
      <c r="H204" s="7">
        <v>1</v>
      </c>
      <c r="I204" s="7">
        <v>12000</v>
      </c>
      <c r="J204" s="15">
        <v>12000</v>
      </c>
      <c r="K204" s="7">
        <v>24000</v>
      </c>
      <c r="L204" s="7">
        <v>1840</v>
      </c>
    </row>
    <row r="205" spans="1:12" x14ac:dyDescent="0.3">
      <c r="A205" s="523" t="s">
        <v>274</v>
      </c>
      <c r="B205" s="6" t="s">
        <v>6</v>
      </c>
      <c r="C205" s="5" t="s">
        <v>396</v>
      </c>
      <c r="D205" s="5" t="s">
        <v>397</v>
      </c>
      <c r="E205" s="7">
        <v>1</v>
      </c>
      <c r="F205" s="7">
        <v>0</v>
      </c>
      <c r="G205" s="7">
        <v>0</v>
      </c>
      <c r="H205" s="7">
        <v>1</v>
      </c>
      <c r="I205" s="7">
        <v>20000</v>
      </c>
      <c r="J205" s="15">
        <v>0</v>
      </c>
      <c r="K205" s="7">
        <v>20000</v>
      </c>
      <c r="L205" s="7">
        <v>2184</v>
      </c>
    </row>
    <row r="206" spans="1:12" x14ac:dyDescent="0.3">
      <c r="A206" s="523" t="s">
        <v>277</v>
      </c>
      <c r="B206" s="6" t="s">
        <v>6</v>
      </c>
      <c r="C206" s="5" t="s">
        <v>396</v>
      </c>
      <c r="D206" s="5" t="s">
        <v>397</v>
      </c>
      <c r="E206" s="7">
        <v>1</v>
      </c>
      <c r="F206" s="7">
        <v>0</v>
      </c>
      <c r="G206" s="7">
        <v>0</v>
      </c>
      <c r="H206" s="7">
        <v>1</v>
      </c>
      <c r="I206" s="7">
        <v>7000</v>
      </c>
      <c r="J206" s="15">
        <v>0</v>
      </c>
      <c r="K206" s="7">
        <v>7000</v>
      </c>
      <c r="L206" s="7">
        <v>2132</v>
      </c>
    </row>
    <row r="207" spans="1:12" x14ac:dyDescent="0.3">
      <c r="A207" s="523" t="s">
        <v>278</v>
      </c>
      <c r="B207" s="6" t="s">
        <v>6</v>
      </c>
      <c r="C207" s="5" t="s">
        <v>398</v>
      </c>
      <c r="D207" s="5" t="s">
        <v>399</v>
      </c>
      <c r="E207" s="7">
        <v>1</v>
      </c>
      <c r="F207" s="7">
        <v>0</v>
      </c>
      <c r="G207" s="7">
        <v>0</v>
      </c>
      <c r="H207" s="7">
        <v>1</v>
      </c>
      <c r="I207" s="7">
        <v>14200</v>
      </c>
      <c r="J207" s="15">
        <v>0</v>
      </c>
      <c r="K207" s="7">
        <v>14200</v>
      </c>
      <c r="L207" s="7">
        <v>2402</v>
      </c>
    </row>
    <row r="208" spans="1:12" x14ac:dyDescent="0.3">
      <c r="A208" s="523" t="s">
        <v>291</v>
      </c>
      <c r="B208" s="6" t="s">
        <v>6</v>
      </c>
      <c r="C208" s="5" t="s">
        <v>398</v>
      </c>
      <c r="D208" s="5" t="s">
        <v>399</v>
      </c>
      <c r="E208" s="7">
        <v>1</v>
      </c>
      <c r="F208" s="7">
        <v>0</v>
      </c>
      <c r="G208" s="7">
        <v>0</v>
      </c>
      <c r="H208" s="7">
        <v>1</v>
      </c>
      <c r="I208" s="7">
        <v>7500</v>
      </c>
      <c r="J208" s="15">
        <v>0</v>
      </c>
      <c r="K208" s="7">
        <v>7500</v>
      </c>
      <c r="L208" s="7">
        <v>3120</v>
      </c>
    </row>
    <row r="209" spans="1:12" x14ac:dyDescent="0.3">
      <c r="A209" s="523" t="s">
        <v>295</v>
      </c>
      <c r="B209" s="6" t="s">
        <v>6</v>
      </c>
      <c r="C209" s="5" t="s">
        <v>396</v>
      </c>
      <c r="D209" s="5" t="s">
        <v>397</v>
      </c>
      <c r="E209" s="7">
        <v>1</v>
      </c>
      <c r="F209" s="7">
        <v>0</v>
      </c>
      <c r="G209" s="7">
        <v>0</v>
      </c>
      <c r="H209" s="7">
        <v>1</v>
      </c>
      <c r="I209" s="7">
        <v>3649</v>
      </c>
      <c r="J209" s="15">
        <v>0</v>
      </c>
      <c r="K209" s="7">
        <v>3649</v>
      </c>
      <c r="L209" s="7">
        <v>1768</v>
      </c>
    </row>
    <row r="210" spans="1:12" x14ac:dyDescent="0.3">
      <c r="A210" s="523" t="s">
        <v>299</v>
      </c>
      <c r="B210" s="6" t="s">
        <v>6</v>
      </c>
      <c r="C210" s="5" t="s">
        <v>394</v>
      </c>
      <c r="D210" s="5" t="s">
        <v>395</v>
      </c>
      <c r="E210" s="7">
        <v>1</v>
      </c>
      <c r="F210" s="7">
        <v>0</v>
      </c>
      <c r="G210" s="7">
        <v>0</v>
      </c>
      <c r="H210" s="7">
        <v>1</v>
      </c>
      <c r="I210" s="7">
        <v>11000</v>
      </c>
      <c r="J210" s="15">
        <v>0</v>
      </c>
      <c r="K210" s="7">
        <v>11000</v>
      </c>
      <c r="L210" s="7">
        <v>1918</v>
      </c>
    </row>
    <row r="211" spans="1:12" x14ac:dyDescent="0.3">
      <c r="A211" s="523" t="s">
        <v>311</v>
      </c>
      <c r="B211" s="6" t="s">
        <v>6</v>
      </c>
      <c r="C211" s="5" t="s">
        <v>398</v>
      </c>
      <c r="D211" s="5" t="s">
        <v>399</v>
      </c>
      <c r="E211" s="7">
        <v>1</v>
      </c>
      <c r="F211" s="7">
        <v>1</v>
      </c>
      <c r="G211" s="7">
        <v>0</v>
      </c>
      <c r="H211" s="7">
        <v>2</v>
      </c>
      <c r="I211" s="7">
        <v>9400</v>
      </c>
      <c r="J211" s="15">
        <v>800</v>
      </c>
      <c r="K211" s="7">
        <v>10200</v>
      </c>
      <c r="L211" s="7">
        <v>3917</v>
      </c>
    </row>
    <row r="212" spans="1:12" x14ac:dyDescent="0.3">
      <c r="A212" s="523" t="s">
        <v>312</v>
      </c>
      <c r="B212" s="6" t="s">
        <v>6</v>
      </c>
      <c r="C212" s="5" t="s">
        <v>402</v>
      </c>
      <c r="D212" s="5" t="s">
        <v>403</v>
      </c>
      <c r="E212" s="7">
        <v>1</v>
      </c>
      <c r="F212" s="7">
        <v>0</v>
      </c>
      <c r="G212" s="7">
        <v>0</v>
      </c>
      <c r="H212" s="7">
        <v>1</v>
      </c>
      <c r="I212" s="7">
        <v>3576</v>
      </c>
      <c r="J212" s="15">
        <v>0</v>
      </c>
      <c r="K212" s="7">
        <v>3576</v>
      </c>
      <c r="L212" s="7">
        <v>2384</v>
      </c>
    </row>
    <row r="213" spans="1:12" x14ac:dyDescent="0.3">
      <c r="A213" s="523" t="s">
        <v>316</v>
      </c>
      <c r="B213" s="6" t="s">
        <v>6</v>
      </c>
      <c r="C213" s="5" t="s">
        <v>396</v>
      </c>
      <c r="D213" s="5" t="s">
        <v>397</v>
      </c>
      <c r="E213" s="7">
        <v>1</v>
      </c>
      <c r="F213" s="7">
        <v>0</v>
      </c>
      <c r="G213" s="7">
        <v>0</v>
      </c>
      <c r="H213" s="7">
        <v>1</v>
      </c>
      <c r="I213" s="7">
        <v>5600</v>
      </c>
      <c r="J213" s="15">
        <v>0</v>
      </c>
      <c r="K213" s="7">
        <v>5600</v>
      </c>
      <c r="L213" s="7">
        <v>2068</v>
      </c>
    </row>
    <row r="214" spans="1:12" x14ac:dyDescent="0.3">
      <c r="A214" s="523" t="s">
        <v>319</v>
      </c>
      <c r="B214" s="6" t="s">
        <v>6</v>
      </c>
      <c r="C214" s="5" t="s">
        <v>398</v>
      </c>
      <c r="D214" s="5" t="s">
        <v>399</v>
      </c>
      <c r="E214" s="7">
        <v>1</v>
      </c>
      <c r="F214" s="7">
        <v>0</v>
      </c>
      <c r="G214" s="7">
        <v>0</v>
      </c>
      <c r="H214" s="7">
        <v>1</v>
      </c>
      <c r="I214" s="7">
        <v>7500</v>
      </c>
      <c r="J214" s="15">
        <v>0</v>
      </c>
      <c r="K214" s="7">
        <v>7500</v>
      </c>
      <c r="L214" s="7">
        <v>2667</v>
      </c>
    </row>
    <row r="215" spans="1:12" x14ac:dyDescent="0.3">
      <c r="A215" s="523" t="s">
        <v>321</v>
      </c>
      <c r="B215" s="6" t="s">
        <v>6</v>
      </c>
      <c r="C215" s="5" t="s">
        <v>394</v>
      </c>
      <c r="D215" s="5" t="s">
        <v>395</v>
      </c>
      <c r="E215" s="7">
        <v>1</v>
      </c>
      <c r="F215" s="7">
        <v>1</v>
      </c>
      <c r="G215" s="7">
        <v>0</v>
      </c>
      <c r="H215" s="7">
        <v>2</v>
      </c>
      <c r="I215" s="7">
        <v>4932</v>
      </c>
      <c r="J215" s="15">
        <v>1080</v>
      </c>
      <c r="K215" s="7">
        <v>6012</v>
      </c>
      <c r="L215" s="7">
        <v>3588</v>
      </c>
    </row>
    <row r="216" spans="1:12" x14ac:dyDescent="0.3">
      <c r="A216" s="523" t="s">
        <v>324</v>
      </c>
      <c r="B216" s="6" t="s">
        <v>6</v>
      </c>
      <c r="C216" s="5" t="s">
        <v>416</v>
      </c>
      <c r="D216" s="5" t="s">
        <v>417</v>
      </c>
      <c r="E216" s="7">
        <v>1</v>
      </c>
      <c r="F216" s="7">
        <v>0</v>
      </c>
      <c r="G216" s="7">
        <v>0</v>
      </c>
      <c r="H216" s="7">
        <v>1</v>
      </c>
      <c r="I216" s="7">
        <v>6900</v>
      </c>
      <c r="J216" s="15">
        <v>0</v>
      </c>
      <c r="K216" s="7">
        <v>6900</v>
      </c>
      <c r="L216" s="7">
        <v>2008</v>
      </c>
    </row>
    <row r="217" spans="1:12" x14ac:dyDescent="0.3">
      <c r="A217" s="523" t="s">
        <v>327</v>
      </c>
      <c r="B217" s="6" t="s">
        <v>6</v>
      </c>
      <c r="C217" s="5" t="s">
        <v>410</v>
      </c>
      <c r="D217" s="5" t="s">
        <v>411</v>
      </c>
      <c r="E217" s="7">
        <v>1</v>
      </c>
      <c r="F217" s="7">
        <v>0</v>
      </c>
      <c r="G217" s="7">
        <v>0</v>
      </c>
      <c r="H217" s="7">
        <v>1</v>
      </c>
      <c r="I217" s="7">
        <v>7500</v>
      </c>
      <c r="J217" s="15">
        <v>0</v>
      </c>
      <c r="K217" s="7">
        <v>7500</v>
      </c>
      <c r="L217" s="7">
        <v>2704</v>
      </c>
    </row>
    <row r="218" spans="1:12" x14ac:dyDescent="0.3">
      <c r="A218" s="523" t="s">
        <v>333</v>
      </c>
      <c r="B218" s="6" t="s">
        <v>6</v>
      </c>
      <c r="C218" s="5" t="s">
        <v>396</v>
      </c>
      <c r="D218" s="5" t="s">
        <v>397</v>
      </c>
      <c r="E218" s="7">
        <v>1</v>
      </c>
      <c r="F218" s="7">
        <v>0</v>
      </c>
      <c r="G218" s="7">
        <v>0</v>
      </c>
      <c r="H218" s="7">
        <v>1</v>
      </c>
      <c r="I218" s="7">
        <v>11000</v>
      </c>
      <c r="J218" s="15">
        <v>0</v>
      </c>
      <c r="K218" s="7">
        <v>11000</v>
      </c>
      <c r="L218" s="7">
        <v>2808</v>
      </c>
    </row>
    <row r="219" spans="1:12" x14ac:dyDescent="0.3">
      <c r="A219" s="523" t="s">
        <v>336</v>
      </c>
      <c r="B219" s="6" t="s">
        <v>6</v>
      </c>
      <c r="C219" s="5" t="s">
        <v>402</v>
      </c>
      <c r="D219" s="5" t="s">
        <v>403</v>
      </c>
      <c r="E219" s="7">
        <v>1</v>
      </c>
      <c r="F219" s="7">
        <v>0</v>
      </c>
      <c r="G219" s="7">
        <v>0</v>
      </c>
      <c r="H219" s="7">
        <v>1</v>
      </c>
      <c r="I219" s="7">
        <v>7501</v>
      </c>
      <c r="J219" s="15">
        <v>0</v>
      </c>
      <c r="K219" s="7">
        <v>7501</v>
      </c>
      <c r="L219" s="7">
        <v>2340</v>
      </c>
    </row>
    <row r="220" spans="1:12" x14ac:dyDescent="0.3">
      <c r="A220" s="523" t="s">
        <v>337</v>
      </c>
      <c r="B220" s="6" t="s">
        <v>6</v>
      </c>
      <c r="C220" s="5" t="s">
        <v>396</v>
      </c>
      <c r="D220" s="5" t="s">
        <v>397</v>
      </c>
      <c r="E220" s="7">
        <v>1</v>
      </c>
      <c r="F220" s="7">
        <v>0</v>
      </c>
      <c r="G220" s="7">
        <v>0</v>
      </c>
      <c r="H220" s="7">
        <v>1</v>
      </c>
      <c r="I220" s="7">
        <v>17000</v>
      </c>
      <c r="J220" s="15">
        <v>0</v>
      </c>
      <c r="K220" s="7">
        <v>17000</v>
      </c>
      <c r="L220" s="7">
        <v>2583</v>
      </c>
    </row>
    <row r="221" spans="1:12" x14ac:dyDescent="0.3">
      <c r="A221" s="523" t="s">
        <v>345</v>
      </c>
      <c r="B221" s="6" t="s">
        <v>6</v>
      </c>
      <c r="C221" s="5" t="s">
        <v>396</v>
      </c>
      <c r="D221" s="5" t="s">
        <v>397</v>
      </c>
      <c r="E221" s="7">
        <v>1</v>
      </c>
      <c r="F221" s="7">
        <v>0</v>
      </c>
      <c r="G221" s="7">
        <v>0</v>
      </c>
      <c r="H221" s="7">
        <v>1</v>
      </c>
      <c r="I221" s="7">
        <v>6328</v>
      </c>
      <c r="J221" s="15">
        <v>0</v>
      </c>
      <c r="K221" s="7">
        <v>6328</v>
      </c>
      <c r="L221" s="7">
        <v>2600</v>
      </c>
    </row>
    <row r="222" spans="1:12" x14ac:dyDescent="0.3">
      <c r="A222" s="523" t="s">
        <v>347</v>
      </c>
      <c r="B222" s="6" t="s">
        <v>6</v>
      </c>
      <c r="C222" s="5" t="s">
        <v>396</v>
      </c>
      <c r="D222" s="5" t="s">
        <v>397</v>
      </c>
      <c r="E222" s="7">
        <v>1</v>
      </c>
      <c r="F222" s="7">
        <v>0</v>
      </c>
      <c r="G222" s="7">
        <v>0</v>
      </c>
      <c r="H222" s="7">
        <v>1</v>
      </c>
      <c r="I222" s="7">
        <v>5679</v>
      </c>
      <c r="J222" s="15">
        <v>0</v>
      </c>
      <c r="K222" s="7">
        <v>5679</v>
      </c>
      <c r="L222" s="7">
        <v>2805</v>
      </c>
    </row>
    <row r="223" spans="1:12" x14ac:dyDescent="0.3">
      <c r="A223" s="523" t="s">
        <v>348</v>
      </c>
      <c r="B223" s="6" t="s">
        <v>6</v>
      </c>
      <c r="C223" s="5" t="s">
        <v>396</v>
      </c>
      <c r="D223" s="5" t="s">
        <v>397</v>
      </c>
      <c r="E223" s="7">
        <v>1</v>
      </c>
      <c r="F223" s="7">
        <v>0</v>
      </c>
      <c r="G223" s="7">
        <v>0</v>
      </c>
      <c r="H223" s="7">
        <v>1</v>
      </c>
      <c r="I223" s="7">
        <v>15000</v>
      </c>
      <c r="J223" s="15">
        <v>0</v>
      </c>
      <c r="K223" s="7">
        <v>15000</v>
      </c>
      <c r="L223" s="7">
        <v>2340</v>
      </c>
    </row>
    <row r="224" spans="1:12" x14ac:dyDescent="0.3">
      <c r="A224" s="523" t="s">
        <v>352</v>
      </c>
      <c r="B224" s="6" t="s">
        <v>6</v>
      </c>
      <c r="C224" s="5" t="s">
        <v>396</v>
      </c>
      <c r="D224" s="5" t="s">
        <v>397</v>
      </c>
      <c r="E224" s="7">
        <v>1</v>
      </c>
      <c r="F224" s="7">
        <v>0</v>
      </c>
      <c r="G224" s="7">
        <v>0</v>
      </c>
      <c r="H224" s="7">
        <v>1</v>
      </c>
      <c r="I224" s="7">
        <v>5800</v>
      </c>
      <c r="J224" s="15">
        <v>0</v>
      </c>
      <c r="K224" s="7">
        <v>5800</v>
      </c>
      <c r="L224" s="7">
        <v>2288</v>
      </c>
    </row>
    <row r="225" spans="1:12" x14ac:dyDescent="0.3">
      <c r="A225" s="523" t="s">
        <v>354</v>
      </c>
      <c r="B225" s="6" t="s">
        <v>6</v>
      </c>
      <c r="C225" s="5" t="s">
        <v>402</v>
      </c>
      <c r="D225" s="5" t="s">
        <v>403</v>
      </c>
      <c r="E225" s="7">
        <v>1</v>
      </c>
      <c r="F225" s="7">
        <v>0</v>
      </c>
      <c r="G225" s="7">
        <v>0</v>
      </c>
      <c r="H225" s="7">
        <v>1</v>
      </c>
      <c r="I225" s="7">
        <v>14360</v>
      </c>
      <c r="J225" s="15">
        <v>0</v>
      </c>
      <c r="K225" s="7">
        <v>14360</v>
      </c>
      <c r="L225" s="7">
        <v>2783</v>
      </c>
    </row>
    <row r="226" spans="1:12" x14ac:dyDescent="0.3">
      <c r="A226" s="523" t="s">
        <v>355</v>
      </c>
      <c r="B226" s="6" t="s">
        <v>6</v>
      </c>
      <c r="C226" s="5" t="s">
        <v>396</v>
      </c>
      <c r="D226" s="5" t="s">
        <v>397</v>
      </c>
      <c r="E226" s="7">
        <v>1</v>
      </c>
      <c r="F226" s="7">
        <v>0</v>
      </c>
      <c r="G226" s="7">
        <v>0</v>
      </c>
      <c r="H226" s="7">
        <v>1</v>
      </c>
      <c r="I226" s="7">
        <v>4500</v>
      </c>
      <c r="J226" s="15">
        <v>0</v>
      </c>
      <c r="K226" s="7">
        <v>4500</v>
      </c>
      <c r="L226" s="7">
        <v>2132</v>
      </c>
    </row>
    <row r="227" spans="1:12" x14ac:dyDescent="0.3">
      <c r="A227" s="523" t="s">
        <v>359</v>
      </c>
      <c r="B227" s="6" t="s">
        <v>6</v>
      </c>
      <c r="C227" s="5" t="s">
        <v>402</v>
      </c>
      <c r="D227" s="5" t="s">
        <v>403</v>
      </c>
      <c r="E227" s="7">
        <v>1</v>
      </c>
      <c r="F227" s="7">
        <v>0</v>
      </c>
      <c r="G227" s="7">
        <v>0</v>
      </c>
      <c r="H227" s="7">
        <v>1</v>
      </c>
      <c r="I227" s="7">
        <v>9200</v>
      </c>
      <c r="J227" s="15">
        <v>0</v>
      </c>
      <c r="K227" s="7">
        <v>9200</v>
      </c>
      <c r="L227" s="7">
        <v>2236</v>
      </c>
    </row>
    <row r="228" spans="1:12" x14ac:dyDescent="0.3">
      <c r="A228" s="523" t="s">
        <v>372</v>
      </c>
      <c r="B228" s="6" t="s">
        <v>6</v>
      </c>
      <c r="C228" s="5" t="s">
        <v>396</v>
      </c>
      <c r="D228" s="5" t="s">
        <v>397</v>
      </c>
      <c r="E228" s="7">
        <v>1</v>
      </c>
      <c r="F228" s="7">
        <v>0</v>
      </c>
      <c r="G228" s="7">
        <v>0</v>
      </c>
      <c r="H228" s="7">
        <v>1</v>
      </c>
      <c r="I228" s="7">
        <v>2500</v>
      </c>
      <c r="J228" s="15">
        <v>0</v>
      </c>
      <c r="K228" s="7">
        <v>2500</v>
      </c>
      <c r="L228" s="7">
        <v>1819</v>
      </c>
    </row>
    <row r="229" spans="1:12" x14ac:dyDescent="0.3">
      <c r="A229" s="523" t="s">
        <v>380</v>
      </c>
      <c r="B229" s="6" t="s">
        <v>6</v>
      </c>
      <c r="C229" s="5" t="s">
        <v>396</v>
      </c>
      <c r="D229" s="5" t="s">
        <v>397</v>
      </c>
      <c r="E229" s="7">
        <v>1</v>
      </c>
      <c r="F229" s="7">
        <v>0</v>
      </c>
      <c r="G229" s="7">
        <v>0</v>
      </c>
      <c r="H229" s="7">
        <v>1</v>
      </c>
      <c r="I229" s="7">
        <v>9300</v>
      </c>
      <c r="J229" s="15">
        <v>0</v>
      </c>
      <c r="K229" s="7">
        <v>9300</v>
      </c>
      <c r="L229" s="7">
        <v>2236</v>
      </c>
    </row>
    <row r="230" spans="1:12" x14ac:dyDescent="0.3">
      <c r="A230" s="523" t="s">
        <v>381</v>
      </c>
      <c r="B230" s="6" t="s">
        <v>6</v>
      </c>
      <c r="C230" s="5" t="s">
        <v>396</v>
      </c>
      <c r="D230" s="5" t="s">
        <v>397</v>
      </c>
      <c r="E230" s="7">
        <v>1</v>
      </c>
      <c r="F230" s="7">
        <v>0</v>
      </c>
      <c r="G230" s="7">
        <v>0</v>
      </c>
      <c r="H230" s="7">
        <v>1</v>
      </c>
      <c r="I230" s="7">
        <v>10000</v>
      </c>
      <c r="J230" s="15">
        <v>0</v>
      </c>
      <c r="K230" s="7">
        <v>10000</v>
      </c>
      <c r="L230" s="7">
        <v>2518</v>
      </c>
    </row>
    <row r="231" spans="1:12" x14ac:dyDescent="0.3">
      <c r="A231" s="523" t="s">
        <v>383</v>
      </c>
      <c r="B231" s="6" t="s">
        <v>6</v>
      </c>
      <c r="C231" s="5" t="s">
        <v>396</v>
      </c>
      <c r="D231" s="5" t="s">
        <v>397</v>
      </c>
      <c r="E231" s="7">
        <v>1</v>
      </c>
      <c r="F231" s="7">
        <v>0</v>
      </c>
      <c r="G231" s="7">
        <v>0</v>
      </c>
      <c r="H231" s="7">
        <v>1</v>
      </c>
      <c r="I231" s="7">
        <v>5847</v>
      </c>
      <c r="J231" s="15">
        <v>0</v>
      </c>
      <c r="K231" s="7">
        <v>5847</v>
      </c>
      <c r="L231" s="7">
        <v>2388</v>
      </c>
    </row>
    <row r="232" spans="1:12" x14ac:dyDescent="0.3">
      <c r="A232" s="523" t="s">
        <v>384</v>
      </c>
      <c r="B232" s="6" t="s">
        <v>6</v>
      </c>
      <c r="C232" s="5" t="s">
        <v>398</v>
      </c>
      <c r="D232" s="5" t="s">
        <v>399</v>
      </c>
      <c r="E232" s="7">
        <v>1</v>
      </c>
      <c r="F232" s="7">
        <v>0</v>
      </c>
      <c r="G232" s="7">
        <v>0</v>
      </c>
      <c r="H232" s="7">
        <v>1</v>
      </c>
      <c r="I232" s="7">
        <v>11765</v>
      </c>
      <c r="J232" s="15">
        <v>0</v>
      </c>
      <c r="K232" s="7">
        <v>11765</v>
      </c>
      <c r="L232" s="7">
        <v>2686</v>
      </c>
    </row>
    <row r="233" spans="1:12" x14ac:dyDescent="0.3">
      <c r="A233" s="523" t="s">
        <v>387</v>
      </c>
      <c r="B233" s="6" t="s">
        <v>6</v>
      </c>
      <c r="C233" s="5" t="s">
        <v>396</v>
      </c>
      <c r="D233" s="5" t="s">
        <v>397</v>
      </c>
      <c r="E233" s="7">
        <v>1</v>
      </c>
      <c r="F233" s="7">
        <v>0</v>
      </c>
      <c r="G233" s="7">
        <v>0</v>
      </c>
      <c r="H233" s="7">
        <v>1</v>
      </c>
      <c r="I233" s="7">
        <v>3600</v>
      </c>
      <c r="J233" s="15">
        <v>0</v>
      </c>
      <c r="K233" s="7">
        <v>3600</v>
      </c>
      <c r="L233" s="7">
        <v>2080</v>
      </c>
    </row>
    <row r="234" spans="1:12" x14ac:dyDescent="0.3">
      <c r="A234" s="528" t="s">
        <v>2413</v>
      </c>
      <c r="B234" s="522"/>
      <c r="C234" s="311"/>
      <c r="D234" s="311"/>
      <c r="E234" s="305">
        <f t="shared" ref="E234:L234" si="2">SUM(E158:E233)</f>
        <v>76</v>
      </c>
      <c r="F234" s="305">
        <f t="shared" si="2"/>
        <v>10</v>
      </c>
      <c r="G234" s="305">
        <f t="shared" si="2"/>
        <v>1</v>
      </c>
      <c r="H234" s="305">
        <f t="shared" si="2"/>
        <v>87</v>
      </c>
      <c r="I234" s="305">
        <f t="shared" si="2"/>
        <v>662035</v>
      </c>
      <c r="J234" s="312">
        <f t="shared" si="2"/>
        <v>52409</v>
      </c>
      <c r="K234" s="305">
        <f t="shared" si="2"/>
        <v>714444</v>
      </c>
      <c r="L234" s="305">
        <f t="shared" si="2"/>
        <v>194737</v>
      </c>
    </row>
    <row r="235" spans="1:12" x14ac:dyDescent="0.3">
      <c r="A235" s="528" t="s">
        <v>2414</v>
      </c>
      <c r="B235" s="73"/>
      <c r="C235" s="135"/>
      <c r="D235" s="135"/>
      <c r="E235" s="101"/>
      <c r="F235" s="101"/>
      <c r="G235" s="101"/>
      <c r="H235" s="313">
        <f>H234/76</f>
        <v>1.1447368421052631</v>
      </c>
      <c r="I235" s="101">
        <f>I234/76</f>
        <v>8710.9868421052633</v>
      </c>
      <c r="J235" s="101"/>
      <c r="K235" s="101">
        <f>K234/76</f>
        <v>9400.5789473684217</v>
      </c>
      <c r="L235" s="101">
        <f>L234/76</f>
        <v>2562.3289473684213</v>
      </c>
    </row>
    <row r="236" spans="1:12" ht="15" thickBot="1" x14ac:dyDescent="0.35">
      <c r="A236" s="61"/>
      <c r="B236" s="30"/>
      <c r="C236" s="151"/>
      <c r="D236" s="151"/>
      <c r="E236" s="27"/>
      <c r="F236" s="27"/>
      <c r="G236" s="27"/>
      <c r="H236" s="27"/>
      <c r="I236" s="27"/>
      <c r="J236" s="29"/>
      <c r="K236" s="27"/>
      <c r="L236" s="27"/>
    </row>
    <row r="237" spans="1:12" x14ac:dyDescent="0.3">
      <c r="A237" s="524" t="s">
        <v>3</v>
      </c>
      <c r="B237" s="6" t="s">
        <v>4</v>
      </c>
      <c r="C237" s="5" t="s">
        <v>396</v>
      </c>
      <c r="D237" s="5" t="s">
        <v>397</v>
      </c>
      <c r="E237" s="7">
        <v>1</v>
      </c>
      <c r="F237" s="7">
        <v>0</v>
      </c>
      <c r="G237" s="7">
        <v>0</v>
      </c>
      <c r="H237" s="7">
        <v>1</v>
      </c>
      <c r="I237" s="7">
        <v>37200</v>
      </c>
      <c r="J237" s="15">
        <v>0</v>
      </c>
      <c r="K237" s="7">
        <v>37200</v>
      </c>
      <c r="L237" s="7">
        <v>2600</v>
      </c>
    </row>
    <row r="238" spans="1:12" x14ac:dyDescent="0.3">
      <c r="A238" s="523" t="s">
        <v>7</v>
      </c>
      <c r="B238" s="6" t="s">
        <v>4</v>
      </c>
      <c r="C238" s="5" t="s">
        <v>396</v>
      </c>
      <c r="D238" s="5" t="s">
        <v>397</v>
      </c>
      <c r="E238" s="7">
        <v>1</v>
      </c>
      <c r="F238" s="7">
        <v>0</v>
      </c>
      <c r="G238" s="7">
        <v>0</v>
      </c>
      <c r="H238" s="7">
        <v>1</v>
      </c>
      <c r="I238" s="7">
        <v>2177</v>
      </c>
      <c r="J238" s="15">
        <v>0</v>
      </c>
      <c r="K238" s="7">
        <v>2177</v>
      </c>
      <c r="L238" s="7">
        <v>2184</v>
      </c>
    </row>
    <row r="239" spans="1:12" x14ac:dyDescent="0.3">
      <c r="A239" s="523" t="s">
        <v>12</v>
      </c>
      <c r="B239" s="6" t="s">
        <v>4</v>
      </c>
      <c r="C239" s="5" t="s">
        <v>396</v>
      </c>
      <c r="D239" s="5" t="s">
        <v>397</v>
      </c>
      <c r="E239" s="7">
        <v>1</v>
      </c>
      <c r="F239" s="7">
        <v>0</v>
      </c>
      <c r="G239" s="7">
        <v>0</v>
      </c>
      <c r="H239" s="7">
        <v>1</v>
      </c>
      <c r="I239" s="7">
        <v>10400</v>
      </c>
      <c r="J239" s="15">
        <v>0</v>
      </c>
      <c r="K239" s="7">
        <v>10400</v>
      </c>
      <c r="L239" s="7">
        <v>3108</v>
      </c>
    </row>
    <row r="240" spans="1:12" x14ac:dyDescent="0.3">
      <c r="A240" s="523" t="s">
        <v>25</v>
      </c>
      <c r="B240" s="6" t="s">
        <v>4</v>
      </c>
      <c r="C240" s="5" t="s">
        <v>398</v>
      </c>
      <c r="D240" s="5" t="s">
        <v>399</v>
      </c>
      <c r="E240" s="7">
        <v>1</v>
      </c>
      <c r="F240" s="7">
        <v>0</v>
      </c>
      <c r="G240" s="7">
        <v>0</v>
      </c>
      <c r="H240" s="7">
        <v>1</v>
      </c>
      <c r="I240" s="7">
        <v>20500</v>
      </c>
      <c r="J240" s="15">
        <v>0</v>
      </c>
      <c r="K240" s="7">
        <v>20500</v>
      </c>
      <c r="L240" s="7">
        <v>2573</v>
      </c>
    </row>
    <row r="241" spans="1:12" x14ac:dyDescent="0.3">
      <c r="A241" s="523" t="s">
        <v>27</v>
      </c>
      <c r="B241" s="6" t="s">
        <v>4</v>
      </c>
      <c r="C241" s="5" t="s">
        <v>396</v>
      </c>
      <c r="D241" s="5" t="s">
        <v>397</v>
      </c>
      <c r="E241" s="7">
        <v>1</v>
      </c>
      <c r="F241" s="7">
        <v>0</v>
      </c>
      <c r="G241" s="7">
        <v>0</v>
      </c>
      <c r="H241" s="7">
        <v>1</v>
      </c>
      <c r="I241" s="7">
        <v>15000</v>
      </c>
      <c r="J241" s="15">
        <v>0</v>
      </c>
      <c r="K241" s="7">
        <v>15000</v>
      </c>
      <c r="L241" s="7">
        <v>2878</v>
      </c>
    </row>
    <row r="242" spans="1:12" x14ac:dyDescent="0.3">
      <c r="A242" s="523" t="s">
        <v>36</v>
      </c>
      <c r="B242" s="6" t="s">
        <v>4</v>
      </c>
      <c r="C242" s="5" t="s">
        <v>396</v>
      </c>
      <c r="D242" s="5" t="s">
        <v>397</v>
      </c>
      <c r="E242" s="7">
        <v>1</v>
      </c>
      <c r="F242" s="7">
        <v>0</v>
      </c>
      <c r="G242" s="7">
        <v>0</v>
      </c>
      <c r="H242" s="7">
        <v>1</v>
      </c>
      <c r="I242" s="7">
        <v>25000</v>
      </c>
      <c r="J242" s="15">
        <v>0</v>
      </c>
      <c r="K242" s="7">
        <v>25000</v>
      </c>
      <c r="L242" s="7">
        <v>2652</v>
      </c>
    </row>
    <row r="243" spans="1:12" x14ac:dyDescent="0.3">
      <c r="A243" s="523" t="s">
        <v>39</v>
      </c>
      <c r="B243" s="6" t="s">
        <v>4</v>
      </c>
      <c r="C243" s="5" t="s">
        <v>396</v>
      </c>
      <c r="D243" s="5" t="s">
        <v>397</v>
      </c>
      <c r="E243" s="7">
        <v>1</v>
      </c>
      <c r="F243" s="7">
        <v>0</v>
      </c>
      <c r="G243" s="7">
        <v>0</v>
      </c>
      <c r="H243" s="7">
        <v>1</v>
      </c>
      <c r="I243" s="7">
        <v>15000</v>
      </c>
      <c r="J243" s="15">
        <v>0</v>
      </c>
      <c r="K243" s="7">
        <v>15000</v>
      </c>
      <c r="L243" s="7">
        <v>2712</v>
      </c>
    </row>
    <row r="244" spans="1:12" x14ac:dyDescent="0.3">
      <c r="A244" s="523" t="s">
        <v>43</v>
      </c>
      <c r="B244" s="6" t="s">
        <v>4</v>
      </c>
      <c r="C244" s="5" t="s">
        <v>396</v>
      </c>
      <c r="D244" s="5" t="s">
        <v>397</v>
      </c>
      <c r="E244" s="7">
        <v>1</v>
      </c>
      <c r="F244" s="7">
        <v>0</v>
      </c>
      <c r="G244" s="7">
        <v>0</v>
      </c>
      <c r="H244" s="7">
        <v>1</v>
      </c>
      <c r="I244" s="7">
        <v>13982</v>
      </c>
      <c r="J244" s="15">
        <v>0</v>
      </c>
      <c r="K244" s="7">
        <v>13982</v>
      </c>
      <c r="L244" s="7">
        <v>2080</v>
      </c>
    </row>
    <row r="245" spans="1:12" x14ac:dyDescent="0.3">
      <c r="A245" s="523" t="s">
        <v>48</v>
      </c>
      <c r="B245" s="6" t="s">
        <v>4</v>
      </c>
      <c r="C245" s="5" t="s">
        <v>398</v>
      </c>
      <c r="D245" s="5" t="s">
        <v>399</v>
      </c>
      <c r="E245" s="7">
        <v>1</v>
      </c>
      <c r="F245" s="7">
        <v>0</v>
      </c>
      <c r="G245" s="7">
        <v>0</v>
      </c>
      <c r="H245" s="7">
        <v>1</v>
      </c>
      <c r="I245" s="7">
        <v>19264</v>
      </c>
      <c r="J245" s="15">
        <v>0</v>
      </c>
      <c r="K245" s="7">
        <v>19264</v>
      </c>
      <c r="L245" s="7">
        <v>2808</v>
      </c>
    </row>
    <row r="246" spans="1:12" x14ac:dyDescent="0.3">
      <c r="A246" s="523" t="s">
        <v>49</v>
      </c>
      <c r="B246" s="6" t="s">
        <v>4</v>
      </c>
      <c r="C246" s="5" t="s">
        <v>398</v>
      </c>
      <c r="D246" s="5" t="s">
        <v>399</v>
      </c>
      <c r="E246" s="7">
        <v>1</v>
      </c>
      <c r="F246" s="7">
        <v>0</v>
      </c>
      <c r="G246" s="7">
        <v>0</v>
      </c>
      <c r="H246" s="7">
        <v>1</v>
      </c>
      <c r="I246" s="7">
        <v>13050</v>
      </c>
      <c r="J246" s="15">
        <v>0</v>
      </c>
      <c r="K246" s="7">
        <v>13050</v>
      </c>
      <c r="L246" s="7">
        <v>3228</v>
      </c>
    </row>
    <row r="247" spans="1:12" x14ac:dyDescent="0.3">
      <c r="A247" s="523" t="s">
        <v>51</v>
      </c>
      <c r="B247" s="6" t="s">
        <v>4</v>
      </c>
      <c r="C247" s="5" t="s">
        <v>396</v>
      </c>
      <c r="D247" s="5" t="s">
        <v>397</v>
      </c>
      <c r="E247" s="7">
        <v>1</v>
      </c>
      <c r="F247" s="7">
        <v>0</v>
      </c>
      <c r="G247" s="7">
        <v>0</v>
      </c>
      <c r="H247" s="7">
        <v>1</v>
      </c>
      <c r="I247" s="7">
        <v>10400</v>
      </c>
      <c r="J247" s="15">
        <v>0</v>
      </c>
      <c r="K247" s="7">
        <v>10400</v>
      </c>
      <c r="L247" s="7">
        <v>2598</v>
      </c>
    </row>
    <row r="248" spans="1:12" x14ac:dyDescent="0.3">
      <c r="A248" s="523" t="s">
        <v>69</v>
      </c>
      <c r="B248" s="6" t="s">
        <v>4</v>
      </c>
      <c r="C248" s="5" t="s">
        <v>396</v>
      </c>
      <c r="D248" s="5" t="s">
        <v>397</v>
      </c>
      <c r="E248" s="7">
        <v>1</v>
      </c>
      <c r="F248" s="7">
        <v>0</v>
      </c>
      <c r="G248" s="7">
        <v>0</v>
      </c>
      <c r="H248" s="7">
        <v>1</v>
      </c>
      <c r="I248" s="7">
        <v>9888</v>
      </c>
      <c r="J248" s="15">
        <v>0</v>
      </c>
      <c r="K248" s="7">
        <v>9888</v>
      </c>
      <c r="L248" s="7">
        <v>3090</v>
      </c>
    </row>
    <row r="249" spans="1:12" x14ac:dyDescent="0.3">
      <c r="A249" s="523" t="s">
        <v>72</v>
      </c>
      <c r="B249" s="6" t="s">
        <v>4</v>
      </c>
      <c r="C249" s="5" t="s">
        <v>406</v>
      </c>
      <c r="D249" s="5" t="s">
        <v>407</v>
      </c>
      <c r="E249" s="7">
        <v>1</v>
      </c>
      <c r="F249" s="7">
        <v>0</v>
      </c>
      <c r="G249" s="7">
        <v>0</v>
      </c>
      <c r="H249" s="7">
        <v>1</v>
      </c>
      <c r="I249" s="7">
        <v>3900</v>
      </c>
      <c r="J249" s="15">
        <v>0</v>
      </c>
      <c r="K249" s="7">
        <v>3900</v>
      </c>
      <c r="L249" s="7">
        <v>1140</v>
      </c>
    </row>
    <row r="250" spans="1:12" x14ac:dyDescent="0.3">
      <c r="A250" s="523" t="s">
        <v>74</v>
      </c>
      <c r="B250" s="6" t="s">
        <v>4</v>
      </c>
      <c r="C250" s="5" t="s">
        <v>396</v>
      </c>
      <c r="D250" s="5" t="s">
        <v>397</v>
      </c>
      <c r="E250" s="7">
        <v>1</v>
      </c>
      <c r="F250" s="7">
        <v>0</v>
      </c>
      <c r="G250" s="7">
        <v>0</v>
      </c>
      <c r="H250" s="7">
        <v>1</v>
      </c>
      <c r="I250" s="7">
        <v>27000</v>
      </c>
      <c r="J250" s="15">
        <v>0</v>
      </c>
      <c r="K250" s="7">
        <v>27000</v>
      </c>
      <c r="L250" s="7">
        <v>2627</v>
      </c>
    </row>
    <row r="251" spans="1:12" x14ac:dyDescent="0.3">
      <c r="A251" s="523" t="s">
        <v>75</v>
      </c>
      <c r="B251" s="6" t="s">
        <v>4</v>
      </c>
      <c r="C251" s="5" t="s">
        <v>398</v>
      </c>
      <c r="D251" s="5" t="s">
        <v>399</v>
      </c>
      <c r="E251" s="7">
        <v>1</v>
      </c>
      <c r="F251" s="7">
        <v>0</v>
      </c>
      <c r="G251" s="7">
        <v>0</v>
      </c>
      <c r="H251" s="7">
        <v>1</v>
      </c>
      <c r="I251" s="7">
        <v>30703</v>
      </c>
      <c r="J251" s="15">
        <v>0</v>
      </c>
      <c r="K251" s="7">
        <v>30703</v>
      </c>
      <c r="L251" s="7">
        <v>2830</v>
      </c>
    </row>
    <row r="252" spans="1:12" x14ac:dyDescent="0.3">
      <c r="A252" s="523" t="s">
        <v>82</v>
      </c>
      <c r="B252" s="6" t="s">
        <v>4</v>
      </c>
      <c r="C252" s="5" t="s">
        <v>396</v>
      </c>
      <c r="D252" s="5" t="s">
        <v>397</v>
      </c>
      <c r="E252" s="7">
        <v>1</v>
      </c>
      <c r="F252" s="7">
        <v>0</v>
      </c>
      <c r="G252" s="7">
        <v>0</v>
      </c>
      <c r="H252" s="7">
        <v>1</v>
      </c>
      <c r="I252" s="7">
        <v>18340</v>
      </c>
      <c r="J252" s="15">
        <v>0</v>
      </c>
      <c r="K252" s="7">
        <v>18340</v>
      </c>
      <c r="L252" s="7">
        <v>2460</v>
      </c>
    </row>
    <row r="253" spans="1:12" x14ac:dyDescent="0.3">
      <c r="A253" s="523" t="s">
        <v>87</v>
      </c>
      <c r="B253" s="6" t="s">
        <v>4</v>
      </c>
      <c r="C253" s="5" t="s">
        <v>398</v>
      </c>
      <c r="D253" s="5" t="s">
        <v>399</v>
      </c>
      <c r="E253" s="7">
        <v>1</v>
      </c>
      <c r="F253" s="7">
        <v>0</v>
      </c>
      <c r="G253" s="7">
        <v>0</v>
      </c>
      <c r="H253" s="7">
        <v>1</v>
      </c>
      <c r="I253" s="7">
        <v>11278</v>
      </c>
      <c r="J253" s="15">
        <v>0</v>
      </c>
      <c r="K253" s="7">
        <v>11278</v>
      </c>
      <c r="L253" s="7">
        <v>2960</v>
      </c>
    </row>
    <row r="254" spans="1:12" x14ac:dyDescent="0.3">
      <c r="A254" s="523" t="s">
        <v>90</v>
      </c>
      <c r="B254" s="6" t="s">
        <v>4</v>
      </c>
      <c r="C254" s="5" t="s">
        <v>394</v>
      </c>
      <c r="D254" s="5" t="s">
        <v>395</v>
      </c>
      <c r="E254" s="7">
        <v>1</v>
      </c>
      <c r="F254" s="7">
        <v>2</v>
      </c>
      <c r="G254" s="7">
        <v>0</v>
      </c>
      <c r="H254" s="7">
        <v>3</v>
      </c>
      <c r="I254" s="7">
        <v>10868</v>
      </c>
      <c r="J254" s="15">
        <v>3640</v>
      </c>
      <c r="K254" s="7">
        <v>14508</v>
      </c>
      <c r="L254" s="7">
        <v>5150</v>
      </c>
    </row>
    <row r="255" spans="1:12" x14ac:dyDescent="0.3">
      <c r="A255" s="523" t="s">
        <v>105</v>
      </c>
      <c r="B255" s="6" t="s">
        <v>4</v>
      </c>
      <c r="C255" s="5" t="s">
        <v>394</v>
      </c>
      <c r="D255" s="5" t="s">
        <v>395</v>
      </c>
      <c r="E255" s="7">
        <v>1</v>
      </c>
      <c r="F255" s="7">
        <v>0</v>
      </c>
      <c r="G255" s="7">
        <v>0</v>
      </c>
      <c r="H255" s="7">
        <v>1</v>
      </c>
      <c r="I255" s="7">
        <v>30000</v>
      </c>
      <c r="J255" s="15">
        <v>0</v>
      </c>
      <c r="K255" s="7">
        <v>30000</v>
      </c>
      <c r="L255" s="7">
        <v>3612</v>
      </c>
    </row>
    <row r="256" spans="1:12" x14ac:dyDescent="0.3">
      <c r="A256" s="523" t="s">
        <v>109</v>
      </c>
      <c r="B256" s="6" t="s">
        <v>4</v>
      </c>
      <c r="C256" s="5" t="s">
        <v>394</v>
      </c>
      <c r="D256" s="5" t="s">
        <v>395</v>
      </c>
      <c r="E256" s="7">
        <v>1</v>
      </c>
      <c r="F256" s="7">
        <v>0</v>
      </c>
      <c r="G256" s="7">
        <v>0</v>
      </c>
      <c r="H256" s="7">
        <v>1</v>
      </c>
      <c r="I256" s="7">
        <v>8071</v>
      </c>
      <c r="J256" s="15">
        <v>8071</v>
      </c>
      <c r="K256" s="7">
        <v>16142</v>
      </c>
      <c r="L256" s="7">
        <v>2718</v>
      </c>
    </row>
    <row r="257" spans="1:12" x14ac:dyDescent="0.3">
      <c r="A257" s="523" t="s">
        <v>119</v>
      </c>
      <c r="B257" s="6" t="s">
        <v>4</v>
      </c>
      <c r="C257" s="5" t="s">
        <v>396</v>
      </c>
      <c r="D257" s="5" t="s">
        <v>397</v>
      </c>
      <c r="E257" s="7">
        <v>1</v>
      </c>
      <c r="F257" s="7">
        <v>0</v>
      </c>
      <c r="G257" s="7">
        <v>0</v>
      </c>
      <c r="H257" s="7">
        <v>1</v>
      </c>
      <c r="I257" s="7">
        <v>17000</v>
      </c>
      <c r="J257" s="15">
        <v>0</v>
      </c>
      <c r="K257" s="7">
        <v>17000</v>
      </c>
      <c r="L257" s="7">
        <v>2506</v>
      </c>
    </row>
    <row r="258" spans="1:12" x14ac:dyDescent="0.3">
      <c r="A258" s="523" t="s">
        <v>123</v>
      </c>
      <c r="B258" s="6" t="s">
        <v>4</v>
      </c>
      <c r="C258" s="5" t="s">
        <v>394</v>
      </c>
      <c r="D258" s="5" t="s">
        <v>395</v>
      </c>
      <c r="E258" s="7">
        <v>1</v>
      </c>
      <c r="F258" s="7">
        <v>0</v>
      </c>
      <c r="G258" s="7">
        <v>0</v>
      </c>
      <c r="H258" s="7">
        <v>1</v>
      </c>
      <c r="I258" s="7">
        <v>13786</v>
      </c>
      <c r="J258" s="15">
        <v>0</v>
      </c>
      <c r="K258" s="7">
        <v>13786</v>
      </c>
      <c r="L258" s="7">
        <v>2682</v>
      </c>
    </row>
    <row r="259" spans="1:12" x14ac:dyDescent="0.3">
      <c r="A259" s="523" t="s">
        <v>124</v>
      </c>
      <c r="B259" s="6" t="s">
        <v>4</v>
      </c>
      <c r="C259" s="5" t="s">
        <v>396</v>
      </c>
      <c r="D259" s="5" t="s">
        <v>397</v>
      </c>
      <c r="E259" s="7">
        <v>1</v>
      </c>
      <c r="F259" s="7">
        <v>0</v>
      </c>
      <c r="G259" s="7">
        <v>0</v>
      </c>
      <c r="H259" s="7">
        <v>1</v>
      </c>
      <c r="I259" s="7">
        <v>19500</v>
      </c>
      <c r="J259" s="15">
        <v>0</v>
      </c>
      <c r="K259" s="7">
        <v>19500</v>
      </c>
      <c r="L259" s="7">
        <v>2802</v>
      </c>
    </row>
    <row r="260" spans="1:12" x14ac:dyDescent="0.3">
      <c r="A260" s="523" t="s">
        <v>126</v>
      </c>
      <c r="B260" s="6" t="s">
        <v>4</v>
      </c>
      <c r="C260" s="5" t="s">
        <v>396</v>
      </c>
      <c r="D260" s="5" t="s">
        <v>397</v>
      </c>
      <c r="E260" s="7">
        <v>1</v>
      </c>
      <c r="F260" s="7">
        <v>0</v>
      </c>
      <c r="G260" s="7">
        <v>0</v>
      </c>
      <c r="H260" s="7">
        <v>1</v>
      </c>
      <c r="I260" s="7">
        <v>23007</v>
      </c>
      <c r="J260" s="15">
        <v>0</v>
      </c>
      <c r="K260" s="7">
        <v>23007</v>
      </c>
      <c r="L260" s="7">
        <v>3026</v>
      </c>
    </row>
    <row r="261" spans="1:12" x14ac:dyDescent="0.3">
      <c r="A261" s="523" t="s">
        <v>127</v>
      </c>
      <c r="B261" s="6" t="s">
        <v>4</v>
      </c>
      <c r="C261" s="5" t="s">
        <v>396</v>
      </c>
      <c r="D261" s="5" t="s">
        <v>397</v>
      </c>
      <c r="E261" s="7">
        <v>1</v>
      </c>
      <c r="F261" s="7">
        <v>0</v>
      </c>
      <c r="G261" s="7">
        <v>0</v>
      </c>
      <c r="H261" s="7">
        <v>1</v>
      </c>
      <c r="I261" s="7">
        <v>10000</v>
      </c>
      <c r="J261" s="15">
        <v>0</v>
      </c>
      <c r="K261" s="7">
        <v>10000</v>
      </c>
      <c r="L261" s="7">
        <v>1260</v>
      </c>
    </row>
    <row r="262" spans="1:12" x14ac:dyDescent="0.3">
      <c r="A262" s="523" t="s">
        <v>130</v>
      </c>
      <c r="B262" s="6" t="s">
        <v>4</v>
      </c>
      <c r="C262" s="5" t="s">
        <v>396</v>
      </c>
      <c r="D262" s="5" t="s">
        <v>397</v>
      </c>
      <c r="E262" s="7">
        <v>1</v>
      </c>
      <c r="F262" s="7">
        <v>0</v>
      </c>
      <c r="G262" s="7">
        <v>0</v>
      </c>
      <c r="H262" s="7">
        <v>1</v>
      </c>
      <c r="I262" s="7">
        <v>4500</v>
      </c>
      <c r="J262" s="15">
        <v>0</v>
      </c>
      <c r="K262" s="7">
        <v>4500</v>
      </c>
      <c r="L262" s="7">
        <v>2574</v>
      </c>
    </row>
    <row r="263" spans="1:12" x14ac:dyDescent="0.3">
      <c r="A263" s="523" t="s">
        <v>133</v>
      </c>
      <c r="B263" s="6" t="s">
        <v>4</v>
      </c>
      <c r="C263" s="5" t="s">
        <v>396</v>
      </c>
      <c r="D263" s="5" t="s">
        <v>397</v>
      </c>
      <c r="E263" s="7">
        <v>1</v>
      </c>
      <c r="F263" s="7">
        <v>0</v>
      </c>
      <c r="G263" s="7">
        <v>0</v>
      </c>
      <c r="H263" s="7">
        <v>1</v>
      </c>
      <c r="I263" s="7">
        <v>9600</v>
      </c>
      <c r="J263" s="15">
        <v>0</v>
      </c>
      <c r="K263" s="7">
        <v>9600</v>
      </c>
      <c r="L263" s="7">
        <v>2615</v>
      </c>
    </row>
    <row r="264" spans="1:12" x14ac:dyDescent="0.3">
      <c r="A264" s="523" t="s">
        <v>135</v>
      </c>
      <c r="B264" s="6" t="s">
        <v>4</v>
      </c>
      <c r="C264" s="5" t="s">
        <v>398</v>
      </c>
      <c r="D264" s="5" t="s">
        <v>399</v>
      </c>
      <c r="E264" s="7">
        <v>1</v>
      </c>
      <c r="F264" s="7">
        <v>0</v>
      </c>
      <c r="G264" s="7">
        <v>0</v>
      </c>
      <c r="H264" s="7">
        <v>1</v>
      </c>
      <c r="I264" s="7">
        <v>36669</v>
      </c>
      <c r="J264" s="15">
        <v>0</v>
      </c>
      <c r="K264" s="7">
        <v>36669</v>
      </c>
      <c r="L264" s="7">
        <v>2204</v>
      </c>
    </row>
    <row r="265" spans="1:12" x14ac:dyDescent="0.3">
      <c r="A265" s="523" t="s">
        <v>145</v>
      </c>
      <c r="B265" s="6" t="s">
        <v>4</v>
      </c>
      <c r="C265" s="5" t="s">
        <v>398</v>
      </c>
      <c r="D265" s="5" t="s">
        <v>399</v>
      </c>
      <c r="E265" s="7">
        <v>1</v>
      </c>
      <c r="F265" s="7">
        <v>1</v>
      </c>
      <c r="G265" s="7">
        <v>0</v>
      </c>
      <c r="H265" s="7">
        <v>2</v>
      </c>
      <c r="I265" s="7">
        <v>16000</v>
      </c>
      <c r="J265" s="15">
        <v>3100</v>
      </c>
      <c r="K265" s="7">
        <v>19100</v>
      </c>
      <c r="L265" s="7">
        <v>5544</v>
      </c>
    </row>
    <row r="266" spans="1:12" x14ac:dyDescent="0.3">
      <c r="A266" s="523" t="s">
        <v>148</v>
      </c>
      <c r="B266" s="6" t="s">
        <v>4</v>
      </c>
      <c r="C266" s="5" t="s">
        <v>396</v>
      </c>
      <c r="D266" s="5" t="s">
        <v>397</v>
      </c>
      <c r="E266" s="7">
        <v>1</v>
      </c>
      <c r="F266" s="7">
        <v>1</v>
      </c>
      <c r="G266" s="7">
        <v>0</v>
      </c>
      <c r="H266" s="7">
        <v>2</v>
      </c>
      <c r="I266" s="7">
        <v>7798</v>
      </c>
      <c r="J266" s="15">
        <v>300</v>
      </c>
      <c r="K266" s="7">
        <v>8098</v>
      </c>
      <c r="L266" s="7">
        <v>4112</v>
      </c>
    </row>
    <row r="267" spans="1:12" x14ac:dyDescent="0.3">
      <c r="A267" s="523" t="s">
        <v>153</v>
      </c>
      <c r="B267" s="6" t="s">
        <v>4</v>
      </c>
      <c r="C267" s="5" t="s">
        <v>396</v>
      </c>
      <c r="D267" s="5" t="s">
        <v>397</v>
      </c>
      <c r="E267" s="7">
        <v>1</v>
      </c>
      <c r="F267" s="7">
        <v>0</v>
      </c>
      <c r="G267" s="7">
        <v>0</v>
      </c>
      <c r="H267" s="7">
        <v>1</v>
      </c>
      <c r="I267" s="7">
        <v>16500</v>
      </c>
      <c r="J267" s="15">
        <v>0</v>
      </c>
      <c r="K267" s="7">
        <v>16500</v>
      </c>
      <c r="L267" s="7">
        <v>2918</v>
      </c>
    </row>
    <row r="268" spans="1:12" x14ac:dyDescent="0.3">
      <c r="A268" s="523" t="s">
        <v>154</v>
      </c>
      <c r="B268" s="6" t="s">
        <v>4</v>
      </c>
      <c r="C268" s="5" t="s">
        <v>396</v>
      </c>
      <c r="D268" s="5" t="s">
        <v>397</v>
      </c>
      <c r="E268" s="7">
        <v>1</v>
      </c>
      <c r="F268" s="7">
        <v>0</v>
      </c>
      <c r="G268" s="7">
        <v>0</v>
      </c>
      <c r="H268" s="7">
        <v>1</v>
      </c>
      <c r="I268" s="7">
        <v>12000</v>
      </c>
      <c r="J268" s="15">
        <v>0</v>
      </c>
      <c r="K268" s="7">
        <v>12000</v>
      </c>
      <c r="L268" s="7">
        <v>2212</v>
      </c>
    </row>
    <row r="269" spans="1:12" x14ac:dyDescent="0.3">
      <c r="A269" s="523" t="s">
        <v>157</v>
      </c>
      <c r="B269" s="6" t="s">
        <v>4</v>
      </c>
      <c r="C269" s="5" t="s">
        <v>398</v>
      </c>
      <c r="D269" s="5" t="s">
        <v>399</v>
      </c>
      <c r="E269" s="7">
        <v>1</v>
      </c>
      <c r="F269" s="7">
        <v>0</v>
      </c>
      <c r="G269" s="7">
        <v>0</v>
      </c>
      <c r="H269" s="7">
        <v>1</v>
      </c>
      <c r="I269" s="7">
        <v>17500</v>
      </c>
      <c r="J269" s="15">
        <v>0</v>
      </c>
      <c r="K269" s="7">
        <v>17500</v>
      </c>
      <c r="L269" s="7">
        <v>2184</v>
      </c>
    </row>
    <row r="270" spans="1:12" x14ac:dyDescent="0.3">
      <c r="A270" s="523" t="s">
        <v>161</v>
      </c>
      <c r="B270" s="6" t="s">
        <v>4</v>
      </c>
      <c r="C270" s="5" t="s">
        <v>396</v>
      </c>
      <c r="D270" s="5" t="s">
        <v>397</v>
      </c>
      <c r="E270" s="7">
        <v>1</v>
      </c>
      <c r="F270" s="7">
        <v>0</v>
      </c>
      <c r="G270" s="7">
        <v>0</v>
      </c>
      <c r="H270" s="7">
        <v>1</v>
      </c>
      <c r="I270" s="7">
        <v>18000</v>
      </c>
      <c r="J270" s="15">
        <v>0</v>
      </c>
      <c r="K270" s="7">
        <v>18000</v>
      </c>
      <c r="L270" s="7">
        <v>2957</v>
      </c>
    </row>
    <row r="271" spans="1:12" x14ac:dyDescent="0.3">
      <c r="A271" s="523" t="s">
        <v>162</v>
      </c>
      <c r="B271" s="6" t="s">
        <v>4</v>
      </c>
      <c r="C271" s="5" t="s">
        <v>396</v>
      </c>
      <c r="D271" s="5" t="s">
        <v>397</v>
      </c>
      <c r="E271" s="7">
        <v>1</v>
      </c>
      <c r="F271" s="7">
        <v>0</v>
      </c>
      <c r="G271" s="7">
        <v>0</v>
      </c>
      <c r="H271" s="7">
        <v>1</v>
      </c>
      <c r="I271" s="7">
        <v>18760</v>
      </c>
      <c r="J271" s="15">
        <v>0</v>
      </c>
      <c r="K271" s="7">
        <v>18760</v>
      </c>
      <c r="L271" s="7">
        <v>2040</v>
      </c>
    </row>
    <row r="272" spans="1:12" x14ac:dyDescent="0.3">
      <c r="A272" s="523" t="s">
        <v>166</v>
      </c>
      <c r="B272" s="6" t="s">
        <v>4</v>
      </c>
      <c r="C272" s="5" t="s">
        <v>398</v>
      </c>
      <c r="D272" s="5" t="s">
        <v>399</v>
      </c>
      <c r="E272" s="7">
        <v>1</v>
      </c>
      <c r="F272" s="7">
        <v>0</v>
      </c>
      <c r="G272" s="7">
        <v>0</v>
      </c>
      <c r="H272" s="7">
        <v>1</v>
      </c>
      <c r="I272" s="7">
        <v>25050</v>
      </c>
      <c r="J272" s="15">
        <v>0</v>
      </c>
      <c r="K272" s="7">
        <v>25050</v>
      </c>
      <c r="L272" s="7">
        <v>2704</v>
      </c>
    </row>
    <row r="273" spans="1:12" x14ac:dyDescent="0.3">
      <c r="A273" s="523" t="s">
        <v>167</v>
      </c>
      <c r="B273" s="6" t="s">
        <v>4</v>
      </c>
      <c r="C273" s="5" t="s">
        <v>396</v>
      </c>
      <c r="D273" s="5" t="s">
        <v>397</v>
      </c>
      <c r="E273" s="7">
        <v>1</v>
      </c>
      <c r="F273" s="7">
        <v>0</v>
      </c>
      <c r="G273" s="7">
        <v>0</v>
      </c>
      <c r="H273" s="7">
        <v>1</v>
      </c>
      <c r="I273" s="7">
        <v>17060</v>
      </c>
      <c r="J273" s="15">
        <v>0</v>
      </c>
      <c r="K273" s="7">
        <v>17060</v>
      </c>
      <c r="L273" s="7">
        <v>2496</v>
      </c>
    </row>
    <row r="274" spans="1:12" x14ac:dyDescent="0.3">
      <c r="A274" s="523" t="s">
        <v>168</v>
      </c>
      <c r="B274" s="6" t="s">
        <v>4</v>
      </c>
      <c r="C274" s="5" t="s">
        <v>396</v>
      </c>
      <c r="D274" s="5" t="s">
        <v>397</v>
      </c>
      <c r="E274" s="7">
        <v>1</v>
      </c>
      <c r="F274" s="7">
        <v>0</v>
      </c>
      <c r="G274" s="7">
        <v>0</v>
      </c>
      <c r="H274" s="7">
        <v>1</v>
      </c>
      <c r="I274" s="7">
        <v>6007</v>
      </c>
      <c r="J274" s="15">
        <v>0</v>
      </c>
      <c r="K274" s="7">
        <v>6007</v>
      </c>
      <c r="L274" s="7">
        <v>2750</v>
      </c>
    </row>
    <row r="275" spans="1:12" x14ac:dyDescent="0.3">
      <c r="A275" s="523" t="s">
        <v>172</v>
      </c>
      <c r="B275" s="6" t="s">
        <v>4</v>
      </c>
      <c r="C275" s="5" t="s">
        <v>396</v>
      </c>
      <c r="D275" s="5" t="s">
        <v>397</v>
      </c>
      <c r="E275" s="7">
        <v>1</v>
      </c>
      <c r="F275" s="7">
        <v>0</v>
      </c>
      <c r="G275" s="7">
        <v>0</v>
      </c>
      <c r="H275" s="7">
        <v>1</v>
      </c>
      <c r="I275" s="7">
        <v>10865</v>
      </c>
      <c r="J275" s="15">
        <v>0</v>
      </c>
      <c r="K275" s="7">
        <v>10865</v>
      </c>
      <c r="L275" s="7">
        <v>2453</v>
      </c>
    </row>
    <row r="276" spans="1:12" x14ac:dyDescent="0.3">
      <c r="A276" s="523" t="s">
        <v>173</v>
      </c>
      <c r="B276" s="6" t="s">
        <v>4</v>
      </c>
      <c r="C276" s="5" t="s">
        <v>396</v>
      </c>
      <c r="D276" s="5" t="s">
        <v>397</v>
      </c>
      <c r="E276" s="7">
        <v>1</v>
      </c>
      <c r="F276" s="7">
        <v>0</v>
      </c>
      <c r="G276" s="7">
        <v>0</v>
      </c>
      <c r="H276" s="7">
        <v>1</v>
      </c>
      <c r="I276" s="7">
        <v>19700</v>
      </c>
      <c r="J276" s="15">
        <v>0</v>
      </c>
      <c r="K276" s="7">
        <v>19700</v>
      </c>
      <c r="L276" s="7">
        <v>2734</v>
      </c>
    </row>
    <row r="277" spans="1:12" x14ac:dyDescent="0.3">
      <c r="A277" s="523" t="s">
        <v>180</v>
      </c>
      <c r="B277" s="6" t="s">
        <v>4</v>
      </c>
      <c r="C277" s="5" t="s">
        <v>396</v>
      </c>
      <c r="D277" s="5" t="s">
        <v>397</v>
      </c>
      <c r="E277" s="7">
        <v>1</v>
      </c>
      <c r="F277" s="7">
        <v>0</v>
      </c>
      <c r="G277" s="7">
        <v>0</v>
      </c>
      <c r="H277" s="7">
        <v>1</v>
      </c>
      <c r="I277" s="7">
        <v>5500</v>
      </c>
      <c r="J277" s="15">
        <v>0</v>
      </c>
      <c r="K277" s="7">
        <v>5500</v>
      </c>
      <c r="L277" s="7">
        <v>2616</v>
      </c>
    </row>
    <row r="278" spans="1:12" x14ac:dyDescent="0.3">
      <c r="A278" s="523" t="s">
        <v>183</v>
      </c>
      <c r="B278" s="6" t="s">
        <v>4</v>
      </c>
      <c r="C278" s="5" t="s">
        <v>398</v>
      </c>
      <c r="D278" s="5" t="s">
        <v>399</v>
      </c>
      <c r="E278" s="7">
        <v>1</v>
      </c>
      <c r="F278" s="7">
        <v>0</v>
      </c>
      <c r="G278" s="7">
        <v>0</v>
      </c>
      <c r="H278" s="7">
        <v>1</v>
      </c>
      <c r="I278" s="7">
        <v>11500</v>
      </c>
      <c r="J278" s="15">
        <v>0</v>
      </c>
      <c r="K278" s="7">
        <v>11500</v>
      </c>
      <c r="L278" s="7">
        <v>2104</v>
      </c>
    </row>
    <row r="279" spans="1:12" x14ac:dyDescent="0.3">
      <c r="A279" s="523" t="s">
        <v>190</v>
      </c>
      <c r="B279" s="6" t="s">
        <v>4</v>
      </c>
      <c r="C279" s="5" t="s">
        <v>398</v>
      </c>
      <c r="D279" s="5" t="s">
        <v>399</v>
      </c>
      <c r="E279" s="7">
        <v>1</v>
      </c>
      <c r="F279" s="7">
        <v>0</v>
      </c>
      <c r="G279" s="7">
        <v>0</v>
      </c>
      <c r="H279" s="7">
        <v>1</v>
      </c>
      <c r="I279" s="7">
        <v>4928</v>
      </c>
      <c r="J279" s="15">
        <v>0</v>
      </c>
      <c r="K279" s="7">
        <v>4928</v>
      </c>
      <c r="L279" s="7">
        <v>2808</v>
      </c>
    </row>
    <row r="280" spans="1:12" x14ac:dyDescent="0.3">
      <c r="A280" s="523" t="s">
        <v>199</v>
      </c>
      <c r="B280" s="6" t="s">
        <v>4</v>
      </c>
      <c r="C280" s="5" t="s">
        <v>396</v>
      </c>
      <c r="D280" s="5" t="s">
        <v>397</v>
      </c>
      <c r="E280" s="7">
        <v>1</v>
      </c>
      <c r="F280" s="7">
        <v>0</v>
      </c>
      <c r="G280" s="7">
        <v>0</v>
      </c>
      <c r="H280" s="7">
        <v>1</v>
      </c>
      <c r="I280" s="7">
        <v>5900</v>
      </c>
      <c r="J280" s="15">
        <v>0</v>
      </c>
      <c r="K280" s="7">
        <v>5900</v>
      </c>
      <c r="L280" s="7">
        <v>1878</v>
      </c>
    </row>
    <row r="281" spans="1:12" x14ac:dyDescent="0.3">
      <c r="A281" s="523" t="s">
        <v>206</v>
      </c>
      <c r="B281" s="6" t="s">
        <v>4</v>
      </c>
      <c r="C281" s="5" t="s">
        <v>402</v>
      </c>
      <c r="D281" s="5" t="s">
        <v>403</v>
      </c>
      <c r="E281" s="7">
        <v>1</v>
      </c>
      <c r="F281" s="7">
        <v>0</v>
      </c>
      <c r="G281" s="7">
        <v>0</v>
      </c>
      <c r="H281" s="7">
        <v>1</v>
      </c>
      <c r="I281" s="7">
        <v>25000</v>
      </c>
      <c r="J281" s="15">
        <v>0</v>
      </c>
      <c r="K281" s="7">
        <v>25000</v>
      </c>
      <c r="L281" s="7">
        <v>3016</v>
      </c>
    </row>
    <row r="282" spans="1:12" x14ac:dyDescent="0.3">
      <c r="A282" s="523" t="s">
        <v>212</v>
      </c>
      <c r="B282" s="6" t="s">
        <v>4</v>
      </c>
      <c r="C282" s="5" t="s">
        <v>398</v>
      </c>
      <c r="D282" s="5" t="s">
        <v>399</v>
      </c>
      <c r="E282" s="7">
        <v>1</v>
      </c>
      <c r="F282" s="7">
        <v>0</v>
      </c>
      <c r="G282" s="7">
        <v>0</v>
      </c>
      <c r="H282" s="7">
        <v>1</v>
      </c>
      <c r="I282" s="7">
        <v>3900</v>
      </c>
      <c r="J282" s="15">
        <v>0</v>
      </c>
      <c r="K282" s="7">
        <v>3900</v>
      </c>
      <c r="L282" s="7">
        <v>2500</v>
      </c>
    </row>
    <row r="283" spans="1:12" x14ac:dyDescent="0.3">
      <c r="A283" s="523" t="s">
        <v>215</v>
      </c>
      <c r="B283" s="6" t="s">
        <v>4</v>
      </c>
      <c r="C283" s="5" t="s">
        <v>396</v>
      </c>
      <c r="D283" s="5" t="s">
        <v>397</v>
      </c>
      <c r="E283" s="7">
        <v>1</v>
      </c>
      <c r="F283" s="7">
        <v>0</v>
      </c>
      <c r="G283" s="7">
        <v>0</v>
      </c>
      <c r="H283" s="7">
        <v>1</v>
      </c>
      <c r="I283" s="7">
        <v>11214</v>
      </c>
      <c r="J283" s="15">
        <v>0</v>
      </c>
      <c r="K283" s="7">
        <v>11214</v>
      </c>
      <c r="L283" s="7">
        <v>2693</v>
      </c>
    </row>
    <row r="284" spans="1:12" x14ac:dyDescent="0.3">
      <c r="A284" s="523" t="s">
        <v>221</v>
      </c>
      <c r="B284" s="6" t="s">
        <v>4</v>
      </c>
      <c r="C284" s="5" t="s">
        <v>394</v>
      </c>
      <c r="D284" s="5" t="s">
        <v>395</v>
      </c>
      <c r="E284" s="7">
        <v>1</v>
      </c>
      <c r="F284" s="7">
        <v>5</v>
      </c>
      <c r="G284" s="7">
        <v>0</v>
      </c>
      <c r="H284" s="7">
        <v>6</v>
      </c>
      <c r="I284" s="7">
        <v>10542</v>
      </c>
      <c r="J284" s="15">
        <v>8791</v>
      </c>
      <c r="K284" s="7">
        <v>19333</v>
      </c>
      <c r="L284" s="7">
        <v>9562</v>
      </c>
    </row>
    <row r="285" spans="1:12" x14ac:dyDescent="0.3">
      <c r="A285" s="523" t="s">
        <v>226</v>
      </c>
      <c r="B285" s="6" t="s">
        <v>4</v>
      </c>
      <c r="C285" s="5" t="s">
        <v>396</v>
      </c>
      <c r="D285" s="5" t="s">
        <v>397</v>
      </c>
      <c r="E285" s="7">
        <v>1</v>
      </c>
      <c r="F285" s="7">
        <v>0</v>
      </c>
      <c r="G285" s="7">
        <v>0</v>
      </c>
      <c r="H285" s="7">
        <v>1</v>
      </c>
      <c r="I285" s="7">
        <v>19000</v>
      </c>
      <c r="J285" s="15">
        <v>0</v>
      </c>
      <c r="K285" s="7">
        <v>19000</v>
      </c>
      <c r="L285" s="7">
        <v>2840</v>
      </c>
    </row>
    <row r="286" spans="1:12" x14ac:dyDescent="0.3">
      <c r="A286" s="523" t="s">
        <v>228</v>
      </c>
      <c r="B286" s="6" t="s">
        <v>4</v>
      </c>
      <c r="C286" s="5" t="s">
        <v>396</v>
      </c>
      <c r="D286" s="5" t="s">
        <v>397</v>
      </c>
      <c r="E286" s="7">
        <v>1</v>
      </c>
      <c r="F286" s="7">
        <v>0</v>
      </c>
      <c r="G286" s="7">
        <v>0</v>
      </c>
      <c r="H286" s="7">
        <v>1</v>
      </c>
      <c r="I286" s="7">
        <v>26291</v>
      </c>
      <c r="J286" s="15">
        <v>0</v>
      </c>
      <c r="K286" s="7">
        <v>26291</v>
      </c>
      <c r="L286" s="7">
        <v>3000</v>
      </c>
    </row>
    <row r="287" spans="1:12" x14ac:dyDescent="0.3">
      <c r="A287" s="523" t="s">
        <v>233</v>
      </c>
      <c r="B287" s="6" t="s">
        <v>4</v>
      </c>
      <c r="C287" s="5" t="s">
        <v>394</v>
      </c>
      <c r="D287" s="5" t="s">
        <v>395</v>
      </c>
      <c r="E287" s="7">
        <v>1</v>
      </c>
      <c r="F287" s="7">
        <v>1</v>
      </c>
      <c r="G287" s="7">
        <v>1</v>
      </c>
      <c r="H287" s="7">
        <v>3</v>
      </c>
      <c r="I287" s="7">
        <v>6760</v>
      </c>
      <c r="J287" s="15">
        <v>800</v>
      </c>
      <c r="K287" s="7">
        <v>7560</v>
      </c>
      <c r="L287" s="7">
        <v>3569</v>
      </c>
    </row>
    <row r="288" spans="1:12" x14ac:dyDescent="0.3">
      <c r="A288" s="523" t="s">
        <v>235</v>
      </c>
      <c r="B288" s="6" t="s">
        <v>4</v>
      </c>
      <c r="C288" s="5" t="s">
        <v>396</v>
      </c>
      <c r="D288" s="5" t="s">
        <v>397</v>
      </c>
      <c r="E288" s="7">
        <v>1</v>
      </c>
      <c r="F288" s="7">
        <v>0</v>
      </c>
      <c r="G288" s="7">
        <v>0</v>
      </c>
      <c r="H288" s="7">
        <v>1</v>
      </c>
      <c r="I288" s="7">
        <v>5130</v>
      </c>
      <c r="J288" s="15">
        <v>0</v>
      </c>
      <c r="K288" s="7">
        <v>5130</v>
      </c>
      <c r="L288" s="7">
        <v>2794</v>
      </c>
    </row>
    <row r="289" spans="1:12" x14ac:dyDescent="0.3">
      <c r="A289" s="523" t="s">
        <v>236</v>
      </c>
      <c r="B289" s="6" t="s">
        <v>4</v>
      </c>
      <c r="C289" s="5" t="s">
        <v>398</v>
      </c>
      <c r="D289" s="5" t="s">
        <v>399</v>
      </c>
      <c r="E289" s="7">
        <v>1</v>
      </c>
      <c r="F289" s="7">
        <v>0</v>
      </c>
      <c r="G289" s="7">
        <v>0</v>
      </c>
      <c r="H289" s="7">
        <v>1</v>
      </c>
      <c r="I289" s="7">
        <v>23500</v>
      </c>
      <c r="J289" s="15">
        <v>0</v>
      </c>
      <c r="K289" s="7">
        <v>23500</v>
      </c>
      <c r="L289" s="7">
        <v>2883</v>
      </c>
    </row>
    <row r="290" spans="1:12" x14ac:dyDescent="0.3">
      <c r="A290" s="523" t="s">
        <v>238</v>
      </c>
      <c r="B290" s="6" t="s">
        <v>4</v>
      </c>
      <c r="C290" s="5" t="s">
        <v>398</v>
      </c>
      <c r="D290" s="5" t="s">
        <v>399</v>
      </c>
      <c r="E290" s="7">
        <v>1</v>
      </c>
      <c r="F290" s="7">
        <v>0</v>
      </c>
      <c r="G290" s="7">
        <v>0</v>
      </c>
      <c r="H290" s="7">
        <v>1</v>
      </c>
      <c r="I290" s="7">
        <v>7438</v>
      </c>
      <c r="J290" s="15">
        <v>0</v>
      </c>
      <c r="K290" s="7">
        <v>7438</v>
      </c>
      <c r="L290" s="7">
        <v>2500</v>
      </c>
    </row>
    <row r="291" spans="1:12" x14ac:dyDescent="0.3">
      <c r="A291" s="523" t="s">
        <v>243</v>
      </c>
      <c r="B291" s="6" t="s">
        <v>4</v>
      </c>
      <c r="C291" s="5" t="s">
        <v>396</v>
      </c>
      <c r="D291" s="5" t="s">
        <v>397</v>
      </c>
      <c r="E291" s="7">
        <v>1</v>
      </c>
      <c r="F291" s="7">
        <v>0</v>
      </c>
      <c r="G291" s="7">
        <v>0</v>
      </c>
      <c r="H291" s="7">
        <v>1</v>
      </c>
      <c r="I291" s="7">
        <v>34000</v>
      </c>
      <c r="J291" s="15">
        <v>0</v>
      </c>
      <c r="K291" s="7">
        <v>34000</v>
      </c>
      <c r="L291" s="7">
        <v>3432</v>
      </c>
    </row>
    <row r="292" spans="1:12" x14ac:dyDescent="0.3">
      <c r="A292" s="523" t="s">
        <v>250</v>
      </c>
      <c r="B292" s="6" t="s">
        <v>4</v>
      </c>
      <c r="C292" s="5" t="s">
        <v>394</v>
      </c>
      <c r="D292" s="5" t="s">
        <v>395</v>
      </c>
      <c r="E292" s="7">
        <v>1</v>
      </c>
      <c r="F292" s="7">
        <v>0</v>
      </c>
      <c r="G292" s="7">
        <v>0</v>
      </c>
      <c r="H292" s="7">
        <v>1</v>
      </c>
      <c r="I292" s="7">
        <v>39855</v>
      </c>
      <c r="J292" s="15">
        <v>0</v>
      </c>
      <c r="K292" s="7">
        <v>39855</v>
      </c>
      <c r="L292" s="7">
        <v>3060</v>
      </c>
    </row>
    <row r="293" spans="1:12" x14ac:dyDescent="0.3">
      <c r="A293" s="523" t="s">
        <v>264</v>
      </c>
      <c r="B293" s="6" t="s">
        <v>4</v>
      </c>
      <c r="C293" s="5" t="s">
        <v>398</v>
      </c>
      <c r="D293" s="5" t="s">
        <v>399</v>
      </c>
      <c r="E293" s="7">
        <v>1</v>
      </c>
      <c r="F293" s="7">
        <v>2</v>
      </c>
      <c r="G293" s="7">
        <v>0</v>
      </c>
      <c r="H293" s="7">
        <v>3</v>
      </c>
      <c r="I293" s="7">
        <v>9300</v>
      </c>
      <c r="J293" s="15">
        <v>1700</v>
      </c>
      <c r="K293" s="7">
        <v>11000</v>
      </c>
      <c r="L293" s="7">
        <v>4893</v>
      </c>
    </row>
    <row r="294" spans="1:12" x14ac:dyDescent="0.3">
      <c r="A294" s="523" t="s">
        <v>265</v>
      </c>
      <c r="B294" s="6" t="s">
        <v>4</v>
      </c>
      <c r="C294" s="5" t="s">
        <v>398</v>
      </c>
      <c r="D294" s="5" t="s">
        <v>399</v>
      </c>
      <c r="E294" s="7">
        <v>1</v>
      </c>
      <c r="F294" s="7">
        <v>0</v>
      </c>
      <c r="G294" s="7">
        <v>0</v>
      </c>
      <c r="H294" s="7">
        <v>1</v>
      </c>
      <c r="I294" s="7">
        <v>18450</v>
      </c>
      <c r="J294" s="15">
        <v>0</v>
      </c>
      <c r="K294" s="7">
        <v>18450</v>
      </c>
      <c r="L294" s="7">
        <v>2950</v>
      </c>
    </row>
    <row r="295" spans="1:12" x14ac:dyDescent="0.3">
      <c r="A295" s="523" t="s">
        <v>267</v>
      </c>
      <c r="B295" s="6" t="s">
        <v>4</v>
      </c>
      <c r="C295" s="5" t="s">
        <v>398</v>
      </c>
      <c r="D295" s="5" t="s">
        <v>399</v>
      </c>
      <c r="E295" s="7">
        <v>1</v>
      </c>
      <c r="F295" s="7">
        <v>0</v>
      </c>
      <c r="G295" s="7">
        <v>0</v>
      </c>
      <c r="H295" s="7">
        <v>1</v>
      </c>
      <c r="I295" s="7">
        <v>23400</v>
      </c>
      <c r="J295" s="15">
        <v>0</v>
      </c>
      <c r="K295" s="7">
        <v>23400</v>
      </c>
      <c r="L295" s="7">
        <v>3091</v>
      </c>
    </row>
    <row r="296" spans="1:12" x14ac:dyDescent="0.3">
      <c r="A296" s="523" t="s">
        <v>271</v>
      </c>
      <c r="B296" s="6" t="s">
        <v>4</v>
      </c>
      <c r="C296" s="5" t="s">
        <v>398</v>
      </c>
      <c r="D296" s="5" t="s">
        <v>399</v>
      </c>
      <c r="E296" s="7">
        <v>1</v>
      </c>
      <c r="F296" s="7">
        <v>0</v>
      </c>
      <c r="G296" s="7">
        <v>0</v>
      </c>
      <c r="H296" s="7">
        <v>1</v>
      </c>
      <c r="I296" s="7">
        <v>16398</v>
      </c>
      <c r="J296" s="15">
        <v>0</v>
      </c>
      <c r="K296" s="7">
        <v>16398</v>
      </c>
      <c r="L296" s="7">
        <v>2728</v>
      </c>
    </row>
    <row r="297" spans="1:12" x14ac:dyDescent="0.3">
      <c r="A297" s="523" t="s">
        <v>276</v>
      </c>
      <c r="B297" s="6" t="s">
        <v>4</v>
      </c>
      <c r="C297" s="5" t="s">
        <v>398</v>
      </c>
      <c r="D297" s="5" t="s">
        <v>399</v>
      </c>
      <c r="E297" s="7">
        <v>1</v>
      </c>
      <c r="F297" s="7">
        <v>0</v>
      </c>
      <c r="G297" s="7">
        <v>0</v>
      </c>
      <c r="H297" s="7">
        <v>1</v>
      </c>
      <c r="I297" s="7">
        <v>24000</v>
      </c>
      <c r="J297" s="15">
        <v>0</v>
      </c>
      <c r="K297" s="7">
        <v>24000</v>
      </c>
      <c r="L297" s="7">
        <v>2066</v>
      </c>
    </row>
    <row r="298" spans="1:12" x14ac:dyDescent="0.3">
      <c r="A298" s="523" t="s">
        <v>284</v>
      </c>
      <c r="B298" s="6" t="s">
        <v>4</v>
      </c>
      <c r="C298" s="5" t="s">
        <v>396</v>
      </c>
      <c r="D298" s="5" t="s">
        <v>397</v>
      </c>
      <c r="E298" s="7">
        <v>1</v>
      </c>
      <c r="F298" s="7">
        <v>0</v>
      </c>
      <c r="G298" s="7">
        <v>0</v>
      </c>
      <c r="H298" s="7">
        <v>1</v>
      </c>
      <c r="I298" s="7">
        <v>12650</v>
      </c>
      <c r="J298" s="15">
        <v>0</v>
      </c>
      <c r="K298" s="7">
        <v>12650</v>
      </c>
      <c r="L298" s="7">
        <v>2815</v>
      </c>
    </row>
    <row r="299" spans="1:12" x14ac:dyDescent="0.3">
      <c r="A299" s="523" t="s">
        <v>285</v>
      </c>
      <c r="B299" s="6" t="s">
        <v>4</v>
      </c>
      <c r="C299" s="5" t="s">
        <v>396</v>
      </c>
      <c r="D299" s="5" t="s">
        <v>397</v>
      </c>
      <c r="E299" s="7">
        <v>1</v>
      </c>
      <c r="F299" s="7">
        <v>0</v>
      </c>
      <c r="G299" s="7">
        <v>0</v>
      </c>
      <c r="H299" s="7">
        <v>1</v>
      </c>
      <c r="I299" s="7">
        <v>14400</v>
      </c>
      <c r="J299" s="15">
        <v>0</v>
      </c>
      <c r="K299" s="7">
        <v>14400</v>
      </c>
      <c r="L299" s="7">
        <v>2858</v>
      </c>
    </row>
    <row r="300" spans="1:12" x14ac:dyDescent="0.3">
      <c r="A300" s="523" t="s">
        <v>287</v>
      </c>
      <c r="B300" s="6" t="s">
        <v>4</v>
      </c>
      <c r="C300" s="5" t="s">
        <v>398</v>
      </c>
      <c r="D300" s="5" t="s">
        <v>399</v>
      </c>
      <c r="E300" s="7">
        <v>1</v>
      </c>
      <c r="F300" s="7">
        <v>4</v>
      </c>
      <c r="G300" s="7">
        <v>0</v>
      </c>
      <c r="H300" s="7">
        <v>5</v>
      </c>
      <c r="I300" s="7">
        <v>9937</v>
      </c>
      <c r="J300" s="15">
        <v>9544</v>
      </c>
      <c r="K300" s="7">
        <v>19481</v>
      </c>
      <c r="L300" s="7">
        <v>7943</v>
      </c>
    </row>
    <row r="301" spans="1:12" x14ac:dyDescent="0.3">
      <c r="A301" s="523" t="s">
        <v>303</v>
      </c>
      <c r="B301" s="6" t="s">
        <v>4</v>
      </c>
      <c r="C301" s="5" t="s">
        <v>394</v>
      </c>
      <c r="D301" s="5" t="s">
        <v>395</v>
      </c>
      <c r="E301" s="7">
        <v>1</v>
      </c>
      <c r="F301" s="7">
        <v>0</v>
      </c>
      <c r="G301" s="7">
        <v>0</v>
      </c>
      <c r="H301" s="7">
        <v>1</v>
      </c>
      <c r="I301" s="7">
        <v>14600</v>
      </c>
      <c r="J301" s="15">
        <v>0</v>
      </c>
      <c r="K301" s="7">
        <v>14600</v>
      </c>
      <c r="L301" s="7">
        <v>1995</v>
      </c>
    </row>
    <row r="302" spans="1:12" x14ac:dyDescent="0.3">
      <c r="A302" s="523" t="s">
        <v>317</v>
      </c>
      <c r="B302" s="6" t="s">
        <v>4</v>
      </c>
      <c r="C302" s="5" t="s">
        <v>396</v>
      </c>
      <c r="D302" s="5" t="s">
        <v>397</v>
      </c>
      <c r="E302" s="7">
        <v>1</v>
      </c>
      <c r="F302" s="7">
        <v>0</v>
      </c>
      <c r="G302" s="7">
        <v>0</v>
      </c>
      <c r="H302" s="7">
        <v>1</v>
      </c>
      <c r="I302" s="7">
        <v>19201</v>
      </c>
      <c r="J302" s="15">
        <v>0</v>
      </c>
      <c r="K302" s="7">
        <v>19201</v>
      </c>
      <c r="L302" s="7">
        <v>3030</v>
      </c>
    </row>
    <row r="303" spans="1:12" x14ac:dyDescent="0.3">
      <c r="A303" s="523" t="s">
        <v>338</v>
      </c>
      <c r="B303" s="6" t="s">
        <v>4</v>
      </c>
      <c r="C303" s="5" t="s">
        <v>398</v>
      </c>
      <c r="D303" s="5" t="s">
        <v>399</v>
      </c>
      <c r="E303" s="7">
        <v>1</v>
      </c>
      <c r="F303" s="7">
        <v>0</v>
      </c>
      <c r="G303" s="7">
        <v>0</v>
      </c>
      <c r="H303" s="7">
        <v>1</v>
      </c>
      <c r="I303" s="7">
        <v>34500</v>
      </c>
      <c r="J303" s="15">
        <v>0</v>
      </c>
      <c r="K303" s="7">
        <v>34500</v>
      </c>
      <c r="L303" s="7">
        <v>3100</v>
      </c>
    </row>
    <row r="304" spans="1:12" x14ac:dyDescent="0.3">
      <c r="A304" s="523" t="s">
        <v>339</v>
      </c>
      <c r="B304" s="6" t="s">
        <v>4</v>
      </c>
      <c r="C304" s="5" t="s">
        <v>398</v>
      </c>
      <c r="D304" s="5" t="s">
        <v>399</v>
      </c>
      <c r="E304" s="7">
        <v>1</v>
      </c>
      <c r="F304" s="7">
        <v>0</v>
      </c>
      <c r="G304" s="7">
        <v>0</v>
      </c>
      <c r="H304" s="7">
        <v>1</v>
      </c>
      <c r="I304" s="7">
        <v>14000</v>
      </c>
      <c r="J304" s="15">
        <v>0</v>
      </c>
      <c r="K304" s="7">
        <v>14000</v>
      </c>
      <c r="L304" s="7">
        <v>2556</v>
      </c>
    </row>
    <row r="305" spans="1:12" x14ac:dyDescent="0.3">
      <c r="A305" s="523" t="s">
        <v>342</v>
      </c>
      <c r="B305" s="6" t="s">
        <v>4</v>
      </c>
      <c r="C305" s="5" t="s">
        <v>394</v>
      </c>
      <c r="D305" s="5" t="s">
        <v>395</v>
      </c>
      <c r="E305" s="7">
        <v>1</v>
      </c>
      <c r="F305" s="7">
        <v>0</v>
      </c>
      <c r="G305" s="7">
        <v>0</v>
      </c>
      <c r="H305" s="7">
        <v>1</v>
      </c>
      <c r="I305" s="7">
        <v>15400</v>
      </c>
      <c r="J305" s="15">
        <v>0</v>
      </c>
      <c r="K305" s="7">
        <v>15400</v>
      </c>
      <c r="L305" s="7">
        <v>2632</v>
      </c>
    </row>
    <row r="306" spans="1:12" x14ac:dyDescent="0.3">
      <c r="A306" s="523" t="s">
        <v>350</v>
      </c>
      <c r="B306" s="6" t="s">
        <v>4</v>
      </c>
      <c r="C306" s="5" t="s">
        <v>396</v>
      </c>
      <c r="D306" s="5" t="s">
        <v>397</v>
      </c>
      <c r="E306" s="7">
        <v>1</v>
      </c>
      <c r="F306" s="7">
        <v>0</v>
      </c>
      <c r="G306" s="7">
        <v>0</v>
      </c>
      <c r="H306" s="7">
        <v>1</v>
      </c>
      <c r="I306" s="7">
        <v>16033</v>
      </c>
      <c r="J306" s="15">
        <v>0</v>
      </c>
      <c r="K306" s="7">
        <v>16033</v>
      </c>
      <c r="L306" s="7">
        <v>2704</v>
      </c>
    </row>
    <row r="307" spans="1:12" x14ac:dyDescent="0.3">
      <c r="A307" s="523" t="s">
        <v>356</v>
      </c>
      <c r="B307" s="6" t="s">
        <v>4</v>
      </c>
      <c r="C307" s="5" t="s">
        <v>396</v>
      </c>
      <c r="D307" s="5" t="s">
        <v>397</v>
      </c>
      <c r="E307" s="7">
        <v>1</v>
      </c>
      <c r="F307" s="7">
        <v>0</v>
      </c>
      <c r="G307" s="7">
        <v>0</v>
      </c>
      <c r="H307" s="7">
        <v>1</v>
      </c>
      <c r="I307" s="7">
        <v>8937</v>
      </c>
      <c r="J307" s="15">
        <v>0</v>
      </c>
      <c r="K307" s="7">
        <v>8937</v>
      </c>
      <c r="L307" s="7">
        <v>2363</v>
      </c>
    </row>
    <row r="308" spans="1:12" x14ac:dyDescent="0.3">
      <c r="A308" s="523" t="s">
        <v>358</v>
      </c>
      <c r="B308" s="6" t="s">
        <v>4</v>
      </c>
      <c r="C308" s="5" t="s">
        <v>396</v>
      </c>
      <c r="D308" s="5" t="s">
        <v>397</v>
      </c>
      <c r="E308" s="7">
        <v>1</v>
      </c>
      <c r="F308" s="7">
        <v>0</v>
      </c>
      <c r="G308" s="7">
        <v>0</v>
      </c>
      <c r="H308" s="7">
        <v>1</v>
      </c>
      <c r="I308" s="7">
        <v>20000</v>
      </c>
      <c r="J308" s="15">
        <v>0</v>
      </c>
      <c r="K308" s="7">
        <v>20000</v>
      </c>
      <c r="L308" s="7">
        <v>3532</v>
      </c>
    </row>
    <row r="309" spans="1:12" x14ac:dyDescent="0.3">
      <c r="A309" s="523" t="s">
        <v>367</v>
      </c>
      <c r="B309" s="6" t="s">
        <v>4</v>
      </c>
      <c r="C309" s="5" t="s">
        <v>410</v>
      </c>
      <c r="D309" s="5" t="s">
        <v>411</v>
      </c>
      <c r="E309" s="7">
        <v>1</v>
      </c>
      <c r="F309" s="7">
        <v>0</v>
      </c>
      <c r="G309" s="7">
        <v>0</v>
      </c>
      <c r="H309" s="7">
        <v>1</v>
      </c>
      <c r="I309" s="7">
        <v>10730</v>
      </c>
      <c r="J309" s="15">
        <v>0</v>
      </c>
      <c r="K309" s="7">
        <v>10730</v>
      </c>
      <c r="L309" s="7">
        <v>2995</v>
      </c>
    </row>
    <row r="310" spans="1:12" x14ac:dyDescent="0.3">
      <c r="A310" s="523" t="s">
        <v>378</v>
      </c>
      <c r="B310" s="6" t="s">
        <v>4</v>
      </c>
      <c r="C310" s="5" t="s">
        <v>396</v>
      </c>
      <c r="D310" s="5" t="s">
        <v>397</v>
      </c>
      <c r="E310" s="7">
        <v>1</v>
      </c>
      <c r="F310" s="7">
        <v>0</v>
      </c>
      <c r="G310" s="7">
        <v>0</v>
      </c>
      <c r="H310" s="7">
        <v>1</v>
      </c>
      <c r="I310" s="7">
        <v>24500</v>
      </c>
      <c r="J310" s="15">
        <v>0</v>
      </c>
      <c r="K310" s="7">
        <v>24500</v>
      </c>
      <c r="L310" s="7">
        <v>2020</v>
      </c>
    </row>
    <row r="311" spans="1:12" x14ac:dyDescent="0.3">
      <c r="A311" s="523" t="s">
        <v>391</v>
      </c>
      <c r="B311" s="6" t="s">
        <v>4</v>
      </c>
      <c r="C311" s="5" t="s">
        <v>396</v>
      </c>
      <c r="D311" s="5" t="s">
        <v>397</v>
      </c>
      <c r="E311" s="7">
        <v>1</v>
      </c>
      <c r="F311" s="7">
        <v>0</v>
      </c>
      <c r="G311" s="7">
        <v>0</v>
      </c>
      <c r="H311" s="7">
        <v>1</v>
      </c>
      <c r="I311" s="7">
        <v>14300</v>
      </c>
      <c r="J311" s="15">
        <v>0</v>
      </c>
      <c r="K311" s="7">
        <v>14300</v>
      </c>
      <c r="L311" s="7">
        <v>2569</v>
      </c>
    </row>
    <row r="312" spans="1:12" x14ac:dyDescent="0.3">
      <c r="A312" s="528" t="s">
        <v>2417</v>
      </c>
      <c r="B312" s="522"/>
      <c r="C312" s="311"/>
      <c r="D312" s="311"/>
      <c r="E312" s="305">
        <f t="shared" ref="E312:L312" si="3">SUM(E237:E311)</f>
        <v>75</v>
      </c>
      <c r="F312" s="305">
        <f t="shared" si="3"/>
        <v>16</v>
      </c>
      <c r="G312" s="305">
        <f t="shared" si="3"/>
        <v>1</v>
      </c>
      <c r="H312" s="305">
        <f t="shared" si="3"/>
        <v>92</v>
      </c>
      <c r="I312" s="305">
        <f t="shared" si="3"/>
        <v>1212517</v>
      </c>
      <c r="J312" s="312">
        <f t="shared" si="3"/>
        <v>35946</v>
      </c>
      <c r="K312" s="305">
        <f t="shared" si="3"/>
        <v>1248463</v>
      </c>
      <c r="L312" s="305">
        <f t="shared" si="3"/>
        <v>220876</v>
      </c>
    </row>
    <row r="313" spans="1:12" x14ac:dyDescent="0.3">
      <c r="A313" s="528" t="s">
        <v>2418</v>
      </c>
      <c r="B313" s="73"/>
      <c r="C313" s="135"/>
      <c r="D313" s="135"/>
      <c r="E313" s="101"/>
      <c r="F313" s="101"/>
      <c r="G313" s="101"/>
      <c r="H313" s="313">
        <f>H312/75</f>
        <v>1.2266666666666666</v>
      </c>
      <c r="I313" s="101">
        <f>I312/75</f>
        <v>16166.893333333333</v>
      </c>
      <c r="J313" s="101"/>
      <c r="K313" s="101">
        <f>K312/75</f>
        <v>16646.173333333332</v>
      </c>
      <c r="L313" s="101">
        <f>L312/75</f>
        <v>2945.0133333333333</v>
      </c>
    </row>
    <row r="314" spans="1:12" ht="15" thickBot="1" x14ac:dyDescent="0.35">
      <c r="A314" s="61"/>
      <c r="B314" s="30"/>
      <c r="C314" s="151"/>
      <c r="D314" s="151"/>
      <c r="E314" s="27"/>
      <c r="F314" s="27"/>
      <c r="G314" s="27"/>
      <c r="H314" s="27"/>
      <c r="I314" s="27"/>
      <c r="J314" s="29"/>
      <c r="K314" s="27"/>
      <c r="L314" s="27"/>
    </row>
    <row r="315" spans="1:12" x14ac:dyDescent="0.3">
      <c r="A315" s="524" t="s">
        <v>13</v>
      </c>
      <c r="B315" s="6" t="s">
        <v>14</v>
      </c>
      <c r="C315" s="5" t="s">
        <v>398</v>
      </c>
      <c r="D315" s="5" t="s">
        <v>399</v>
      </c>
      <c r="E315" s="7">
        <v>1</v>
      </c>
      <c r="F315" s="7">
        <v>0</v>
      </c>
      <c r="G315" s="7">
        <v>0</v>
      </c>
      <c r="H315" s="7">
        <v>1</v>
      </c>
      <c r="I315" s="7">
        <v>8000</v>
      </c>
      <c r="J315" s="15">
        <v>0</v>
      </c>
      <c r="K315" s="7">
        <v>8000</v>
      </c>
      <c r="L315" s="7">
        <v>2968</v>
      </c>
    </row>
    <row r="316" spans="1:12" x14ac:dyDescent="0.3">
      <c r="A316" s="523" t="s">
        <v>17</v>
      </c>
      <c r="B316" s="6" t="s">
        <v>14</v>
      </c>
      <c r="C316" s="5" t="s">
        <v>398</v>
      </c>
      <c r="D316" s="5" t="s">
        <v>399</v>
      </c>
      <c r="E316" s="7">
        <v>1</v>
      </c>
      <c r="F316" s="7">
        <v>0</v>
      </c>
      <c r="G316" s="7">
        <v>0</v>
      </c>
      <c r="H316" s="7">
        <v>1</v>
      </c>
      <c r="I316" s="7">
        <v>26000</v>
      </c>
      <c r="J316" s="15">
        <v>0</v>
      </c>
      <c r="K316" s="7">
        <v>26000</v>
      </c>
      <c r="L316" s="7">
        <v>3332</v>
      </c>
    </row>
    <row r="317" spans="1:12" x14ac:dyDescent="0.3">
      <c r="A317" s="523" t="s">
        <v>29</v>
      </c>
      <c r="B317" s="6" t="s">
        <v>14</v>
      </c>
      <c r="C317" s="5" t="s">
        <v>396</v>
      </c>
      <c r="D317" s="5" t="s">
        <v>397</v>
      </c>
      <c r="E317" s="7">
        <v>1</v>
      </c>
      <c r="F317" s="7">
        <v>0</v>
      </c>
      <c r="G317" s="7">
        <v>0</v>
      </c>
      <c r="H317" s="7">
        <v>1</v>
      </c>
      <c r="I317" s="7">
        <v>40174</v>
      </c>
      <c r="J317" s="15">
        <v>0</v>
      </c>
      <c r="K317" s="7">
        <v>40174</v>
      </c>
      <c r="L317" s="7">
        <v>3421</v>
      </c>
    </row>
    <row r="318" spans="1:12" x14ac:dyDescent="0.3">
      <c r="A318" s="523" t="s">
        <v>34</v>
      </c>
      <c r="B318" s="6" t="s">
        <v>14</v>
      </c>
      <c r="C318" s="5" t="s">
        <v>396</v>
      </c>
      <c r="D318" s="5" t="s">
        <v>397</v>
      </c>
      <c r="E318" s="7">
        <v>1</v>
      </c>
      <c r="F318" s="7">
        <v>0</v>
      </c>
      <c r="G318" s="7">
        <v>0</v>
      </c>
      <c r="H318" s="7">
        <v>1</v>
      </c>
      <c r="I318" s="7">
        <v>10760</v>
      </c>
      <c r="J318" s="15">
        <v>0</v>
      </c>
      <c r="K318" s="7">
        <v>10760</v>
      </c>
      <c r="L318" s="7">
        <v>2878</v>
      </c>
    </row>
    <row r="319" spans="1:12" x14ac:dyDescent="0.3">
      <c r="A319" s="523" t="s">
        <v>45</v>
      </c>
      <c r="B319" s="6" t="s">
        <v>14</v>
      </c>
      <c r="C319" s="5" t="s">
        <v>402</v>
      </c>
      <c r="D319" s="5" t="s">
        <v>403</v>
      </c>
      <c r="E319" s="7">
        <v>1</v>
      </c>
      <c r="F319" s="7">
        <v>0</v>
      </c>
      <c r="G319" s="7">
        <v>0</v>
      </c>
      <c r="H319" s="7">
        <v>1</v>
      </c>
      <c r="I319" s="7">
        <v>102505</v>
      </c>
      <c r="J319" s="15">
        <v>0</v>
      </c>
      <c r="K319" s="7">
        <v>102505</v>
      </c>
      <c r="L319" s="7">
        <v>3370</v>
      </c>
    </row>
    <row r="320" spans="1:12" x14ac:dyDescent="0.3">
      <c r="A320" s="523" t="s">
        <v>47</v>
      </c>
      <c r="B320" s="6" t="s">
        <v>14</v>
      </c>
      <c r="C320" s="5" t="s">
        <v>398</v>
      </c>
      <c r="D320" s="5" t="s">
        <v>399</v>
      </c>
      <c r="E320" s="7">
        <v>1</v>
      </c>
      <c r="F320" s="7">
        <v>5</v>
      </c>
      <c r="G320" s="7">
        <v>0</v>
      </c>
      <c r="H320" s="7">
        <v>6</v>
      </c>
      <c r="I320" s="7">
        <v>18309</v>
      </c>
      <c r="J320" s="15">
        <v>9956</v>
      </c>
      <c r="K320" s="7">
        <v>28265</v>
      </c>
      <c r="L320" s="7">
        <v>8174</v>
      </c>
    </row>
    <row r="321" spans="1:12" x14ac:dyDescent="0.3">
      <c r="A321" s="523" t="s">
        <v>52</v>
      </c>
      <c r="B321" s="6" t="s">
        <v>14</v>
      </c>
      <c r="C321" s="5" t="s">
        <v>400</v>
      </c>
      <c r="D321" s="5" t="s">
        <v>401</v>
      </c>
      <c r="E321" s="7">
        <v>1</v>
      </c>
      <c r="F321" s="7">
        <v>0</v>
      </c>
      <c r="G321" s="7">
        <v>0</v>
      </c>
      <c r="H321" s="7">
        <v>1</v>
      </c>
      <c r="I321" s="7">
        <v>23100</v>
      </c>
      <c r="J321" s="15">
        <v>0</v>
      </c>
      <c r="K321" s="7">
        <v>23100</v>
      </c>
      <c r="L321" s="7">
        <v>2588</v>
      </c>
    </row>
    <row r="322" spans="1:12" x14ac:dyDescent="0.3">
      <c r="A322" s="523" t="s">
        <v>57</v>
      </c>
      <c r="B322" s="6" t="s">
        <v>14</v>
      </c>
      <c r="C322" s="5" t="s">
        <v>398</v>
      </c>
      <c r="D322" s="5" t="s">
        <v>399</v>
      </c>
      <c r="E322" s="7">
        <v>1</v>
      </c>
      <c r="F322" s="7">
        <v>4</v>
      </c>
      <c r="G322" s="7">
        <v>0</v>
      </c>
      <c r="H322" s="7">
        <v>5</v>
      </c>
      <c r="I322" s="7">
        <v>1600</v>
      </c>
      <c r="J322" s="15">
        <v>6550</v>
      </c>
      <c r="K322" s="7">
        <v>8150</v>
      </c>
      <c r="L322" s="7">
        <v>9256</v>
      </c>
    </row>
    <row r="323" spans="1:12" x14ac:dyDescent="0.3">
      <c r="A323" s="523" t="s">
        <v>65</v>
      </c>
      <c r="B323" s="6" t="s">
        <v>14</v>
      </c>
      <c r="C323" s="5" t="s">
        <v>398</v>
      </c>
      <c r="D323" s="5" t="s">
        <v>399</v>
      </c>
      <c r="E323" s="7">
        <v>1</v>
      </c>
      <c r="F323" s="7">
        <v>4</v>
      </c>
      <c r="G323" s="7">
        <v>0</v>
      </c>
      <c r="H323" s="7">
        <v>5</v>
      </c>
      <c r="I323" s="7">
        <v>17132</v>
      </c>
      <c r="J323" s="15">
        <v>12283</v>
      </c>
      <c r="K323" s="7">
        <v>29415</v>
      </c>
      <c r="L323" s="7">
        <v>11388</v>
      </c>
    </row>
    <row r="324" spans="1:12" x14ac:dyDescent="0.3">
      <c r="A324" s="523" t="s">
        <v>71</v>
      </c>
      <c r="B324" s="6" t="s">
        <v>14</v>
      </c>
      <c r="C324" s="5" t="s">
        <v>396</v>
      </c>
      <c r="D324" s="5" t="s">
        <v>397</v>
      </c>
      <c r="E324" s="7">
        <v>1</v>
      </c>
      <c r="F324" s="7">
        <v>0</v>
      </c>
      <c r="G324" s="7">
        <v>0</v>
      </c>
      <c r="H324" s="7">
        <v>1</v>
      </c>
      <c r="I324" s="7">
        <v>12500</v>
      </c>
      <c r="J324" s="15">
        <v>0</v>
      </c>
      <c r="K324" s="7">
        <v>12500</v>
      </c>
      <c r="L324" s="7">
        <v>3276</v>
      </c>
    </row>
    <row r="325" spans="1:12" x14ac:dyDescent="0.3">
      <c r="A325" s="523" t="s">
        <v>76</v>
      </c>
      <c r="B325" s="6" t="s">
        <v>14</v>
      </c>
      <c r="C325" s="5" t="s">
        <v>398</v>
      </c>
      <c r="D325" s="5" t="s">
        <v>399</v>
      </c>
      <c r="E325" s="7">
        <v>1</v>
      </c>
      <c r="F325" s="7">
        <v>0</v>
      </c>
      <c r="G325" s="7">
        <v>0</v>
      </c>
      <c r="H325" s="7">
        <v>1</v>
      </c>
      <c r="I325" s="7">
        <v>20385</v>
      </c>
      <c r="J325" s="15">
        <v>0</v>
      </c>
      <c r="K325" s="7">
        <v>20385</v>
      </c>
      <c r="L325" s="7">
        <v>2525</v>
      </c>
    </row>
    <row r="326" spans="1:12" x14ac:dyDescent="0.3">
      <c r="A326" s="523" t="s">
        <v>78</v>
      </c>
      <c r="B326" s="6" t="s">
        <v>14</v>
      </c>
      <c r="C326" s="5" t="s">
        <v>398</v>
      </c>
      <c r="D326" s="5" t="s">
        <v>399</v>
      </c>
      <c r="E326" s="7">
        <v>1</v>
      </c>
      <c r="F326" s="7">
        <v>0</v>
      </c>
      <c r="G326" s="7">
        <v>0</v>
      </c>
      <c r="H326" s="7">
        <v>1</v>
      </c>
      <c r="I326" s="7">
        <v>20000</v>
      </c>
      <c r="J326" s="15">
        <v>0</v>
      </c>
      <c r="K326" s="7">
        <v>20000</v>
      </c>
      <c r="L326" s="7">
        <v>3038</v>
      </c>
    </row>
    <row r="327" spans="1:12" x14ac:dyDescent="0.3">
      <c r="A327" s="523" t="s">
        <v>85</v>
      </c>
      <c r="B327" s="6" t="s">
        <v>14</v>
      </c>
      <c r="C327" s="5" t="s">
        <v>398</v>
      </c>
      <c r="D327" s="5" t="s">
        <v>399</v>
      </c>
      <c r="E327" s="7">
        <v>1</v>
      </c>
      <c r="F327" s="7">
        <v>0</v>
      </c>
      <c r="G327" s="7">
        <v>0</v>
      </c>
      <c r="H327" s="7">
        <v>1</v>
      </c>
      <c r="I327" s="7">
        <v>20000</v>
      </c>
      <c r="J327" s="15">
        <v>0</v>
      </c>
      <c r="K327" s="7">
        <v>20000</v>
      </c>
      <c r="L327" s="7">
        <v>3124</v>
      </c>
    </row>
    <row r="328" spans="1:12" x14ac:dyDescent="0.3">
      <c r="A328" s="523" t="s">
        <v>86</v>
      </c>
      <c r="B328" s="6" t="s">
        <v>14</v>
      </c>
      <c r="C328" s="5" t="s">
        <v>396</v>
      </c>
      <c r="D328" s="5" t="s">
        <v>397</v>
      </c>
      <c r="E328" s="7">
        <v>0</v>
      </c>
      <c r="F328" s="7">
        <v>7</v>
      </c>
      <c r="G328" s="7">
        <v>0</v>
      </c>
      <c r="H328" s="7">
        <v>7</v>
      </c>
      <c r="I328" s="7">
        <v>3500</v>
      </c>
      <c r="J328" s="15">
        <v>11336</v>
      </c>
      <c r="K328" s="7">
        <v>14836</v>
      </c>
      <c r="L328" s="7">
        <v>10597</v>
      </c>
    </row>
    <row r="329" spans="1:12" x14ac:dyDescent="0.3">
      <c r="A329" s="523" t="s">
        <v>91</v>
      </c>
      <c r="B329" s="6" t="s">
        <v>14</v>
      </c>
      <c r="C329" s="5" t="s">
        <v>396</v>
      </c>
      <c r="D329" s="5" t="s">
        <v>397</v>
      </c>
      <c r="E329" s="7">
        <v>1</v>
      </c>
      <c r="F329" s="7">
        <v>1</v>
      </c>
      <c r="G329" s="7">
        <v>0</v>
      </c>
      <c r="H329" s="7">
        <v>2</v>
      </c>
      <c r="I329" s="7">
        <v>14400</v>
      </c>
      <c r="J329" s="15">
        <v>3800</v>
      </c>
      <c r="K329" s="7">
        <v>18200</v>
      </c>
      <c r="L329" s="7">
        <v>6138</v>
      </c>
    </row>
    <row r="330" spans="1:12" x14ac:dyDescent="0.3">
      <c r="A330" s="523" t="s">
        <v>100</v>
      </c>
      <c r="B330" s="6" t="s">
        <v>14</v>
      </c>
      <c r="C330" s="5" t="s">
        <v>398</v>
      </c>
      <c r="D330" s="5" t="s">
        <v>399</v>
      </c>
      <c r="E330" s="7">
        <v>1</v>
      </c>
      <c r="F330" s="7">
        <v>0</v>
      </c>
      <c r="G330" s="7">
        <v>0</v>
      </c>
      <c r="H330" s="7">
        <v>1</v>
      </c>
      <c r="I330" s="7">
        <v>30100</v>
      </c>
      <c r="J330" s="15">
        <v>0</v>
      </c>
      <c r="K330" s="7">
        <v>30100</v>
      </c>
      <c r="L330" s="7">
        <v>2912</v>
      </c>
    </row>
    <row r="331" spans="1:12" x14ac:dyDescent="0.3">
      <c r="A331" s="523" t="s">
        <v>104</v>
      </c>
      <c r="B331" s="6" t="s">
        <v>14</v>
      </c>
      <c r="C331" s="5" t="s">
        <v>396</v>
      </c>
      <c r="D331" s="5" t="s">
        <v>397</v>
      </c>
      <c r="E331" s="7">
        <v>1</v>
      </c>
      <c r="F331" s="7">
        <v>0</v>
      </c>
      <c r="G331" s="7">
        <v>0</v>
      </c>
      <c r="H331" s="7">
        <v>1</v>
      </c>
      <c r="I331" s="7">
        <v>6450</v>
      </c>
      <c r="J331" s="15">
        <v>0</v>
      </c>
      <c r="K331" s="7">
        <v>6450</v>
      </c>
      <c r="L331" s="7">
        <v>2496</v>
      </c>
    </row>
    <row r="332" spans="1:12" x14ac:dyDescent="0.3">
      <c r="A332" s="523" t="s">
        <v>106</v>
      </c>
      <c r="B332" s="6" t="s">
        <v>14</v>
      </c>
      <c r="C332" s="5" t="s">
        <v>398</v>
      </c>
      <c r="D332" s="5" t="s">
        <v>399</v>
      </c>
      <c r="E332" s="7">
        <v>1</v>
      </c>
      <c r="F332" s="7">
        <v>2</v>
      </c>
      <c r="G332" s="7">
        <v>0</v>
      </c>
      <c r="H332" s="7">
        <v>3</v>
      </c>
      <c r="I332" s="7">
        <v>16310</v>
      </c>
      <c r="J332" s="15">
        <v>2699</v>
      </c>
      <c r="K332" s="7">
        <v>19009</v>
      </c>
      <c r="L332" s="7">
        <v>6478</v>
      </c>
    </row>
    <row r="333" spans="1:12" x14ac:dyDescent="0.3">
      <c r="A333" s="523" t="s">
        <v>112</v>
      </c>
      <c r="B333" s="6" t="s">
        <v>14</v>
      </c>
      <c r="C333" s="5" t="s">
        <v>396</v>
      </c>
      <c r="D333" s="5" t="s">
        <v>397</v>
      </c>
      <c r="E333" s="7">
        <v>1</v>
      </c>
      <c r="F333" s="7">
        <v>0</v>
      </c>
      <c r="G333" s="7">
        <v>0</v>
      </c>
      <c r="H333" s="7">
        <v>1</v>
      </c>
      <c r="I333" s="7">
        <v>25800</v>
      </c>
      <c r="J333" s="15">
        <v>0</v>
      </c>
      <c r="K333" s="7">
        <v>25800</v>
      </c>
      <c r="L333" s="7">
        <v>3074</v>
      </c>
    </row>
    <row r="334" spans="1:12" x14ac:dyDescent="0.3">
      <c r="A334" s="523" t="s">
        <v>113</v>
      </c>
      <c r="B334" s="6" t="s">
        <v>14</v>
      </c>
      <c r="C334" s="5" t="s">
        <v>396</v>
      </c>
      <c r="D334" s="5" t="s">
        <v>397</v>
      </c>
      <c r="E334" s="7">
        <v>1</v>
      </c>
      <c r="F334" s="7">
        <v>0</v>
      </c>
      <c r="G334" s="7">
        <v>0</v>
      </c>
      <c r="H334" s="7">
        <v>1</v>
      </c>
      <c r="I334" s="7">
        <v>13000</v>
      </c>
      <c r="J334" s="15">
        <v>0</v>
      </c>
      <c r="K334" s="7">
        <v>13000</v>
      </c>
      <c r="L334" s="7">
        <v>2495</v>
      </c>
    </row>
    <row r="335" spans="1:12" x14ac:dyDescent="0.3">
      <c r="A335" s="523" t="s">
        <v>138</v>
      </c>
      <c r="B335" s="6" t="s">
        <v>14</v>
      </c>
      <c r="C335" s="5" t="s">
        <v>396</v>
      </c>
      <c r="D335" s="5" t="s">
        <v>397</v>
      </c>
      <c r="E335" s="7">
        <v>1</v>
      </c>
      <c r="F335" s="7">
        <v>0</v>
      </c>
      <c r="G335" s="7">
        <v>0</v>
      </c>
      <c r="H335" s="7">
        <v>1</v>
      </c>
      <c r="I335" s="7">
        <v>6246</v>
      </c>
      <c r="J335" s="15">
        <v>0</v>
      </c>
      <c r="K335" s="7">
        <v>6246</v>
      </c>
      <c r="L335" s="7">
        <v>2031</v>
      </c>
    </row>
    <row r="336" spans="1:12" x14ac:dyDescent="0.3">
      <c r="A336" s="523" t="s">
        <v>142</v>
      </c>
      <c r="B336" s="6" t="s">
        <v>14</v>
      </c>
      <c r="C336" s="5" t="s">
        <v>398</v>
      </c>
      <c r="D336" s="5" t="s">
        <v>399</v>
      </c>
      <c r="E336" s="7">
        <v>1</v>
      </c>
      <c r="F336" s="7">
        <v>0</v>
      </c>
      <c r="G336" s="7">
        <v>0</v>
      </c>
      <c r="H336" s="7">
        <v>1</v>
      </c>
      <c r="I336" s="7">
        <v>15543</v>
      </c>
      <c r="J336" s="15">
        <v>0</v>
      </c>
      <c r="K336" s="7">
        <v>15543</v>
      </c>
      <c r="L336" s="7">
        <v>2882</v>
      </c>
    </row>
    <row r="337" spans="1:12" x14ac:dyDescent="0.3">
      <c r="A337" s="523" t="s">
        <v>152</v>
      </c>
      <c r="B337" s="6" t="s">
        <v>14</v>
      </c>
      <c r="C337" s="5" t="s">
        <v>396</v>
      </c>
      <c r="D337" s="5" t="s">
        <v>397</v>
      </c>
      <c r="E337" s="7">
        <v>1</v>
      </c>
      <c r="F337" s="7">
        <v>0</v>
      </c>
      <c r="G337" s="7">
        <v>0</v>
      </c>
      <c r="H337" s="7">
        <v>1</v>
      </c>
      <c r="I337" s="7">
        <v>39499</v>
      </c>
      <c r="J337" s="15">
        <v>0</v>
      </c>
      <c r="K337" s="7">
        <v>39499</v>
      </c>
      <c r="L337" s="7">
        <v>2572</v>
      </c>
    </row>
    <row r="338" spans="1:12" x14ac:dyDescent="0.3">
      <c r="A338" s="523" t="s">
        <v>181</v>
      </c>
      <c r="B338" s="6" t="s">
        <v>14</v>
      </c>
      <c r="C338" s="5" t="s">
        <v>398</v>
      </c>
      <c r="D338" s="5" t="s">
        <v>399</v>
      </c>
      <c r="E338" s="7">
        <v>0</v>
      </c>
      <c r="F338" s="7">
        <v>8</v>
      </c>
      <c r="G338" s="7">
        <v>0</v>
      </c>
      <c r="H338" s="7">
        <v>8</v>
      </c>
      <c r="I338" s="7">
        <v>1800</v>
      </c>
      <c r="J338" s="15">
        <v>23684</v>
      </c>
      <c r="K338" s="7">
        <v>25484</v>
      </c>
      <c r="L338" s="7">
        <v>16169</v>
      </c>
    </row>
    <row r="339" spans="1:12" x14ac:dyDescent="0.3">
      <c r="A339" s="523" t="s">
        <v>203</v>
      </c>
      <c r="B339" s="6" t="s">
        <v>14</v>
      </c>
      <c r="C339" s="5" t="s">
        <v>398</v>
      </c>
      <c r="D339" s="5" t="s">
        <v>399</v>
      </c>
      <c r="E339" s="7">
        <v>1</v>
      </c>
      <c r="F339" s="7">
        <v>5</v>
      </c>
      <c r="G339" s="7">
        <v>1</v>
      </c>
      <c r="H339" s="7">
        <v>7</v>
      </c>
      <c r="I339" s="7">
        <v>13000</v>
      </c>
      <c r="J339" s="15">
        <v>10500</v>
      </c>
      <c r="K339" s="7">
        <v>23500</v>
      </c>
      <c r="L339" s="7">
        <v>7870</v>
      </c>
    </row>
    <row r="340" spans="1:12" x14ac:dyDescent="0.3">
      <c r="A340" s="523" t="s">
        <v>210</v>
      </c>
      <c r="B340" s="6" t="s">
        <v>14</v>
      </c>
      <c r="C340" s="5" t="s">
        <v>396</v>
      </c>
      <c r="D340" s="5" t="s">
        <v>397</v>
      </c>
      <c r="E340" s="7">
        <v>1</v>
      </c>
      <c r="F340" s="7">
        <v>0</v>
      </c>
      <c r="G340" s="7">
        <v>0</v>
      </c>
      <c r="H340" s="7">
        <v>1</v>
      </c>
      <c r="I340" s="7">
        <v>49793</v>
      </c>
      <c r="J340" s="15">
        <v>0</v>
      </c>
      <c r="K340" s="7">
        <v>49793</v>
      </c>
      <c r="L340" s="7">
        <v>3429</v>
      </c>
    </row>
    <row r="341" spans="1:12" x14ac:dyDescent="0.3">
      <c r="A341" s="523" t="s">
        <v>218</v>
      </c>
      <c r="B341" s="6" t="s">
        <v>14</v>
      </c>
      <c r="C341" s="5" t="s">
        <v>396</v>
      </c>
      <c r="D341" s="5" t="s">
        <v>397</v>
      </c>
      <c r="E341" s="7">
        <v>1</v>
      </c>
      <c r="F341" s="7">
        <v>0</v>
      </c>
      <c r="G341" s="7">
        <v>0</v>
      </c>
      <c r="H341" s="7">
        <v>1</v>
      </c>
      <c r="I341" s="7">
        <v>16885</v>
      </c>
      <c r="J341" s="15">
        <v>0</v>
      </c>
      <c r="K341" s="7">
        <v>16885</v>
      </c>
      <c r="L341" s="7">
        <v>2747</v>
      </c>
    </row>
    <row r="342" spans="1:12" x14ac:dyDescent="0.3">
      <c r="A342" s="523" t="s">
        <v>227</v>
      </c>
      <c r="B342" s="6" t="s">
        <v>14</v>
      </c>
      <c r="C342" s="5" t="s">
        <v>398</v>
      </c>
      <c r="D342" s="5" t="s">
        <v>399</v>
      </c>
      <c r="E342" s="7">
        <v>1</v>
      </c>
      <c r="F342" s="7">
        <v>1</v>
      </c>
      <c r="G342" s="7">
        <v>0</v>
      </c>
      <c r="H342" s="7">
        <v>2</v>
      </c>
      <c r="I342" s="7">
        <v>14548</v>
      </c>
      <c r="J342" s="15">
        <v>6680</v>
      </c>
      <c r="K342" s="7">
        <v>21228</v>
      </c>
      <c r="L342" s="7">
        <v>6286</v>
      </c>
    </row>
    <row r="343" spans="1:12" x14ac:dyDescent="0.3">
      <c r="A343" s="523" t="s">
        <v>254</v>
      </c>
      <c r="B343" s="6" t="s">
        <v>14</v>
      </c>
      <c r="C343" s="5" t="s">
        <v>400</v>
      </c>
      <c r="D343" s="5" t="s">
        <v>401</v>
      </c>
      <c r="E343" s="7">
        <v>1</v>
      </c>
      <c r="F343" s="7">
        <v>0</v>
      </c>
      <c r="G343" s="7">
        <v>0</v>
      </c>
      <c r="H343" s="7">
        <v>1</v>
      </c>
      <c r="I343" s="7">
        <v>25000</v>
      </c>
      <c r="J343" s="15">
        <v>0</v>
      </c>
      <c r="K343" s="7">
        <v>25000</v>
      </c>
      <c r="L343" s="7">
        <v>3280</v>
      </c>
    </row>
    <row r="344" spans="1:12" x14ac:dyDescent="0.3">
      <c r="A344" s="523" t="s">
        <v>257</v>
      </c>
      <c r="B344" s="6" t="s">
        <v>14</v>
      </c>
      <c r="C344" s="5" t="s">
        <v>396</v>
      </c>
      <c r="D344" s="5" t="s">
        <v>397</v>
      </c>
      <c r="E344" s="7">
        <v>1</v>
      </c>
      <c r="F344" s="7">
        <v>0</v>
      </c>
      <c r="G344" s="7">
        <v>0</v>
      </c>
      <c r="H344" s="7">
        <v>1</v>
      </c>
      <c r="I344" s="7">
        <v>16800</v>
      </c>
      <c r="J344" s="15">
        <v>0</v>
      </c>
      <c r="K344" s="7">
        <v>16800</v>
      </c>
      <c r="L344" s="7">
        <v>2706</v>
      </c>
    </row>
    <row r="345" spans="1:12" x14ac:dyDescent="0.3">
      <c r="A345" s="523" t="s">
        <v>261</v>
      </c>
      <c r="B345" s="6" t="s">
        <v>14</v>
      </c>
      <c r="C345" s="5" t="s">
        <v>398</v>
      </c>
      <c r="D345" s="5" t="s">
        <v>399</v>
      </c>
      <c r="E345" s="7">
        <v>1</v>
      </c>
      <c r="F345" s="7">
        <v>0</v>
      </c>
      <c r="G345" s="7">
        <v>0</v>
      </c>
      <c r="H345" s="7">
        <v>1</v>
      </c>
      <c r="I345" s="7">
        <v>30842</v>
      </c>
      <c r="J345" s="15">
        <v>0</v>
      </c>
      <c r="K345" s="7">
        <v>30842</v>
      </c>
      <c r="L345" s="7">
        <v>3027</v>
      </c>
    </row>
    <row r="346" spans="1:12" x14ac:dyDescent="0.3">
      <c r="A346" s="523" t="s">
        <v>275</v>
      </c>
      <c r="B346" s="6" t="s">
        <v>14</v>
      </c>
      <c r="C346" s="5" t="s">
        <v>396</v>
      </c>
      <c r="D346" s="5" t="s">
        <v>397</v>
      </c>
      <c r="E346" s="7">
        <v>1</v>
      </c>
      <c r="F346" s="7">
        <v>0</v>
      </c>
      <c r="G346" s="7">
        <v>0</v>
      </c>
      <c r="H346" s="7">
        <v>1</v>
      </c>
      <c r="I346" s="7">
        <v>63000</v>
      </c>
      <c r="J346" s="15">
        <v>0</v>
      </c>
      <c r="K346" s="7">
        <v>63000</v>
      </c>
      <c r="L346" s="7">
        <v>3384</v>
      </c>
    </row>
    <row r="347" spans="1:12" x14ac:dyDescent="0.3">
      <c r="A347" s="523" t="s">
        <v>280</v>
      </c>
      <c r="B347" s="6" t="s">
        <v>14</v>
      </c>
      <c r="C347" s="5" t="s">
        <v>398</v>
      </c>
      <c r="D347" s="5" t="s">
        <v>399</v>
      </c>
      <c r="E347" s="7">
        <v>1</v>
      </c>
      <c r="F347" s="7">
        <v>0</v>
      </c>
      <c r="G347" s="7">
        <v>0</v>
      </c>
      <c r="H347" s="7">
        <v>1</v>
      </c>
      <c r="I347" s="7">
        <v>52000</v>
      </c>
      <c r="J347" s="15">
        <v>0</v>
      </c>
      <c r="K347" s="7">
        <v>52000</v>
      </c>
      <c r="L347" s="7">
        <v>3323</v>
      </c>
    </row>
    <row r="348" spans="1:12" x14ac:dyDescent="0.3">
      <c r="A348" s="523" t="s">
        <v>294</v>
      </c>
      <c r="B348" s="6" t="s">
        <v>14</v>
      </c>
      <c r="C348" s="5" t="s">
        <v>402</v>
      </c>
      <c r="D348" s="5" t="s">
        <v>403</v>
      </c>
      <c r="E348" s="7">
        <v>1</v>
      </c>
      <c r="F348" s="7">
        <v>0</v>
      </c>
      <c r="G348" s="7">
        <v>0</v>
      </c>
      <c r="H348" s="7">
        <v>1</v>
      </c>
      <c r="I348" s="7">
        <v>65000</v>
      </c>
      <c r="J348" s="15">
        <v>0</v>
      </c>
      <c r="K348" s="7">
        <v>65000</v>
      </c>
      <c r="L348" s="7">
        <v>2541</v>
      </c>
    </row>
    <row r="349" spans="1:12" x14ac:dyDescent="0.3">
      <c r="A349" s="523" t="s">
        <v>305</v>
      </c>
      <c r="B349" s="6" t="s">
        <v>14</v>
      </c>
      <c r="C349" s="5" t="s">
        <v>396</v>
      </c>
      <c r="D349" s="5" t="s">
        <v>397</v>
      </c>
      <c r="E349" s="7">
        <v>1</v>
      </c>
      <c r="F349" s="7">
        <v>1</v>
      </c>
      <c r="G349" s="7">
        <v>0</v>
      </c>
      <c r="H349" s="7">
        <v>2</v>
      </c>
      <c r="I349" s="7">
        <v>24100</v>
      </c>
      <c r="J349" s="15">
        <v>7500</v>
      </c>
      <c r="K349" s="7">
        <v>31600</v>
      </c>
      <c r="L349" s="7">
        <v>5600</v>
      </c>
    </row>
    <row r="350" spans="1:12" x14ac:dyDescent="0.3">
      <c r="A350" s="523" t="s">
        <v>306</v>
      </c>
      <c r="B350" s="6" t="s">
        <v>14</v>
      </c>
      <c r="C350" s="5" t="s">
        <v>396</v>
      </c>
      <c r="D350" s="5" t="s">
        <v>397</v>
      </c>
      <c r="E350" s="7">
        <v>1</v>
      </c>
      <c r="F350" s="7">
        <v>0</v>
      </c>
      <c r="G350" s="7">
        <v>0</v>
      </c>
      <c r="H350" s="7">
        <v>1</v>
      </c>
      <c r="I350" s="7">
        <v>11100</v>
      </c>
      <c r="J350" s="15">
        <v>0</v>
      </c>
      <c r="K350" s="7">
        <v>11100</v>
      </c>
      <c r="L350" s="7">
        <v>2399</v>
      </c>
    </row>
    <row r="351" spans="1:12" x14ac:dyDescent="0.3">
      <c r="A351" s="523" t="s">
        <v>307</v>
      </c>
      <c r="B351" s="6" t="s">
        <v>14</v>
      </c>
      <c r="C351" s="5" t="s">
        <v>396</v>
      </c>
      <c r="D351" s="5" t="s">
        <v>397</v>
      </c>
      <c r="E351" s="7">
        <v>1</v>
      </c>
      <c r="F351" s="7">
        <v>0</v>
      </c>
      <c r="G351" s="7">
        <v>0</v>
      </c>
      <c r="H351" s="7">
        <v>1</v>
      </c>
      <c r="I351" s="7">
        <v>29151</v>
      </c>
      <c r="J351" s="15">
        <v>0</v>
      </c>
      <c r="K351" s="7">
        <v>29151</v>
      </c>
      <c r="L351" s="7">
        <v>2616</v>
      </c>
    </row>
    <row r="352" spans="1:12" x14ac:dyDescent="0.3">
      <c r="A352" s="523" t="s">
        <v>318</v>
      </c>
      <c r="B352" s="6" t="s">
        <v>14</v>
      </c>
      <c r="C352" s="5" t="s">
        <v>400</v>
      </c>
      <c r="D352" s="5" t="s">
        <v>401</v>
      </c>
      <c r="E352" s="7">
        <v>1</v>
      </c>
      <c r="F352" s="7">
        <v>0</v>
      </c>
      <c r="G352" s="7">
        <v>0</v>
      </c>
      <c r="H352" s="7">
        <v>1</v>
      </c>
      <c r="I352" s="7">
        <v>33000</v>
      </c>
      <c r="J352" s="15">
        <v>0</v>
      </c>
      <c r="K352" s="7">
        <v>33000</v>
      </c>
      <c r="L352" s="7">
        <v>3322</v>
      </c>
    </row>
    <row r="353" spans="1:12" x14ac:dyDescent="0.3">
      <c r="A353" s="523" t="s">
        <v>330</v>
      </c>
      <c r="B353" s="6" t="s">
        <v>14</v>
      </c>
      <c r="C353" s="5" t="s">
        <v>400</v>
      </c>
      <c r="D353" s="5" t="s">
        <v>401</v>
      </c>
      <c r="E353" s="7">
        <v>1</v>
      </c>
      <c r="F353" s="7">
        <v>1</v>
      </c>
      <c r="G353" s="7">
        <v>0</v>
      </c>
      <c r="H353" s="7">
        <v>2</v>
      </c>
      <c r="I353" s="7">
        <v>8400</v>
      </c>
      <c r="J353" s="15">
        <v>3300</v>
      </c>
      <c r="K353" s="7">
        <v>11700</v>
      </c>
      <c r="L353" s="7">
        <v>5661</v>
      </c>
    </row>
    <row r="354" spans="1:12" x14ac:dyDescent="0.3">
      <c r="A354" s="523" t="s">
        <v>335</v>
      </c>
      <c r="B354" s="6" t="s">
        <v>14</v>
      </c>
      <c r="C354" s="5" t="s">
        <v>396</v>
      </c>
      <c r="D354" s="5" t="s">
        <v>397</v>
      </c>
      <c r="E354" s="7">
        <v>1</v>
      </c>
      <c r="F354" s="7">
        <v>0</v>
      </c>
      <c r="G354" s="7">
        <v>0</v>
      </c>
      <c r="H354" s="7">
        <v>1</v>
      </c>
      <c r="I354" s="7">
        <v>21000</v>
      </c>
      <c r="J354" s="15">
        <v>0</v>
      </c>
      <c r="K354" s="7">
        <v>21000</v>
      </c>
      <c r="L354" s="7">
        <v>2479</v>
      </c>
    </row>
    <row r="355" spans="1:12" x14ac:dyDescent="0.3">
      <c r="A355" s="523" t="s">
        <v>344</v>
      </c>
      <c r="B355" s="6" t="s">
        <v>14</v>
      </c>
      <c r="C355" s="5" t="s">
        <v>396</v>
      </c>
      <c r="D355" s="5" t="s">
        <v>397</v>
      </c>
      <c r="E355" s="7">
        <v>1</v>
      </c>
      <c r="F355" s="7">
        <v>6</v>
      </c>
      <c r="G355" s="7">
        <v>0</v>
      </c>
      <c r="H355" s="7">
        <v>7</v>
      </c>
      <c r="I355" s="7">
        <v>17200</v>
      </c>
      <c r="J355" s="15">
        <v>19653</v>
      </c>
      <c r="K355" s="7">
        <v>36853</v>
      </c>
      <c r="L355" s="7">
        <v>12707</v>
      </c>
    </row>
    <row r="356" spans="1:12" x14ac:dyDescent="0.3">
      <c r="A356" s="523" t="s">
        <v>364</v>
      </c>
      <c r="B356" s="6" t="s">
        <v>14</v>
      </c>
      <c r="C356" s="5" t="s">
        <v>398</v>
      </c>
      <c r="D356" s="5" t="s">
        <v>399</v>
      </c>
      <c r="E356" s="7">
        <v>1</v>
      </c>
      <c r="F356" s="7">
        <v>6</v>
      </c>
      <c r="G356" s="7">
        <v>0</v>
      </c>
      <c r="H356" s="7">
        <v>7</v>
      </c>
      <c r="I356" s="7">
        <v>15000</v>
      </c>
      <c r="J356" s="15">
        <v>22205</v>
      </c>
      <c r="K356" s="7">
        <v>37205</v>
      </c>
      <c r="L356" s="7">
        <v>12376</v>
      </c>
    </row>
    <row r="357" spans="1:12" x14ac:dyDescent="0.3">
      <c r="A357" s="523" t="s">
        <v>385</v>
      </c>
      <c r="B357" s="6" t="s">
        <v>14</v>
      </c>
      <c r="C357" s="5" t="s">
        <v>398</v>
      </c>
      <c r="D357" s="5" t="s">
        <v>399</v>
      </c>
      <c r="E357" s="7">
        <v>1</v>
      </c>
      <c r="F357" s="7">
        <v>0</v>
      </c>
      <c r="G357" s="7">
        <v>0</v>
      </c>
      <c r="H357" s="7">
        <v>1</v>
      </c>
      <c r="I357" s="7">
        <v>10000</v>
      </c>
      <c r="J357" s="16" t="s">
        <v>19</v>
      </c>
      <c r="K357" s="7">
        <v>10000</v>
      </c>
      <c r="L357" s="7">
        <v>2808</v>
      </c>
    </row>
    <row r="358" spans="1:12" x14ac:dyDescent="0.3">
      <c r="A358" s="528" t="s">
        <v>2419</v>
      </c>
      <c r="B358" s="522"/>
      <c r="C358" s="311"/>
      <c r="D358" s="311"/>
      <c r="E358" s="305">
        <f t="shared" ref="E358:L358" si="4">SUM(E315:E357)</f>
        <v>41</v>
      </c>
      <c r="F358" s="305">
        <f t="shared" si="4"/>
        <v>51</v>
      </c>
      <c r="G358" s="305">
        <f t="shared" si="4"/>
        <v>1</v>
      </c>
      <c r="H358" s="305">
        <f t="shared" si="4"/>
        <v>93</v>
      </c>
      <c r="I358" s="305">
        <f t="shared" si="4"/>
        <v>1008932</v>
      </c>
      <c r="J358" s="315">
        <f t="shared" si="4"/>
        <v>140146</v>
      </c>
      <c r="K358" s="305">
        <f t="shared" si="4"/>
        <v>1149078</v>
      </c>
      <c r="L358" s="305">
        <f t="shared" si="4"/>
        <v>205743</v>
      </c>
    </row>
    <row r="359" spans="1:12" x14ac:dyDescent="0.3">
      <c r="A359" s="528" t="s">
        <v>2420</v>
      </c>
      <c r="B359" s="73"/>
      <c r="C359" s="135"/>
      <c r="D359" s="135"/>
      <c r="E359" s="100"/>
      <c r="F359" s="100"/>
      <c r="G359" s="100"/>
      <c r="H359" s="313">
        <f>H358/43</f>
        <v>2.1627906976744184</v>
      </c>
      <c r="I359" s="101">
        <f>I358/43</f>
        <v>23463.534883720931</v>
      </c>
      <c r="J359" s="101">
        <f>J358/43</f>
        <v>3259.2093023255816</v>
      </c>
      <c r="K359" s="101">
        <f>K358/43</f>
        <v>26722.744186046511</v>
      </c>
      <c r="L359" s="101">
        <f>L358/43</f>
        <v>4784.7209302325582</v>
      </c>
    </row>
    <row r="360" spans="1:12" ht="15" thickBot="1" x14ac:dyDescent="0.35">
      <c r="A360" s="61"/>
      <c r="B360" s="30"/>
      <c r="C360" s="151"/>
      <c r="D360" s="151"/>
      <c r="E360" s="27"/>
      <c r="F360" s="27"/>
      <c r="G360" s="27"/>
      <c r="H360" s="27"/>
      <c r="I360" s="27"/>
      <c r="J360" s="28"/>
      <c r="K360" s="27"/>
      <c r="L360" s="27"/>
    </row>
    <row r="361" spans="1:12" x14ac:dyDescent="0.3">
      <c r="A361" s="524" t="s">
        <v>20</v>
      </c>
      <c r="B361" s="6" t="s">
        <v>21</v>
      </c>
      <c r="C361" s="5" t="s">
        <v>396</v>
      </c>
      <c r="D361" s="5" t="s">
        <v>397</v>
      </c>
      <c r="E361" s="7">
        <v>1</v>
      </c>
      <c r="F361" s="7">
        <v>4</v>
      </c>
      <c r="G361" s="7">
        <v>0</v>
      </c>
      <c r="H361" s="7">
        <v>5</v>
      </c>
      <c r="I361" s="7">
        <v>110000</v>
      </c>
      <c r="J361" s="15">
        <v>52900</v>
      </c>
      <c r="K361" s="7">
        <v>162900</v>
      </c>
      <c r="L361" s="7">
        <v>18576</v>
      </c>
    </row>
    <row r="362" spans="1:12" x14ac:dyDescent="0.3">
      <c r="A362" s="523" t="s">
        <v>31</v>
      </c>
      <c r="B362" s="6" t="s">
        <v>21</v>
      </c>
      <c r="C362" s="5" t="s">
        <v>398</v>
      </c>
      <c r="D362" s="5" t="s">
        <v>399</v>
      </c>
      <c r="E362" s="7">
        <v>1</v>
      </c>
      <c r="F362" s="7">
        <v>3</v>
      </c>
      <c r="G362" s="7">
        <v>0</v>
      </c>
      <c r="H362" s="7">
        <v>5</v>
      </c>
      <c r="I362" s="7">
        <v>62000</v>
      </c>
      <c r="J362" s="15">
        <v>44817</v>
      </c>
      <c r="K362" s="7">
        <v>106817</v>
      </c>
      <c r="L362" s="7">
        <v>9855</v>
      </c>
    </row>
    <row r="363" spans="1:12" x14ac:dyDescent="0.3">
      <c r="A363" s="523" t="s">
        <v>60</v>
      </c>
      <c r="B363" s="6" t="s">
        <v>21</v>
      </c>
      <c r="C363" s="5" t="s">
        <v>398</v>
      </c>
      <c r="D363" s="5" t="s">
        <v>399</v>
      </c>
      <c r="E363" s="7">
        <v>1</v>
      </c>
      <c r="F363" s="7">
        <v>0</v>
      </c>
      <c r="G363" s="7">
        <v>0</v>
      </c>
      <c r="H363" s="7">
        <v>1</v>
      </c>
      <c r="I363" s="7">
        <v>53000</v>
      </c>
      <c r="J363" s="15">
        <v>0</v>
      </c>
      <c r="K363" s="7">
        <v>53000</v>
      </c>
      <c r="L363" s="7">
        <v>3600</v>
      </c>
    </row>
    <row r="364" spans="1:12" x14ac:dyDescent="0.3">
      <c r="A364" s="523" t="s">
        <v>61</v>
      </c>
      <c r="B364" s="6" t="s">
        <v>21</v>
      </c>
      <c r="C364" s="5" t="s">
        <v>398</v>
      </c>
      <c r="D364" s="5" t="s">
        <v>399</v>
      </c>
      <c r="E364" s="7">
        <v>1</v>
      </c>
      <c r="F364" s="7">
        <v>12</v>
      </c>
      <c r="G364" s="7">
        <v>1</v>
      </c>
      <c r="H364" s="7">
        <v>14</v>
      </c>
      <c r="I364" s="7">
        <v>75000</v>
      </c>
      <c r="J364" s="15">
        <v>59432</v>
      </c>
      <c r="K364" s="7">
        <v>134432</v>
      </c>
      <c r="L364" s="7">
        <v>33144</v>
      </c>
    </row>
    <row r="365" spans="1:12" x14ac:dyDescent="0.3">
      <c r="A365" s="523" t="s">
        <v>77</v>
      </c>
      <c r="B365" s="6" t="s">
        <v>21</v>
      </c>
      <c r="C365" s="5" t="s">
        <v>398</v>
      </c>
      <c r="D365" s="5" t="s">
        <v>399</v>
      </c>
      <c r="E365" s="7">
        <v>1</v>
      </c>
      <c r="F365" s="7">
        <v>4</v>
      </c>
      <c r="G365" s="7">
        <v>0</v>
      </c>
      <c r="H365" s="7">
        <v>5</v>
      </c>
      <c r="I365" s="7">
        <v>30000</v>
      </c>
      <c r="J365" s="15">
        <v>11300</v>
      </c>
      <c r="K365" s="7">
        <v>41300</v>
      </c>
      <c r="L365" s="7">
        <v>10552</v>
      </c>
    </row>
    <row r="366" spans="1:12" x14ac:dyDescent="0.3">
      <c r="A366" s="523" t="s">
        <v>80</v>
      </c>
      <c r="B366" s="6" t="s">
        <v>21</v>
      </c>
      <c r="C366" s="5" t="s">
        <v>400</v>
      </c>
      <c r="D366" s="5" t="s">
        <v>401</v>
      </c>
      <c r="E366" s="7">
        <v>1</v>
      </c>
      <c r="F366" s="7">
        <v>2</v>
      </c>
      <c r="G366" s="7">
        <v>0</v>
      </c>
      <c r="H366" s="7">
        <v>3</v>
      </c>
      <c r="I366" s="7">
        <v>84000</v>
      </c>
      <c r="J366" s="15">
        <v>21400</v>
      </c>
      <c r="K366" s="7">
        <v>105400</v>
      </c>
      <c r="L366" s="7">
        <v>10556</v>
      </c>
    </row>
    <row r="367" spans="1:12" x14ac:dyDescent="0.3">
      <c r="A367" s="523" t="s">
        <v>97</v>
      </c>
      <c r="B367" s="6" t="s">
        <v>21</v>
      </c>
      <c r="C367" s="5" t="s">
        <v>396</v>
      </c>
      <c r="D367" s="5" t="s">
        <v>397</v>
      </c>
      <c r="E367" s="7">
        <v>1</v>
      </c>
      <c r="F367" s="7">
        <v>1</v>
      </c>
      <c r="G367" s="7">
        <v>0</v>
      </c>
      <c r="H367" s="7">
        <v>2</v>
      </c>
      <c r="I367" s="7">
        <v>32000</v>
      </c>
      <c r="J367" s="15">
        <v>12000</v>
      </c>
      <c r="K367" s="7">
        <v>44000</v>
      </c>
      <c r="L367" s="7">
        <v>5260</v>
      </c>
    </row>
    <row r="368" spans="1:12" x14ac:dyDescent="0.3">
      <c r="A368" s="523" t="s">
        <v>98</v>
      </c>
      <c r="B368" s="6" t="s">
        <v>21</v>
      </c>
      <c r="C368" s="5" t="s">
        <v>396</v>
      </c>
      <c r="D368" s="5" t="s">
        <v>397</v>
      </c>
      <c r="E368" s="7">
        <v>1</v>
      </c>
      <c r="F368" s="7">
        <v>2</v>
      </c>
      <c r="G368" s="7">
        <v>0</v>
      </c>
      <c r="H368" s="7">
        <v>3</v>
      </c>
      <c r="I368" s="7">
        <v>85643</v>
      </c>
      <c r="J368" s="15">
        <v>20134</v>
      </c>
      <c r="K368" s="7">
        <v>105777</v>
      </c>
      <c r="L368" s="7">
        <v>6616</v>
      </c>
    </row>
    <row r="369" spans="1:12" x14ac:dyDescent="0.3">
      <c r="A369" s="523" t="s">
        <v>103</v>
      </c>
      <c r="B369" s="6" t="s">
        <v>21</v>
      </c>
      <c r="C369" s="5" t="s">
        <v>396</v>
      </c>
      <c r="D369" s="5" t="s">
        <v>397</v>
      </c>
      <c r="E369" s="7">
        <v>1</v>
      </c>
      <c r="F369" s="7">
        <v>20</v>
      </c>
      <c r="G369" s="7">
        <v>1</v>
      </c>
      <c r="H369" s="7">
        <v>22</v>
      </c>
      <c r="I369" s="7">
        <v>420000</v>
      </c>
      <c r="J369" s="15">
        <v>211039</v>
      </c>
      <c r="K369" s="7">
        <v>631039</v>
      </c>
      <c r="L369" s="7">
        <v>40320</v>
      </c>
    </row>
    <row r="370" spans="1:12" x14ac:dyDescent="0.3">
      <c r="A370" s="523" t="s">
        <v>122</v>
      </c>
      <c r="B370" s="6" t="s">
        <v>21</v>
      </c>
      <c r="C370" s="5" t="s">
        <v>396</v>
      </c>
      <c r="D370" s="5" t="s">
        <v>397</v>
      </c>
      <c r="E370" s="7">
        <v>1</v>
      </c>
      <c r="F370" s="7">
        <v>1</v>
      </c>
      <c r="G370" s="7">
        <v>0</v>
      </c>
      <c r="H370" s="7">
        <v>2</v>
      </c>
      <c r="I370" s="7">
        <v>72000</v>
      </c>
      <c r="J370" s="15">
        <v>18000</v>
      </c>
      <c r="K370" s="7">
        <v>90000</v>
      </c>
      <c r="L370" s="7">
        <v>6900</v>
      </c>
    </row>
    <row r="371" spans="1:12" x14ac:dyDescent="0.3">
      <c r="A371" s="523" t="s">
        <v>128</v>
      </c>
      <c r="B371" s="6" t="s">
        <v>21</v>
      </c>
      <c r="C371" s="5" t="s">
        <v>396</v>
      </c>
      <c r="D371" s="5" t="s">
        <v>397</v>
      </c>
      <c r="E371" s="7">
        <v>1</v>
      </c>
      <c r="F371" s="7">
        <v>0</v>
      </c>
      <c r="G371" s="7">
        <v>0</v>
      </c>
      <c r="H371" s="7">
        <v>1</v>
      </c>
      <c r="I371" s="7">
        <v>82166</v>
      </c>
      <c r="J371" s="15">
        <v>0</v>
      </c>
      <c r="K371" s="7">
        <v>82166</v>
      </c>
      <c r="L371" s="7">
        <v>2756</v>
      </c>
    </row>
    <row r="372" spans="1:12" x14ac:dyDescent="0.3">
      <c r="A372" s="523" t="s">
        <v>140</v>
      </c>
      <c r="B372" s="6" t="s">
        <v>21</v>
      </c>
      <c r="C372" s="5" t="s">
        <v>398</v>
      </c>
      <c r="D372" s="5" t="s">
        <v>399</v>
      </c>
      <c r="E372" s="7">
        <v>1</v>
      </c>
      <c r="F372" s="7">
        <v>18</v>
      </c>
      <c r="G372" s="7">
        <v>0</v>
      </c>
      <c r="H372" s="7">
        <v>19</v>
      </c>
      <c r="I372" s="7">
        <v>12800</v>
      </c>
      <c r="J372" s="15">
        <v>74915</v>
      </c>
      <c r="K372" s="7">
        <v>87715</v>
      </c>
      <c r="L372" s="7">
        <v>39536</v>
      </c>
    </row>
    <row r="373" spans="1:12" x14ac:dyDescent="0.3">
      <c r="A373" s="523" t="s">
        <v>147</v>
      </c>
      <c r="B373" s="6" t="s">
        <v>21</v>
      </c>
      <c r="C373" s="5" t="s">
        <v>396</v>
      </c>
      <c r="D373" s="5" t="s">
        <v>397</v>
      </c>
      <c r="E373" s="7">
        <v>1</v>
      </c>
      <c r="F373" s="7">
        <v>0</v>
      </c>
      <c r="G373" s="7">
        <v>0</v>
      </c>
      <c r="H373" s="7">
        <v>1</v>
      </c>
      <c r="I373" s="7">
        <v>105000</v>
      </c>
      <c r="J373" s="15">
        <v>0</v>
      </c>
      <c r="K373" s="7">
        <v>105000</v>
      </c>
      <c r="L373" s="7">
        <v>3279</v>
      </c>
    </row>
    <row r="374" spans="1:12" x14ac:dyDescent="0.3">
      <c r="A374" s="523" t="s">
        <v>149</v>
      </c>
      <c r="B374" s="6" t="s">
        <v>21</v>
      </c>
      <c r="C374" s="5" t="s">
        <v>396</v>
      </c>
      <c r="D374" s="5" t="s">
        <v>397</v>
      </c>
      <c r="E374" s="7">
        <v>1</v>
      </c>
      <c r="F374" s="7">
        <v>7</v>
      </c>
      <c r="G374" s="7">
        <v>0</v>
      </c>
      <c r="H374" s="7">
        <v>8</v>
      </c>
      <c r="I374" s="7">
        <v>153000</v>
      </c>
      <c r="J374" s="15">
        <v>58426</v>
      </c>
      <c r="K374" s="7">
        <v>211426</v>
      </c>
      <c r="L374" s="7">
        <v>18140</v>
      </c>
    </row>
    <row r="375" spans="1:12" x14ac:dyDescent="0.3">
      <c r="A375" s="523" t="s">
        <v>151</v>
      </c>
      <c r="B375" s="6" t="s">
        <v>21</v>
      </c>
      <c r="C375" s="5" t="s">
        <v>396</v>
      </c>
      <c r="D375" s="5" t="s">
        <v>397</v>
      </c>
      <c r="E375" s="7">
        <v>1</v>
      </c>
      <c r="F375" s="7">
        <v>2</v>
      </c>
      <c r="G375" s="7">
        <v>0</v>
      </c>
      <c r="H375" s="7">
        <v>3</v>
      </c>
      <c r="I375" s="7">
        <v>18500</v>
      </c>
      <c r="J375" s="15">
        <v>42500</v>
      </c>
      <c r="K375" s="7">
        <v>61000</v>
      </c>
      <c r="L375" s="7">
        <v>9676</v>
      </c>
    </row>
    <row r="376" spans="1:12" x14ac:dyDescent="0.3">
      <c r="A376" s="523" t="s">
        <v>164</v>
      </c>
      <c r="B376" s="6" t="s">
        <v>21</v>
      </c>
      <c r="C376" s="5" t="s">
        <v>396</v>
      </c>
      <c r="D376" s="5" t="s">
        <v>397</v>
      </c>
      <c r="E376" s="7">
        <v>1</v>
      </c>
      <c r="F376" s="7">
        <v>1</v>
      </c>
      <c r="G376" s="7">
        <v>0</v>
      </c>
      <c r="H376" s="7">
        <v>2</v>
      </c>
      <c r="I376" s="7">
        <v>72291</v>
      </c>
      <c r="J376" s="15">
        <v>5000</v>
      </c>
      <c r="K376" s="7">
        <v>77291</v>
      </c>
      <c r="L376" s="7">
        <v>5251</v>
      </c>
    </row>
    <row r="377" spans="1:12" x14ac:dyDescent="0.3">
      <c r="A377" s="523" t="s">
        <v>175</v>
      </c>
      <c r="B377" s="6" t="s">
        <v>21</v>
      </c>
      <c r="C377" s="5" t="s">
        <v>396</v>
      </c>
      <c r="D377" s="5" t="s">
        <v>397</v>
      </c>
      <c r="E377" s="7">
        <v>1</v>
      </c>
      <c r="F377" s="7">
        <v>0</v>
      </c>
      <c r="G377" s="7">
        <v>0</v>
      </c>
      <c r="H377" s="7">
        <v>1</v>
      </c>
      <c r="I377" s="7">
        <v>30100</v>
      </c>
      <c r="J377" s="15">
        <v>0</v>
      </c>
      <c r="K377" s="7">
        <v>30100</v>
      </c>
      <c r="L377" s="7">
        <v>2840</v>
      </c>
    </row>
    <row r="378" spans="1:12" x14ac:dyDescent="0.3">
      <c r="A378" s="523" t="s">
        <v>185</v>
      </c>
      <c r="B378" s="6" t="s">
        <v>21</v>
      </c>
      <c r="C378" s="5" t="s">
        <v>398</v>
      </c>
      <c r="D378" s="5" t="s">
        <v>399</v>
      </c>
      <c r="E378" s="7">
        <v>1</v>
      </c>
      <c r="F378" s="7">
        <v>12</v>
      </c>
      <c r="G378" s="7">
        <v>0</v>
      </c>
      <c r="H378" s="7">
        <v>13</v>
      </c>
      <c r="I378" s="7">
        <v>33250</v>
      </c>
      <c r="J378" s="15">
        <v>61762</v>
      </c>
      <c r="K378" s="7">
        <v>95012</v>
      </c>
      <c r="L378" s="7">
        <v>23569</v>
      </c>
    </row>
    <row r="379" spans="1:12" x14ac:dyDescent="0.3">
      <c r="A379" s="523" t="s">
        <v>189</v>
      </c>
      <c r="B379" s="6" t="s">
        <v>21</v>
      </c>
      <c r="C379" s="5" t="s">
        <v>396</v>
      </c>
      <c r="D379" s="5" t="s">
        <v>397</v>
      </c>
      <c r="E379" s="7">
        <v>1</v>
      </c>
      <c r="F379" s="7">
        <v>4</v>
      </c>
      <c r="G379" s="7">
        <v>0</v>
      </c>
      <c r="H379" s="7">
        <v>5</v>
      </c>
      <c r="I379" s="7">
        <v>98000</v>
      </c>
      <c r="J379" s="15">
        <v>39800</v>
      </c>
      <c r="K379" s="7">
        <v>137800</v>
      </c>
      <c r="L379" s="7">
        <v>11388</v>
      </c>
    </row>
    <row r="380" spans="1:12" x14ac:dyDescent="0.3">
      <c r="A380" s="523" t="s">
        <v>191</v>
      </c>
      <c r="B380" s="6" t="s">
        <v>21</v>
      </c>
      <c r="C380" s="5" t="s">
        <v>398</v>
      </c>
      <c r="D380" s="5" t="s">
        <v>399</v>
      </c>
      <c r="E380" s="7">
        <v>0</v>
      </c>
      <c r="F380" s="7">
        <v>18</v>
      </c>
      <c r="G380" s="7">
        <v>0</v>
      </c>
      <c r="H380" s="7">
        <v>18</v>
      </c>
      <c r="I380" s="7">
        <v>0</v>
      </c>
      <c r="J380" s="15">
        <v>291943</v>
      </c>
      <c r="K380" s="7">
        <v>291943</v>
      </c>
      <c r="L380" s="7">
        <v>41893</v>
      </c>
    </row>
    <row r="381" spans="1:12" x14ac:dyDescent="0.3">
      <c r="A381" s="523" t="s">
        <v>196</v>
      </c>
      <c r="B381" s="6" t="s">
        <v>21</v>
      </c>
      <c r="C381" s="5" t="s">
        <v>398</v>
      </c>
      <c r="D381" s="5" t="s">
        <v>399</v>
      </c>
      <c r="E381" s="7">
        <v>1</v>
      </c>
      <c r="F381" s="7">
        <v>6</v>
      </c>
      <c r="G381" s="7">
        <v>0</v>
      </c>
      <c r="H381" s="7">
        <v>7</v>
      </c>
      <c r="I381" s="7">
        <v>0</v>
      </c>
      <c r="J381" s="15">
        <v>15715</v>
      </c>
      <c r="K381" s="7">
        <v>15715</v>
      </c>
      <c r="L381" s="7">
        <v>9337</v>
      </c>
    </row>
    <row r="382" spans="1:12" x14ac:dyDescent="0.3">
      <c r="A382" s="523" t="s">
        <v>208</v>
      </c>
      <c r="B382" s="6" t="s">
        <v>21</v>
      </c>
      <c r="C382" s="5" t="s">
        <v>398</v>
      </c>
      <c r="D382" s="5" t="s">
        <v>399</v>
      </c>
      <c r="E382" s="7">
        <v>1</v>
      </c>
      <c r="F382" s="7">
        <v>3</v>
      </c>
      <c r="G382" s="7">
        <v>0</v>
      </c>
      <c r="H382" s="7">
        <v>4</v>
      </c>
      <c r="I382" s="7">
        <v>64500</v>
      </c>
      <c r="J382" s="15">
        <v>21115</v>
      </c>
      <c r="K382" s="7">
        <v>85615</v>
      </c>
      <c r="L382" s="7">
        <v>7206</v>
      </c>
    </row>
    <row r="383" spans="1:12" x14ac:dyDescent="0.3">
      <c r="A383" s="523" t="s">
        <v>239</v>
      </c>
      <c r="B383" s="6" t="s">
        <v>21</v>
      </c>
      <c r="C383" s="5" t="s">
        <v>398</v>
      </c>
      <c r="D383" s="5" t="s">
        <v>399</v>
      </c>
      <c r="E383" s="7">
        <v>1</v>
      </c>
      <c r="F383" s="7">
        <v>15</v>
      </c>
      <c r="G383" s="7">
        <v>0</v>
      </c>
      <c r="H383" s="7">
        <v>16</v>
      </c>
      <c r="I383" s="7">
        <v>33380</v>
      </c>
      <c r="J383" s="15">
        <v>117191</v>
      </c>
      <c r="K383" s="7">
        <v>150571</v>
      </c>
      <c r="L383" s="7">
        <v>33375</v>
      </c>
    </row>
    <row r="384" spans="1:12" x14ac:dyDescent="0.3">
      <c r="A384" s="523" t="s">
        <v>246</v>
      </c>
      <c r="B384" s="6" t="s">
        <v>21</v>
      </c>
      <c r="C384" s="5" t="s">
        <v>398</v>
      </c>
      <c r="D384" s="5" t="s">
        <v>399</v>
      </c>
      <c r="E384" s="7">
        <v>0</v>
      </c>
      <c r="F384" s="7">
        <v>10</v>
      </c>
      <c r="G384" s="7">
        <v>0</v>
      </c>
      <c r="H384" s="7">
        <v>10</v>
      </c>
      <c r="I384" s="7">
        <v>0</v>
      </c>
      <c r="J384" s="15">
        <v>40552</v>
      </c>
      <c r="K384" s="7">
        <v>40552</v>
      </c>
      <c r="L384" s="7">
        <v>22620</v>
      </c>
    </row>
    <row r="385" spans="1:12" x14ac:dyDescent="0.3">
      <c r="A385" s="523" t="s">
        <v>256</v>
      </c>
      <c r="B385" s="6" t="s">
        <v>21</v>
      </c>
      <c r="C385" s="5" t="s">
        <v>396</v>
      </c>
      <c r="D385" s="5" t="s">
        <v>397</v>
      </c>
      <c r="E385" s="7">
        <v>1</v>
      </c>
      <c r="F385" s="7">
        <v>0</v>
      </c>
      <c r="G385" s="7">
        <v>0</v>
      </c>
      <c r="H385" s="7">
        <v>1</v>
      </c>
      <c r="I385" s="7">
        <v>59314</v>
      </c>
      <c r="J385" s="15">
        <v>0</v>
      </c>
      <c r="K385" s="7">
        <v>59314</v>
      </c>
      <c r="L385" s="7">
        <v>3053</v>
      </c>
    </row>
    <row r="386" spans="1:12" x14ac:dyDescent="0.3">
      <c r="A386" s="523" t="s">
        <v>281</v>
      </c>
      <c r="B386" s="6" t="s">
        <v>21</v>
      </c>
      <c r="C386" s="5" t="s">
        <v>396</v>
      </c>
      <c r="D386" s="5" t="s">
        <v>397</v>
      </c>
      <c r="E386" s="7">
        <v>1</v>
      </c>
      <c r="F386" s="7">
        <v>0</v>
      </c>
      <c r="G386" s="7">
        <v>0</v>
      </c>
      <c r="H386" s="7">
        <v>1</v>
      </c>
      <c r="I386" s="7">
        <v>20250</v>
      </c>
      <c r="J386" s="15">
        <v>0</v>
      </c>
      <c r="K386" s="7">
        <v>20250</v>
      </c>
      <c r="L386" s="7">
        <v>2579</v>
      </c>
    </row>
    <row r="387" spans="1:12" x14ac:dyDescent="0.3">
      <c r="A387" s="523" t="s">
        <v>283</v>
      </c>
      <c r="B387" s="6" t="s">
        <v>21</v>
      </c>
      <c r="C387" s="5" t="s">
        <v>398</v>
      </c>
      <c r="D387" s="5" t="s">
        <v>399</v>
      </c>
      <c r="E387" s="7">
        <v>1</v>
      </c>
      <c r="F387" s="7">
        <v>0</v>
      </c>
      <c r="G387" s="7">
        <v>0</v>
      </c>
      <c r="H387" s="7">
        <v>1</v>
      </c>
      <c r="I387" s="7">
        <v>49000</v>
      </c>
      <c r="J387" s="15">
        <v>0</v>
      </c>
      <c r="K387" s="7">
        <v>49000</v>
      </c>
      <c r="L387" s="7">
        <v>3415</v>
      </c>
    </row>
    <row r="388" spans="1:12" x14ac:dyDescent="0.3">
      <c r="A388" s="523" t="s">
        <v>288</v>
      </c>
      <c r="B388" s="6" t="s">
        <v>21</v>
      </c>
      <c r="C388" s="5" t="s">
        <v>396</v>
      </c>
      <c r="D388" s="5" t="s">
        <v>397</v>
      </c>
      <c r="E388" s="7">
        <v>1</v>
      </c>
      <c r="F388" s="7">
        <v>4</v>
      </c>
      <c r="G388" s="7">
        <v>0</v>
      </c>
      <c r="H388" s="7">
        <v>5</v>
      </c>
      <c r="I388" s="7">
        <v>32553</v>
      </c>
      <c r="J388" s="15">
        <v>46842</v>
      </c>
      <c r="K388" s="7">
        <v>79395</v>
      </c>
      <c r="L388" s="7">
        <v>11910</v>
      </c>
    </row>
    <row r="389" spans="1:12" x14ac:dyDescent="0.3">
      <c r="A389" s="523" t="s">
        <v>304</v>
      </c>
      <c r="B389" s="6" t="s">
        <v>21</v>
      </c>
      <c r="C389" s="5" t="s">
        <v>398</v>
      </c>
      <c r="D389" s="5" t="s">
        <v>399</v>
      </c>
      <c r="E389" s="7">
        <v>1</v>
      </c>
      <c r="F389" s="7">
        <v>0</v>
      </c>
      <c r="G389" s="7">
        <v>2</v>
      </c>
      <c r="H389" s="7">
        <v>3</v>
      </c>
      <c r="I389" s="7">
        <v>70000</v>
      </c>
      <c r="J389" s="15">
        <v>310</v>
      </c>
      <c r="K389" s="7">
        <v>70310</v>
      </c>
      <c r="L389" s="7">
        <v>6080</v>
      </c>
    </row>
    <row r="390" spans="1:12" x14ac:dyDescent="0.3">
      <c r="A390" s="523" t="s">
        <v>308</v>
      </c>
      <c r="B390" s="6" t="s">
        <v>21</v>
      </c>
      <c r="C390" s="5" t="s">
        <v>396</v>
      </c>
      <c r="D390" s="5" t="s">
        <v>397</v>
      </c>
      <c r="E390" s="7">
        <v>1</v>
      </c>
      <c r="F390" s="7">
        <v>0</v>
      </c>
      <c r="G390" s="7">
        <v>0</v>
      </c>
      <c r="H390" s="7">
        <v>1</v>
      </c>
      <c r="I390" s="7">
        <v>42000</v>
      </c>
      <c r="J390" s="15">
        <v>0</v>
      </c>
      <c r="K390" s="7">
        <v>42000</v>
      </c>
      <c r="L390" s="7">
        <v>2878</v>
      </c>
    </row>
    <row r="391" spans="1:12" x14ac:dyDescent="0.3">
      <c r="A391" s="523" t="s">
        <v>313</v>
      </c>
      <c r="B391" s="6" t="s">
        <v>21</v>
      </c>
      <c r="C391" s="5" t="s">
        <v>398</v>
      </c>
      <c r="D391" s="5" t="s">
        <v>399</v>
      </c>
      <c r="E391" s="7">
        <v>1</v>
      </c>
      <c r="F391" s="7">
        <v>10</v>
      </c>
      <c r="G391" s="7">
        <v>0</v>
      </c>
      <c r="H391" s="7">
        <v>11</v>
      </c>
      <c r="I391" s="7">
        <v>29765</v>
      </c>
      <c r="J391" s="15">
        <v>43332</v>
      </c>
      <c r="K391" s="7">
        <v>73097</v>
      </c>
      <c r="L391" s="7">
        <v>28536</v>
      </c>
    </row>
    <row r="392" spans="1:12" x14ac:dyDescent="0.3">
      <c r="A392" s="523" t="s">
        <v>314</v>
      </c>
      <c r="B392" s="6" t="s">
        <v>21</v>
      </c>
      <c r="C392" s="5" t="s">
        <v>396</v>
      </c>
      <c r="D392" s="5" t="s">
        <v>397</v>
      </c>
      <c r="E392" s="7">
        <v>1</v>
      </c>
      <c r="F392" s="7">
        <v>0</v>
      </c>
      <c r="G392" s="7">
        <v>0</v>
      </c>
      <c r="H392" s="7">
        <v>1</v>
      </c>
      <c r="I392" s="7">
        <v>30000</v>
      </c>
      <c r="J392" s="15">
        <v>0</v>
      </c>
      <c r="K392" s="7">
        <v>30000</v>
      </c>
      <c r="L392" s="7">
        <v>3080</v>
      </c>
    </row>
    <row r="393" spans="1:12" x14ac:dyDescent="0.3">
      <c r="A393" s="523" t="s">
        <v>328</v>
      </c>
      <c r="B393" s="6" t="s">
        <v>21</v>
      </c>
      <c r="C393" s="5" t="s">
        <v>398</v>
      </c>
      <c r="D393" s="5" t="s">
        <v>399</v>
      </c>
      <c r="E393" s="7">
        <v>1</v>
      </c>
      <c r="F393" s="7">
        <v>0</v>
      </c>
      <c r="G393" s="7">
        <v>0</v>
      </c>
      <c r="H393" s="7">
        <v>1</v>
      </c>
      <c r="I393" s="7">
        <v>13865</v>
      </c>
      <c r="J393" s="15">
        <v>0</v>
      </c>
      <c r="K393" s="7">
        <v>13865</v>
      </c>
      <c r="L393" s="7">
        <v>2937</v>
      </c>
    </row>
    <row r="394" spans="1:12" x14ac:dyDescent="0.3">
      <c r="A394" s="523" t="s">
        <v>334</v>
      </c>
      <c r="B394" s="6" t="s">
        <v>21</v>
      </c>
      <c r="C394" s="5" t="s">
        <v>396</v>
      </c>
      <c r="D394" s="5" t="s">
        <v>397</v>
      </c>
      <c r="E394" s="7">
        <v>1</v>
      </c>
      <c r="F394" s="7">
        <v>0</v>
      </c>
      <c r="G394" s="7">
        <v>0</v>
      </c>
      <c r="H394" s="7">
        <v>1</v>
      </c>
      <c r="I394" s="7">
        <v>124000</v>
      </c>
      <c r="J394" s="15">
        <v>0</v>
      </c>
      <c r="K394" s="7">
        <v>124000</v>
      </c>
      <c r="L394" s="7">
        <v>2496</v>
      </c>
    </row>
    <row r="395" spans="1:12" x14ac:dyDescent="0.3">
      <c r="A395" s="523" t="s">
        <v>341</v>
      </c>
      <c r="B395" s="6" t="s">
        <v>21</v>
      </c>
      <c r="C395" s="5" t="s">
        <v>396</v>
      </c>
      <c r="D395" s="5" t="s">
        <v>397</v>
      </c>
      <c r="E395" s="7">
        <v>1</v>
      </c>
      <c r="F395" s="7">
        <v>0</v>
      </c>
      <c r="G395" s="7">
        <v>0</v>
      </c>
      <c r="H395" s="7">
        <v>1</v>
      </c>
      <c r="I395" s="7">
        <v>42556</v>
      </c>
      <c r="J395" s="15">
        <v>0</v>
      </c>
      <c r="K395" s="7">
        <v>42556</v>
      </c>
      <c r="L395" s="7">
        <v>2784</v>
      </c>
    </row>
    <row r="396" spans="1:12" x14ac:dyDescent="0.3">
      <c r="A396" s="523" t="s">
        <v>361</v>
      </c>
      <c r="B396" s="6" t="s">
        <v>21</v>
      </c>
      <c r="C396" s="5" t="s">
        <v>398</v>
      </c>
      <c r="D396" s="5" t="s">
        <v>399</v>
      </c>
      <c r="E396" s="7">
        <v>1</v>
      </c>
      <c r="F396" s="7">
        <v>2</v>
      </c>
      <c r="G396" s="7">
        <v>0</v>
      </c>
      <c r="H396" s="7">
        <v>3</v>
      </c>
      <c r="I396" s="7">
        <v>58000</v>
      </c>
      <c r="J396" s="15">
        <v>7300</v>
      </c>
      <c r="K396" s="7">
        <v>65300</v>
      </c>
      <c r="L396" s="7">
        <v>7973</v>
      </c>
    </row>
    <row r="397" spans="1:12" x14ac:dyDescent="0.3">
      <c r="A397" s="523" t="s">
        <v>362</v>
      </c>
      <c r="B397" s="6" t="s">
        <v>21</v>
      </c>
      <c r="C397" s="5" t="s">
        <v>396</v>
      </c>
      <c r="D397" s="5" t="s">
        <v>397</v>
      </c>
      <c r="E397" s="7">
        <v>1</v>
      </c>
      <c r="F397" s="7">
        <v>0</v>
      </c>
      <c r="G397" s="7">
        <v>0</v>
      </c>
      <c r="H397" s="7">
        <v>1</v>
      </c>
      <c r="I397" s="7">
        <v>50000</v>
      </c>
      <c r="J397" s="15">
        <v>0</v>
      </c>
      <c r="K397" s="7">
        <v>50000</v>
      </c>
      <c r="L397" s="7">
        <v>2685</v>
      </c>
    </row>
    <row r="398" spans="1:12" x14ac:dyDescent="0.3">
      <c r="A398" s="523" t="s">
        <v>373</v>
      </c>
      <c r="B398" s="6" t="s">
        <v>21</v>
      </c>
      <c r="C398" s="5" t="s">
        <v>396</v>
      </c>
      <c r="D398" s="5" t="s">
        <v>397</v>
      </c>
      <c r="E398" s="7">
        <v>1</v>
      </c>
      <c r="F398" s="7">
        <v>3</v>
      </c>
      <c r="G398" s="7">
        <v>0</v>
      </c>
      <c r="H398" s="7">
        <v>4</v>
      </c>
      <c r="I398" s="7">
        <v>35000</v>
      </c>
      <c r="J398" s="15">
        <v>27769</v>
      </c>
      <c r="K398" s="7">
        <v>62769</v>
      </c>
      <c r="L398" s="7">
        <v>10028</v>
      </c>
    </row>
    <row r="399" spans="1:12" x14ac:dyDescent="0.3">
      <c r="A399" s="523" t="s">
        <v>374</v>
      </c>
      <c r="B399" s="6" t="s">
        <v>21</v>
      </c>
      <c r="C399" s="5" t="s">
        <v>398</v>
      </c>
      <c r="D399" s="5" t="s">
        <v>399</v>
      </c>
      <c r="E399" s="7">
        <v>1</v>
      </c>
      <c r="F399" s="7">
        <v>0</v>
      </c>
      <c r="G399" s="7">
        <v>0</v>
      </c>
      <c r="H399" s="7">
        <v>1</v>
      </c>
      <c r="I399" s="7">
        <v>27300</v>
      </c>
      <c r="J399" s="15">
        <v>0</v>
      </c>
      <c r="K399" s="7">
        <v>27300</v>
      </c>
      <c r="L399" s="7">
        <v>2901</v>
      </c>
    </row>
    <row r="400" spans="1:12" x14ac:dyDescent="0.3">
      <c r="A400" s="523" t="s">
        <v>377</v>
      </c>
      <c r="B400" s="6" t="s">
        <v>21</v>
      </c>
      <c r="C400" s="5" t="s">
        <v>394</v>
      </c>
      <c r="D400" s="5" t="s">
        <v>395</v>
      </c>
      <c r="E400" s="7">
        <v>1</v>
      </c>
      <c r="F400" s="7">
        <v>7</v>
      </c>
      <c r="G400" s="7">
        <v>0</v>
      </c>
      <c r="H400" s="7">
        <v>8</v>
      </c>
      <c r="I400" s="7">
        <v>7000</v>
      </c>
      <c r="J400" s="15">
        <v>87416</v>
      </c>
      <c r="K400" s="7">
        <v>94416</v>
      </c>
      <c r="L400" s="7">
        <v>16936</v>
      </c>
    </row>
    <row r="401" spans="1:12" x14ac:dyDescent="0.3">
      <c r="A401" s="523" t="s">
        <v>379</v>
      </c>
      <c r="B401" s="6" t="s">
        <v>21</v>
      </c>
      <c r="C401" s="5" t="s">
        <v>402</v>
      </c>
      <c r="D401" s="5" t="s">
        <v>403</v>
      </c>
      <c r="E401" s="7">
        <v>1</v>
      </c>
      <c r="F401" s="7">
        <v>1</v>
      </c>
      <c r="G401" s="7">
        <v>0</v>
      </c>
      <c r="H401" s="7">
        <v>2</v>
      </c>
      <c r="I401" s="7">
        <v>64000</v>
      </c>
      <c r="J401" s="15">
        <v>12000</v>
      </c>
      <c r="K401" s="7">
        <v>76000</v>
      </c>
      <c r="L401" s="7">
        <v>7426</v>
      </c>
    </row>
    <row r="402" spans="1:12" x14ac:dyDescent="0.3">
      <c r="A402" s="523" t="s">
        <v>389</v>
      </c>
      <c r="B402" s="6" t="s">
        <v>21</v>
      </c>
      <c r="C402" s="5" t="s">
        <v>396</v>
      </c>
      <c r="D402" s="5" t="s">
        <v>397</v>
      </c>
      <c r="E402" s="7">
        <v>1</v>
      </c>
      <c r="F402" s="7">
        <v>1</v>
      </c>
      <c r="G402" s="7">
        <v>1</v>
      </c>
      <c r="H402" s="7">
        <v>2</v>
      </c>
      <c r="I402" s="7">
        <v>55000</v>
      </c>
      <c r="J402" s="15">
        <v>12000</v>
      </c>
      <c r="K402" s="7">
        <v>67000</v>
      </c>
      <c r="L402" s="7">
        <v>6268</v>
      </c>
    </row>
    <row r="403" spans="1:12" x14ac:dyDescent="0.3">
      <c r="A403" s="523" t="s">
        <v>390</v>
      </c>
      <c r="B403" s="6" t="s">
        <v>21</v>
      </c>
      <c r="C403" s="5" t="s">
        <v>396</v>
      </c>
      <c r="D403" s="5" t="s">
        <v>397</v>
      </c>
      <c r="E403" s="7">
        <v>1</v>
      </c>
      <c r="F403" s="7">
        <v>0</v>
      </c>
      <c r="G403" s="7">
        <v>0</v>
      </c>
      <c r="H403" s="7">
        <v>1</v>
      </c>
      <c r="I403" s="7">
        <v>33450</v>
      </c>
      <c r="J403" s="15">
        <v>0</v>
      </c>
      <c r="K403" s="7">
        <v>33450</v>
      </c>
      <c r="L403" s="7">
        <v>3350</v>
      </c>
    </row>
    <row r="404" spans="1:12" x14ac:dyDescent="0.3">
      <c r="A404" s="523" t="s">
        <v>393</v>
      </c>
      <c r="B404" s="6" t="s">
        <v>21</v>
      </c>
      <c r="C404" s="5" t="s">
        <v>400</v>
      </c>
      <c r="D404" s="5" t="s">
        <v>401</v>
      </c>
      <c r="E404" s="7">
        <v>1</v>
      </c>
      <c r="F404" s="7">
        <v>2</v>
      </c>
      <c r="G404" s="7">
        <v>1</v>
      </c>
      <c r="H404" s="7">
        <v>4</v>
      </c>
      <c r="I404" s="7">
        <v>60000</v>
      </c>
      <c r="J404" s="15">
        <v>12900</v>
      </c>
      <c r="K404" s="7">
        <v>72900</v>
      </c>
      <c r="L404" s="7">
        <v>9880</v>
      </c>
    </row>
    <row r="405" spans="1:12" x14ac:dyDescent="0.3">
      <c r="A405" s="528" t="s">
        <v>2415</v>
      </c>
      <c r="B405" s="316"/>
      <c r="C405" s="316"/>
      <c r="D405" s="316"/>
      <c r="E405" s="308">
        <f t="shared" ref="E405:L405" si="5">SUM(E361:E404)</f>
        <v>42</v>
      </c>
      <c r="F405" s="308">
        <f t="shared" si="5"/>
        <v>175</v>
      </c>
      <c r="G405" s="308">
        <f t="shared" si="5"/>
        <v>6</v>
      </c>
      <c r="H405" s="308">
        <f t="shared" si="5"/>
        <v>223</v>
      </c>
      <c r="I405" s="308">
        <f t="shared" si="5"/>
        <v>2629683</v>
      </c>
      <c r="J405" s="317">
        <f t="shared" si="5"/>
        <v>1469810</v>
      </c>
      <c r="K405" s="308">
        <f t="shared" si="5"/>
        <v>4099493</v>
      </c>
      <c r="L405" s="308">
        <f t="shared" si="5"/>
        <v>513440</v>
      </c>
    </row>
    <row r="406" spans="1:12" x14ac:dyDescent="0.3">
      <c r="A406" s="528" t="s">
        <v>2416</v>
      </c>
      <c r="B406" s="143"/>
      <c r="C406" s="143"/>
      <c r="D406" s="143"/>
      <c r="E406" s="143"/>
      <c r="F406" s="143"/>
      <c r="G406" s="143"/>
      <c r="H406" s="297">
        <f>H405/44</f>
        <v>5.0681818181818183</v>
      </c>
      <c r="I406" s="297">
        <f>I405/44</f>
        <v>59765.522727272728</v>
      </c>
      <c r="J406" s="297">
        <f>J405/44</f>
        <v>33404.772727272728</v>
      </c>
      <c r="K406" s="297">
        <f>K405/44</f>
        <v>93170.295454545456</v>
      </c>
      <c r="L406" s="297">
        <f>L405/44</f>
        <v>11669.09090909091</v>
      </c>
    </row>
    <row r="407" spans="1:12" x14ac:dyDescent="0.3">
      <c r="J407" s="17"/>
    </row>
    <row r="408" spans="1:12" ht="15" thickBot="1" x14ac:dyDescent="0.35">
      <c r="A408" s="529"/>
      <c r="B408" s="92"/>
      <c r="C408" s="92"/>
      <c r="D408" s="92"/>
      <c r="E408" s="92"/>
      <c r="F408" s="92"/>
      <c r="G408" s="92"/>
      <c r="H408" s="92"/>
      <c r="I408" s="92"/>
      <c r="J408" s="531"/>
      <c r="K408" s="92"/>
      <c r="L408" s="92"/>
    </row>
    <row r="409" spans="1:12" x14ac:dyDescent="0.3">
      <c r="A409" s="496" t="s">
        <v>2600</v>
      </c>
      <c r="B409" s="495"/>
      <c r="C409" s="495"/>
      <c r="D409" s="495"/>
      <c r="E409" s="530">
        <f>E405+E358+E312+E234+E155+E74</f>
        <v>382</v>
      </c>
      <c r="F409" s="530">
        <f t="shared" ref="F409:L409" si="6">F405+F358+F312+F234+F155+F74</f>
        <v>258</v>
      </c>
      <c r="G409" s="530">
        <f t="shared" si="6"/>
        <v>9</v>
      </c>
      <c r="H409" s="530">
        <f t="shared" si="6"/>
        <v>649</v>
      </c>
      <c r="I409" s="530">
        <f t="shared" si="6"/>
        <v>6109843</v>
      </c>
      <c r="J409" s="530">
        <f t="shared" si="6"/>
        <v>1706551</v>
      </c>
      <c r="K409" s="530">
        <f t="shared" si="6"/>
        <v>7816394</v>
      </c>
      <c r="L409" s="530">
        <f t="shared" si="6"/>
        <v>1416241</v>
      </c>
    </row>
    <row r="410" spans="1:12" x14ac:dyDescent="0.3">
      <c r="J410" s="17"/>
    </row>
    <row r="411" spans="1:12" x14ac:dyDescent="0.3">
      <c r="J411" s="17"/>
    </row>
    <row r="412" spans="1:12" x14ac:dyDescent="0.3">
      <c r="J412" s="17"/>
    </row>
    <row r="413" spans="1:12" x14ac:dyDescent="0.3">
      <c r="J413" s="17"/>
    </row>
    <row r="414" spans="1:12" x14ac:dyDescent="0.3">
      <c r="J414" s="17"/>
    </row>
    <row r="415" spans="1:12" x14ac:dyDescent="0.3">
      <c r="J415" s="17"/>
    </row>
    <row r="416" spans="1:12" x14ac:dyDescent="0.3">
      <c r="J416" s="17"/>
    </row>
    <row r="417" spans="10:10" x14ac:dyDescent="0.3">
      <c r="J417" s="17"/>
    </row>
    <row r="418" spans="10:10" x14ac:dyDescent="0.3">
      <c r="J418" s="17"/>
    </row>
    <row r="419" spans="10:10" x14ac:dyDescent="0.3">
      <c r="J419" s="17"/>
    </row>
    <row r="420" spans="10:10" x14ac:dyDescent="0.3">
      <c r="J420" s="17"/>
    </row>
    <row r="421" spans="10:10" x14ac:dyDescent="0.3">
      <c r="J421" s="17"/>
    </row>
    <row r="422" spans="10:10" x14ac:dyDescent="0.3">
      <c r="J422" s="17"/>
    </row>
    <row r="423" spans="10:10" x14ac:dyDescent="0.3">
      <c r="J423" s="17"/>
    </row>
    <row r="424" spans="10:10" x14ac:dyDescent="0.3">
      <c r="J424" s="17"/>
    </row>
    <row r="425" spans="10:10" x14ac:dyDescent="0.3">
      <c r="J425" s="17"/>
    </row>
    <row r="426" spans="10:10" x14ac:dyDescent="0.3">
      <c r="J426" s="17"/>
    </row>
    <row r="427" spans="10:10" x14ac:dyDescent="0.3">
      <c r="J427" s="17"/>
    </row>
    <row r="428" spans="10:10" x14ac:dyDescent="0.3">
      <c r="J428" s="17"/>
    </row>
    <row r="429" spans="10:10" x14ac:dyDescent="0.3">
      <c r="J429" s="17"/>
    </row>
    <row r="430" spans="10:10" x14ac:dyDescent="0.3">
      <c r="J430" s="17"/>
    </row>
    <row r="431" spans="10:10" x14ac:dyDescent="0.3">
      <c r="J431" s="17"/>
    </row>
    <row r="432" spans="10:10" x14ac:dyDescent="0.3">
      <c r="J432" s="17"/>
    </row>
    <row r="433" spans="10:10" x14ac:dyDescent="0.3">
      <c r="J433" s="17"/>
    </row>
    <row r="434" spans="10:10" x14ac:dyDescent="0.3">
      <c r="J434" s="17"/>
    </row>
    <row r="435" spans="10:10" x14ac:dyDescent="0.3">
      <c r="J435" s="17"/>
    </row>
    <row r="436" spans="10:10" x14ac:dyDescent="0.3">
      <c r="J436" s="17"/>
    </row>
    <row r="437" spans="10:10" x14ac:dyDescent="0.3">
      <c r="J437" s="17"/>
    </row>
    <row r="438" spans="10:10" x14ac:dyDescent="0.3">
      <c r="J438" s="17"/>
    </row>
    <row r="439" spans="10:10" x14ac:dyDescent="0.3">
      <c r="J439" s="17"/>
    </row>
    <row r="440" spans="10:10" x14ac:dyDescent="0.3">
      <c r="J440" s="17"/>
    </row>
    <row r="441" spans="10:10" x14ac:dyDescent="0.3">
      <c r="J441" s="17"/>
    </row>
    <row r="442" spans="10:10" x14ac:dyDescent="0.3">
      <c r="J442" s="17"/>
    </row>
    <row r="443" spans="10:10" x14ac:dyDescent="0.3">
      <c r="J443" s="17"/>
    </row>
    <row r="444" spans="10:10" x14ac:dyDescent="0.3">
      <c r="J444" s="17"/>
    </row>
    <row r="445" spans="10:10" x14ac:dyDescent="0.3">
      <c r="J445" s="17"/>
    </row>
    <row r="446" spans="10:10" x14ac:dyDescent="0.3">
      <c r="J446" s="17"/>
    </row>
    <row r="447" spans="10:10" x14ac:dyDescent="0.3">
      <c r="J447" s="17"/>
    </row>
    <row r="448" spans="10:10" x14ac:dyDescent="0.3">
      <c r="J448" s="17"/>
    </row>
    <row r="449" spans="10:10" x14ac:dyDescent="0.3">
      <c r="J449" s="17"/>
    </row>
    <row r="450" spans="10:10" x14ac:dyDescent="0.3">
      <c r="J450" s="17"/>
    </row>
    <row r="451" spans="10:10" x14ac:dyDescent="0.3">
      <c r="J451" s="17"/>
    </row>
    <row r="452" spans="10:10" x14ac:dyDescent="0.3">
      <c r="J452" s="17"/>
    </row>
    <row r="453" spans="10:10" x14ac:dyDescent="0.3">
      <c r="J453" s="17"/>
    </row>
    <row r="454" spans="10:10" x14ac:dyDescent="0.3">
      <c r="J454" s="17"/>
    </row>
    <row r="455" spans="10:10" x14ac:dyDescent="0.3">
      <c r="J455" s="17"/>
    </row>
    <row r="456" spans="10:10" x14ac:dyDescent="0.3">
      <c r="J456" s="17"/>
    </row>
    <row r="457" spans="10:10" x14ac:dyDescent="0.3">
      <c r="J457" s="17"/>
    </row>
    <row r="458" spans="10:10" x14ac:dyDescent="0.3">
      <c r="J458" s="17"/>
    </row>
    <row r="459" spans="10:10" x14ac:dyDescent="0.3">
      <c r="J459" s="17"/>
    </row>
    <row r="460" spans="10:10" x14ac:dyDescent="0.3">
      <c r="J460" s="17"/>
    </row>
    <row r="461" spans="10:10" x14ac:dyDescent="0.3">
      <c r="J461" s="17"/>
    </row>
    <row r="462" spans="10:10" x14ac:dyDescent="0.3">
      <c r="J462" s="17"/>
    </row>
    <row r="463" spans="10:10" x14ac:dyDescent="0.3">
      <c r="J463" s="17"/>
    </row>
    <row r="464" spans="10:10" x14ac:dyDescent="0.3">
      <c r="J464" s="17"/>
    </row>
    <row r="465" spans="10:10" x14ac:dyDescent="0.3">
      <c r="J465" s="17"/>
    </row>
    <row r="466" spans="10:10" x14ac:dyDescent="0.3">
      <c r="J466" s="17"/>
    </row>
    <row r="467" spans="10:10" x14ac:dyDescent="0.3">
      <c r="J467" s="17"/>
    </row>
    <row r="468" spans="10:10" x14ac:dyDescent="0.3">
      <c r="J468" s="17"/>
    </row>
    <row r="469" spans="10:10" x14ac:dyDescent="0.3">
      <c r="J469" s="17"/>
    </row>
    <row r="470" spans="10:10" x14ac:dyDescent="0.3">
      <c r="J470" s="17"/>
    </row>
    <row r="471" spans="10:10" x14ac:dyDescent="0.3">
      <c r="J471" s="17"/>
    </row>
    <row r="472" spans="10:10" x14ac:dyDescent="0.3">
      <c r="J472" s="17"/>
    </row>
    <row r="473" spans="10:10" x14ac:dyDescent="0.3">
      <c r="J473" s="17"/>
    </row>
    <row r="474" spans="10:10" x14ac:dyDescent="0.3">
      <c r="J474" s="17"/>
    </row>
    <row r="475" spans="10:10" x14ac:dyDescent="0.3">
      <c r="J475" s="17"/>
    </row>
    <row r="476" spans="10:10" x14ac:dyDescent="0.3">
      <c r="J476" s="17"/>
    </row>
    <row r="477" spans="10:10" x14ac:dyDescent="0.3">
      <c r="J477" s="17"/>
    </row>
    <row r="478" spans="10:10" x14ac:dyDescent="0.3">
      <c r="J478" s="17"/>
    </row>
    <row r="479" spans="10:10" x14ac:dyDescent="0.3">
      <c r="J479" s="17"/>
    </row>
    <row r="480" spans="10:10" x14ac:dyDescent="0.3">
      <c r="J480" s="17"/>
    </row>
    <row r="481" spans="10:10" x14ac:dyDescent="0.3">
      <c r="J481" s="17"/>
    </row>
    <row r="482" spans="10:10" x14ac:dyDescent="0.3">
      <c r="J482" s="17"/>
    </row>
    <row r="483" spans="10:10" x14ac:dyDescent="0.3">
      <c r="J483" s="17"/>
    </row>
    <row r="484" spans="10:10" x14ac:dyDescent="0.3">
      <c r="J484" s="17"/>
    </row>
    <row r="485" spans="10:10" x14ac:dyDescent="0.3">
      <c r="J485" s="17"/>
    </row>
    <row r="486" spans="10:10" x14ac:dyDescent="0.3">
      <c r="J486" s="17"/>
    </row>
    <row r="487" spans="10:10" x14ac:dyDescent="0.3">
      <c r="J487" s="17"/>
    </row>
    <row r="488" spans="10:10" x14ac:dyDescent="0.3">
      <c r="J488" s="17"/>
    </row>
    <row r="489" spans="10:10" x14ac:dyDescent="0.3">
      <c r="J489" s="17"/>
    </row>
    <row r="490" spans="10:10" x14ac:dyDescent="0.3">
      <c r="J490" s="17"/>
    </row>
    <row r="491" spans="10:10" x14ac:dyDescent="0.3">
      <c r="J491" s="17"/>
    </row>
    <row r="492" spans="10:10" x14ac:dyDescent="0.3">
      <c r="J492" s="17"/>
    </row>
    <row r="493" spans="10:10" x14ac:dyDescent="0.3">
      <c r="J493" s="17"/>
    </row>
    <row r="494" spans="10:10" x14ac:dyDescent="0.3">
      <c r="J494" s="17"/>
    </row>
    <row r="495" spans="10:10" x14ac:dyDescent="0.3">
      <c r="J495" s="17"/>
    </row>
    <row r="496" spans="10:10" x14ac:dyDescent="0.3">
      <c r="J496" s="17"/>
    </row>
    <row r="497" spans="10:10" x14ac:dyDescent="0.3">
      <c r="J497" s="17"/>
    </row>
    <row r="498" spans="10:10" x14ac:dyDescent="0.3">
      <c r="J498" s="17"/>
    </row>
    <row r="499" spans="10:10" x14ac:dyDescent="0.3">
      <c r="J499" s="17"/>
    </row>
    <row r="500" spans="10:10" x14ac:dyDescent="0.3">
      <c r="J500" s="17"/>
    </row>
    <row r="501" spans="10:10" x14ac:dyDescent="0.3">
      <c r="J501" s="17"/>
    </row>
    <row r="502" spans="10:10" x14ac:dyDescent="0.3">
      <c r="J502" s="17"/>
    </row>
    <row r="503" spans="10:10" x14ac:dyDescent="0.3">
      <c r="J503" s="17"/>
    </row>
    <row r="504" spans="10:10" x14ac:dyDescent="0.3">
      <c r="J504" s="17"/>
    </row>
    <row r="505" spans="10:10" x14ac:dyDescent="0.3">
      <c r="J505" s="17"/>
    </row>
    <row r="506" spans="10:10" x14ac:dyDescent="0.3">
      <c r="J506" s="17"/>
    </row>
    <row r="507" spans="10:10" x14ac:dyDescent="0.3">
      <c r="J507" s="17"/>
    </row>
    <row r="508" spans="10:10" x14ac:dyDescent="0.3">
      <c r="J508" s="17"/>
    </row>
    <row r="509" spans="10:10" x14ac:dyDescent="0.3">
      <c r="J509" s="17"/>
    </row>
    <row r="510" spans="10:10" x14ac:dyDescent="0.3">
      <c r="J510" s="17"/>
    </row>
    <row r="511" spans="10:10" x14ac:dyDescent="0.3">
      <c r="J511" s="17"/>
    </row>
    <row r="512" spans="10:10" x14ac:dyDescent="0.3">
      <c r="J512" s="17"/>
    </row>
    <row r="513" spans="10:10" x14ac:dyDescent="0.3">
      <c r="J513" s="17"/>
    </row>
    <row r="514" spans="10:10" x14ac:dyDescent="0.3">
      <c r="J514" s="17"/>
    </row>
    <row r="515" spans="10:10" x14ac:dyDescent="0.3">
      <c r="J515" s="17"/>
    </row>
    <row r="516" spans="10:10" x14ac:dyDescent="0.3">
      <c r="J516" s="17"/>
    </row>
    <row r="517" spans="10:10" x14ac:dyDescent="0.3">
      <c r="J517" s="17"/>
    </row>
    <row r="518" spans="10:10" x14ac:dyDescent="0.3">
      <c r="J518" s="17"/>
    </row>
    <row r="519" spans="10:10" x14ac:dyDescent="0.3">
      <c r="J519" s="17"/>
    </row>
    <row r="520" spans="10:10" x14ac:dyDescent="0.3">
      <c r="J520" s="17"/>
    </row>
    <row r="521" spans="10:10" x14ac:dyDescent="0.3">
      <c r="J521" s="17"/>
    </row>
    <row r="522" spans="10:10" x14ac:dyDescent="0.3">
      <c r="J522" s="17"/>
    </row>
    <row r="523" spans="10:10" x14ac:dyDescent="0.3">
      <c r="J523" s="17"/>
    </row>
    <row r="524" spans="10:10" x14ac:dyDescent="0.3">
      <c r="J524" s="17"/>
    </row>
    <row r="525" spans="10:10" x14ac:dyDescent="0.3">
      <c r="J525" s="17"/>
    </row>
    <row r="526" spans="10:10" x14ac:dyDescent="0.3">
      <c r="J526" s="17"/>
    </row>
    <row r="527" spans="10:10" x14ac:dyDescent="0.3">
      <c r="J527" s="17"/>
    </row>
    <row r="528" spans="10:10" x14ac:dyDescent="0.3">
      <c r="J528" s="17"/>
    </row>
    <row r="529" spans="10:10" x14ac:dyDescent="0.3">
      <c r="J529" s="17"/>
    </row>
    <row r="530" spans="10:10" x14ac:dyDescent="0.3">
      <c r="J530" s="17"/>
    </row>
    <row r="531" spans="10:10" x14ac:dyDescent="0.3">
      <c r="J531" s="17"/>
    </row>
    <row r="532" spans="10:10" x14ac:dyDescent="0.3">
      <c r="J532" s="17"/>
    </row>
    <row r="533" spans="10:10" x14ac:dyDescent="0.3">
      <c r="J533" s="17"/>
    </row>
    <row r="534" spans="10:10" x14ac:dyDescent="0.3">
      <c r="J534" s="17"/>
    </row>
    <row r="535" spans="10:10" x14ac:dyDescent="0.3">
      <c r="J535" s="17"/>
    </row>
    <row r="536" spans="10:10" x14ac:dyDescent="0.3">
      <c r="J536" s="17"/>
    </row>
    <row r="537" spans="10:10" x14ac:dyDescent="0.3">
      <c r="J537" s="17"/>
    </row>
    <row r="538" spans="10:10" x14ac:dyDescent="0.3">
      <c r="J538" s="17"/>
    </row>
    <row r="539" spans="10:10" x14ac:dyDescent="0.3">
      <c r="J539" s="17"/>
    </row>
    <row r="540" spans="10:10" x14ac:dyDescent="0.3">
      <c r="J540" s="17"/>
    </row>
    <row r="541" spans="10:10" x14ac:dyDescent="0.3">
      <c r="J541" s="17"/>
    </row>
    <row r="542" spans="10:10" x14ac:dyDescent="0.3">
      <c r="J542" s="17"/>
    </row>
    <row r="543" spans="10:10" x14ac:dyDescent="0.3">
      <c r="J543" s="17"/>
    </row>
    <row r="544" spans="10:10" x14ac:dyDescent="0.3">
      <c r="J544" s="17"/>
    </row>
    <row r="545" spans="10:10" x14ac:dyDescent="0.3">
      <c r="J545" s="17"/>
    </row>
    <row r="546" spans="10:10" x14ac:dyDescent="0.3">
      <c r="J546" s="17"/>
    </row>
    <row r="547" spans="10:10" x14ac:dyDescent="0.3">
      <c r="J547" s="17"/>
    </row>
    <row r="548" spans="10:10" x14ac:dyDescent="0.3">
      <c r="J548" s="17"/>
    </row>
    <row r="549" spans="10:10" x14ac:dyDescent="0.3">
      <c r="J549" s="17"/>
    </row>
    <row r="550" spans="10:10" x14ac:dyDescent="0.3">
      <c r="J550" s="17"/>
    </row>
    <row r="551" spans="10:10" x14ac:dyDescent="0.3">
      <c r="J551" s="17"/>
    </row>
    <row r="552" spans="10:10" x14ac:dyDescent="0.3">
      <c r="J552" s="17"/>
    </row>
    <row r="553" spans="10:10" x14ac:dyDescent="0.3">
      <c r="J553" s="17"/>
    </row>
    <row r="554" spans="10:10" x14ac:dyDescent="0.3">
      <c r="J554" s="17"/>
    </row>
    <row r="555" spans="10:10" x14ac:dyDescent="0.3">
      <c r="J555" s="17"/>
    </row>
    <row r="556" spans="10:10" x14ac:dyDescent="0.3">
      <c r="J556" s="17"/>
    </row>
    <row r="557" spans="10:10" x14ac:dyDescent="0.3">
      <c r="J557" s="17"/>
    </row>
    <row r="558" spans="10:10" x14ac:dyDescent="0.3">
      <c r="J558" s="17"/>
    </row>
    <row r="559" spans="10:10" x14ac:dyDescent="0.3">
      <c r="J559" s="17"/>
    </row>
    <row r="560" spans="10:10" x14ac:dyDescent="0.3">
      <c r="J560" s="17"/>
    </row>
    <row r="561" spans="10:10" x14ac:dyDescent="0.3">
      <c r="J561" s="17"/>
    </row>
    <row r="562" spans="10:10" x14ac:dyDescent="0.3">
      <c r="J562" s="17"/>
    </row>
    <row r="563" spans="10:10" x14ac:dyDescent="0.3">
      <c r="J563" s="17"/>
    </row>
    <row r="564" spans="10:10" x14ac:dyDescent="0.3">
      <c r="J564" s="17"/>
    </row>
    <row r="565" spans="10:10" x14ac:dyDescent="0.3">
      <c r="J565" s="17"/>
    </row>
    <row r="566" spans="10:10" x14ac:dyDescent="0.3">
      <c r="J566" s="17"/>
    </row>
    <row r="567" spans="10:10" x14ac:dyDescent="0.3">
      <c r="J567" s="17"/>
    </row>
    <row r="568" spans="10:10" x14ac:dyDescent="0.3">
      <c r="J568" s="17"/>
    </row>
    <row r="569" spans="10:10" x14ac:dyDescent="0.3">
      <c r="J569" s="17"/>
    </row>
    <row r="570" spans="10:10" x14ac:dyDescent="0.3">
      <c r="J570" s="17"/>
    </row>
    <row r="571" spans="10:10" x14ac:dyDescent="0.3">
      <c r="J571" s="17"/>
    </row>
    <row r="572" spans="10:10" x14ac:dyDescent="0.3">
      <c r="J572" s="17"/>
    </row>
    <row r="573" spans="10:10" x14ac:dyDescent="0.3">
      <c r="J573" s="17"/>
    </row>
    <row r="574" spans="10:10" x14ac:dyDescent="0.3">
      <c r="J574" s="17"/>
    </row>
    <row r="575" spans="10:10" x14ac:dyDescent="0.3">
      <c r="J575" s="17"/>
    </row>
    <row r="576" spans="10:10" x14ac:dyDescent="0.3">
      <c r="J576" s="17"/>
    </row>
    <row r="577" spans="10:10" x14ac:dyDescent="0.3">
      <c r="J577" s="17"/>
    </row>
    <row r="578" spans="10:10" x14ac:dyDescent="0.3">
      <c r="J578" s="17"/>
    </row>
    <row r="579" spans="10:10" x14ac:dyDescent="0.3">
      <c r="J579" s="17"/>
    </row>
    <row r="580" spans="10:10" x14ac:dyDescent="0.3">
      <c r="J580" s="17"/>
    </row>
    <row r="581" spans="10:10" x14ac:dyDescent="0.3">
      <c r="J581" s="17"/>
    </row>
    <row r="582" spans="10:10" x14ac:dyDescent="0.3">
      <c r="J582" s="17"/>
    </row>
    <row r="583" spans="10:10" x14ac:dyDescent="0.3">
      <c r="J583" s="17"/>
    </row>
    <row r="584" spans="10:10" x14ac:dyDescent="0.3">
      <c r="J584" s="17"/>
    </row>
    <row r="585" spans="10:10" x14ac:dyDescent="0.3">
      <c r="J585" s="17"/>
    </row>
    <row r="586" spans="10:10" x14ac:dyDescent="0.3">
      <c r="J586" s="17"/>
    </row>
    <row r="587" spans="10:10" x14ac:dyDescent="0.3">
      <c r="J587" s="17"/>
    </row>
    <row r="588" spans="10:10" x14ac:dyDescent="0.3">
      <c r="J588" s="17"/>
    </row>
    <row r="589" spans="10:10" x14ac:dyDescent="0.3">
      <c r="J589" s="17"/>
    </row>
    <row r="590" spans="10:10" x14ac:dyDescent="0.3">
      <c r="J590" s="17"/>
    </row>
    <row r="591" spans="10:10" x14ac:dyDescent="0.3">
      <c r="J591" s="17"/>
    </row>
    <row r="592" spans="10:10" x14ac:dyDescent="0.3">
      <c r="J592" s="17"/>
    </row>
    <row r="593" spans="10:10" x14ac:dyDescent="0.3">
      <c r="J593" s="17"/>
    </row>
    <row r="594" spans="10:10" x14ac:dyDescent="0.3">
      <c r="J594" s="17"/>
    </row>
    <row r="595" spans="10:10" x14ac:dyDescent="0.3">
      <c r="J595" s="17"/>
    </row>
    <row r="596" spans="10:10" x14ac:dyDescent="0.3">
      <c r="J596" s="17"/>
    </row>
    <row r="597" spans="10:10" x14ac:dyDescent="0.3">
      <c r="J597" s="17"/>
    </row>
    <row r="598" spans="10:10" x14ac:dyDescent="0.3">
      <c r="J598" s="17"/>
    </row>
    <row r="599" spans="10:10" x14ac:dyDescent="0.3">
      <c r="J599" s="17"/>
    </row>
    <row r="600" spans="10:10" x14ac:dyDescent="0.3">
      <c r="J600" s="17"/>
    </row>
    <row r="601" spans="10:10" x14ac:dyDescent="0.3">
      <c r="J601" s="17"/>
    </row>
    <row r="602" spans="10:10" x14ac:dyDescent="0.3">
      <c r="J602" s="17"/>
    </row>
    <row r="603" spans="10:10" x14ac:dyDescent="0.3">
      <c r="J603" s="17"/>
    </row>
    <row r="604" spans="10:10" x14ac:dyDescent="0.3">
      <c r="J604" s="17"/>
    </row>
    <row r="605" spans="10:10" x14ac:dyDescent="0.3">
      <c r="J605" s="17"/>
    </row>
    <row r="606" spans="10:10" x14ac:dyDescent="0.3">
      <c r="J606" s="17"/>
    </row>
    <row r="607" spans="10:10" x14ac:dyDescent="0.3">
      <c r="J607" s="17"/>
    </row>
    <row r="608" spans="10:10" x14ac:dyDescent="0.3">
      <c r="J608" s="17"/>
    </row>
    <row r="609" spans="10:10" x14ac:dyDescent="0.3">
      <c r="J609" s="17"/>
    </row>
    <row r="610" spans="10:10" x14ac:dyDescent="0.3">
      <c r="J610" s="17"/>
    </row>
    <row r="611" spans="10:10" x14ac:dyDescent="0.3">
      <c r="J611" s="17"/>
    </row>
    <row r="612" spans="10:10" x14ac:dyDescent="0.3">
      <c r="J612" s="17"/>
    </row>
    <row r="613" spans="10:10" x14ac:dyDescent="0.3">
      <c r="J613" s="17"/>
    </row>
    <row r="614" spans="10:10" x14ac:dyDescent="0.3">
      <c r="J614" s="17"/>
    </row>
    <row r="615" spans="10:10" x14ac:dyDescent="0.3">
      <c r="J615" s="17"/>
    </row>
    <row r="616" spans="10:10" x14ac:dyDescent="0.3">
      <c r="J616" s="17"/>
    </row>
    <row r="617" spans="10:10" x14ac:dyDescent="0.3">
      <c r="J617" s="17"/>
    </row>
    <row r="618" spans="10:10" x14ac:dyDescent="0.3">
      <c r="J618" s="17"/>
    </row>
    <row r="619" spans="10:10" x14ac:dyDescent="0.3">
      <c r="J619" s="17"/>
    </row>
    <row r="620" spans="10:10" x14ac:dyDescent="0.3">
      <c r="J620" s="17"/>
    </row>
    <row r="621" spans="10:10" x14ac:dyDescent="0.3">
      <c r="J621" s="17"/>
    </row>
    <row r="622" spans="10:10" x14ac:dyDescent="0.3">
      <c r="J622" s="17"/>
    </row>
    <row r="623" spans="10:10" x14ac:dyDescent="0.3">
      <c r="J623" s="17"/>
    </row>
    <row r="624" spans="10:10" x14ac:dyDescent="0.3">
      <c r="J624" s="17"/>
    </row>
    <row r="625" spans="10:10" x14ac:dyDescent="0.3">
      <c r="J625" s="17"/>
    </row>
    <row r="626" spans="10:10" x14ac:dyDescent="0.3">
      <c r="J626" s="17"/>
    </row>
    <row r="627" spans="10:10" x14ac:dyDescent="0.3">
      <c r="J627" s="17"/>
    </row>
    <row r="628" spans="10:10" x14ac:dyDescent="0.3">
      <c r="J628" s="17"/>
    </row>
    <row r="629" spans="10:10" x14ac:dyDescent="0.3">
      <c r="J629" s="17"/>
    </row>
    <row r="630" spans="10:10" x14ac:dyDescent="0.3">
      <c r="J630" s="17"/>
    </row>
    <row r="631" spans="10:10" x14ac:dyDescent="0.3">
      <c r="J631" s="17"/>
    </row>
    <row r="632" spans="10:10" x14ac:dyDescent="0.3">
      <c r="J632" s="17"/>
    </row>
    <row r="633" spans="10:10" x14ac:dyDescent="0.3">
      <c r="J633" s="17"/>
    </row>
    <row r="634" spans="10:10" x14ac:dyDescent="0.3">
      <c r="J634" s="17"/>
    </row>
    <row r="635" spans="10:10" x14ac:dyDescent="0.3">
      <c r="J635" s="17"/>
    </row>
    <row r="636" spans="10:10" x14ac:dyDescent="0.3">
      <c r="J636" s="17"/>
    </row>
    <row r="637" spans="10:10" x14ac:dyDescent="0.3">
      <c r="J637" s="17"/>
    </row>
    <row r="638" spans="10:10" x14ac:dyDescent="0.3">
      <c r="J638" s="17"/>
    </row>
    <row r="639" spans="10:10" x14ac:dyDescent="0.3">
      <c r="J639" s="17"/>
    </row>
    <row r="640" spans="10:10" x14ac:dyDescent="0.3">
      <c r="J640" s="17"/>
    </row>
    <row r="641" spans="10:10" x14ac:dyDescent="0.3">
      <c r="J641" s="17"/>
    </row>
    <row r="642" spans="10:10" x14ac:dyDescent="0.3">
      <c r="J642" s="17"/>
    </row>
    <row r="643" spans="10:10" x14ac:dyDescent="0.3">
      <c r="J643" s="17"/>
    </row>
    <row r="644" spans="10:10" x14ac:dyDescent="0.3">
      <c r="J644" s="17"/>
    </row>
    <row r="645" spans="10:10" x14ac:dyDescent="0.3">
      <c r="J645" s="17"/>
    </row>
  </sheetData>
  <hyperlinks>
    <hyperlink ref="H1" location="'Table of Contents'!A1" display="Return to Table of Contents"/>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9"/>
  <sheetViews>
    <sheetView zoomScale="75" zoomScaleNormal="75" workbookViewId="0">
      <pane ySplit="3" topLeftCell="A379" activePane="bottomLeft" state="frozen"/>
      <selection pane="bottomLeft" activeCell="M408" sqref="M408"/>
    </sheetView>
  </sheetViews>
  <sheetFormatPr defaultRowHeight="14.4" x14ac:dyDescent="0.3"/>
  <cols>
    <col min="1" max="1" width="47.77734375" style="8" customWidth="1"/>
    <col min="2" max="2" width="24.33203125" style="8" bestFit="1" customWidth="1"/>
    <col min="3" max="11" width="11.109375" style="8" bestFit="1" customWidth="1"/>
    <col min="12" max="12" width="20.6640625" style="8" customWidth="1"/>
    <col min="13" max="13" width="11.5546875" style="453" customWidth="1"/>
    <col min="14" max="16384" width="8.88671875" style="8"/>
  </cols>
  <sheetData>
    <row r="1" spans="1:13" s="60" customFormat="1" ht="17.399999999999999" x14ac:dyDescent="0.25">
      <c r="A1" s="562" t="s">
        <v>2595</v>
      </c>
      <c r="C1" s="559" t="s">
        <v>1792</v>
      </c>
      <c r="E1" s="560"/>
      <c r="F1" s="560"/>
      <c r="G1" s="560"/>
      <c r="H1" s="561" t="s">
        <v>2594</v>
      </c>
    </row>
    <row r="2" spans="1:13" ht="15" thickBot="1" x14ac:dyDescent="0.35"/>
    <row r="3" spans="1:13" s="3" customFormat="1" ht="43.8" thickBot="1" x14ac:dyDescent="0.35">
      <c r="A3" s="2" t="s">
        <v>0</v>
      </c>
      <c r="B3" s="2" t="s">
        <v>1898</v>
      </c>
      <c r="C3" s="2" t="s">
        <v>2421</v>
      </c>
      <c r="D3" s="2" t="s">
        <v>2422</v>
      </c>
      <c r="E3" s="2" t="s">
        <v>2423</v>
      </c>
      <c r="F3" s="2" t="s">
        <v>2424</v>
      </c>
      <c r="G3" s="2" t="s">
        <v>2425</v>
      </c>
      <c r="H3" s="2" t="s">
        <v>2426</v>
      </c>
      <c r="I3" s="2" t="s">
        <v>2427</v>
      </c>
      <c r="J3" s="2" t="s">
        <v>2428</v>
      </c>
      <c r="K3" s="2" t="s">
        <v>2429</v>
      </c>
      <c r="L3" s="160" t="s">
        <v>2430</v>
      </c>
      <c r="M3" s="452" t="s">
        <v>2586</v>
      </c>
    </row>
    <row r="4" spans="1:13" ht="15" thickBot="1" x14ac:dyDescent="0.35">
      <c r="A4" s="4" t="s">
        <v>10</v>
      </c>
      <c r="B4" s="6" t="s">
        <v>11</v>
      </c>
      <c r="C4" s="7">
        <v>1285</v>
      </c>
      <c r="D4" s="7">
        <v>14687</v>
      </c>
      <c r="E4" s="7">
        <v>906</v>
      </c>
      <c r="F4" s="7">
        <v>1223</v>
      </c>
      <c r="G4" s="7">
        <v>41</v>
      </c>
      <c r="H4" s="7">
        <v>0</v>
      </c>
      <c r="I4" s="7">
        <v>0</v>
      </c>
      <c r="J4" s="7">
        <v>0</v>
      </c>
      <c r="K4" s="7">
        <v>0</v>
      </c>
      <c r="L4" s="7">
        <v>16857</v>
      </c>
      <c r="M4" s="453">
        <f>L4/C4</f>
        <v>13.11828793774319</v>
      </c>
    </row>
    <row r="5" spans="1:13" ht="15" thickBot="1" x14ac:dyDescent="0.35">
      <c r="A5" s="4" t="s">
        <v>23</v>
      </c>
      <c r="B5" s="6" t="s">
        <v>11</v>
      </c>
      <c r="C5" s="7">
        <v>3248</v>
      </c>
      <c r="D5" s="7">
        <v>7634</v>
      </c>
      <c r="E5" s="7">
        <v>60</v>
      </c>
      <c r="F5" s="7">
        <v>229</v>
      </c>
      <c r="G5" s="7">
        <v>21</v>
      </c>
      <c r="H5" s="7">
        <v>0</v>
      </c>
      <c r="I5" s="7">
        <v>0</v>
      </c>
      <c r="J5" s="7">
        <v>0</v>
      </c>
      <c r="K5" s="7">
        <v>0</v>
      </c>
      <c r="L5" s="7">
        <v>7944</v>
      </c>
      <c r="M5" s="453">
        <f t="shared" ref="M5:M68" si="0">L5/C5</f>
        <v>2.4458128078817736</v>
      </c>
    </row>
    <row r="6" spans="1:13" ht="15" thickBot="1" x14ac:dyDescent="0.35">
      <c r="A6" s="4" t="s">
        <v>32</v>
      </c>
      <c r="B6" s="6" t="s">
        <v>11</v>
      </c>
      <c r="C6" s="7">
        <v>657</v>
      </c>
      <c r="D6" s="7">
        <v>14768</v>
      </c>
      <c r="E6" s="7">
        <v>687</v>
      </c>
      <c r="F6" s="7">
        <v>1277</v>
      </c>
      <c r="G6" s="7">
        <v>53</v>
      </c>
      <c r="H6" s="7">
        <v>0</v>
      </c>
      <c r="I6" s="7">
        <v>0</v>
      </c>
      <c r="J6" s="7">
        <v>0</v>
      </c>
      <c r="K6" s="7">
        <v>0</v>
      </c>
      <c r="L6" s="7">
        <v>16785</v>
      </c>
      <c r="M6" s="453">
        <f t="shared" si="0"/>
        <v>25.547945205479451</v>
      </c>
    </row>
    <row r="7" spans="1:13" ht="15" thickBot="1" x14ac:dyDescent="0.35">
      <c r="A7" s="4" t="s">
        <v>33</v>
      </c>
      <c r="B7" s="6" t="s">
        <v>11</v>
      </c>
      <c r="C7" s="7">
        <v>3769</v>
      </c>
      <c r="D7" s="7">
        <v>23500</v>
      </c>
      <c r="E7" s="7">
        <v>1904</v>
      </c>
      <c r="F7" s="7">
        <v>1122</v>
      </c>
      <c r="G7" s="7">
        <v>58</v>
      </c>
      <c r="H7" s="7">
        <v>0</v>
      </c>
      <c r="I7" s="7">
        <v>0</v>
      </c>
      <c r="J7" s="7">
        <v>0</v>
      </c>
      <c r="K7" s="7">
        <v>0</v>
      </c>
      <c r="L7" s="7">
        <v>26584</v>
      </c>
      <c r="M7" s="453">
        <f t="shared" si="0"/>
        <v>7.053329795701778</v>
      </c>
    </row>
    <row r="8" spans="1:13" ht="15" thickBot="1" x14ac:dyDescent="0.35">
      <c r="A8" s="4" t="s">
        <v>35</v>
      </c>
      <c r="B8" s="6" t="s">
        <v>11</v>
      </c>
      <c r="C8" s="7">
        <v>3150</v>
      </c>
      <c r="D8" s="7">
        <v>17207</v>
      </c>
      <c r="E8" s="7">
        <v>190</v>
      </c>
      <c r="F8" s="7">
        <v>75</v>
      </c>
      <c r="G8" s="7">
        <v>2</v>
      </c>
      <c r="H8" s="7">
        <v>0</v>
      </c>
      <c r="I8" s="7">
        <v>0</v>
      </c>
      <c r="J8" s="7">
        <v>0</v>
      </c>
      <c r="K8" s="7">
        <v>0</v>
      </c>
      <c r="L8" s="7">
        <v>17474</v>
      </c>
      <c r="M8" s="453">
        <f t="shared" si="0"/>
        <v>5.547301587301587</v>
      </c>
    </row>
    <row r="9" spans="1:13" ht="15" thickBot="1" x14ac:dyDescent="0.35">
      <c r="A9" s="4" t="s">
        <v>37</v>
      </c>
      <c r="B9" s="6" t="s">
        <v>11</v>
      </c>
      <c r="C9" s="7">
        <v>3811</v>
      </c>
      <c r="D9" s="7">
        <v>25890</v>
      </c>
      <c r="E9" s="7">
        <v>628</v>
      </c>
      <c r="F9" s="7">
        <v>830</v>
      </c>
      <c r="G9" s="7">
        <v>82</v>
      </c>
      <c r="H9" s="7">
        <v>2</v>
      </c>
      <c r="I9" s="7">
        <v>7069</v>
      </c>
      <c r="J9" s="7">
        <v>1387</v>
      </c>
      <c r="K9" s="7">
        <v>112</v>
      </c>
      <c r="L9" s="7">
        <v>35998</v>
      </c>
      <c r="M9" s="453">
        <f t="shared" si="0"/>
        <v>9.4458147467856204</v>
      </c>
    </row>
    <row r="10" spans="1:13" ht="15" thickBot="1" x14ac:dyDescent="0.35">
      <c r="A10" s="4" t="s">
        <v>38</v>
      </c>
      <c r="B10" s="6" t="s">
        <v>11</v>
      </c>
      <c r="C10" s="7">
        <v>3623</v>
      </c>
      <c r="D10" s="7">
        <v>17946</v>
      </c>
      <c r="E10" s="7">
        <v>270</v>
      </c>
      <c r="F10" s="7">
        <v>522</v>
      </c>
      <c r="G10" s="7">
        <v>39</v>
      </c>
      <c r="H10" s="7">
        <v>0</v>
      </c>
      <c r="I10" s="7">
        <v>5</v>
      </c>
      <c r="J10" s="7">
        <v>0</v>
      </c>
      <c r="K10" s="7">
        <v>0</v>
      </c>
      <c r="L10" s="7">
        <v>18782</v>
      </c>
      <c r="M10" s="453">
        <f t="shared" si="0"/>
        <v>5.1841015732818105</v>
      </c>
    </row>
    <row r="11" spans="1:13" ht="15" thickBot="1" x14ac:dyDescent="0.35">
      <c r="A11" s="4" t="s">
        <v>41</v>
      </c>
      <c r="B11" s="6" t="s">
        <v>11</v>
      </c>
      <c r="C11" s="7">
        <v>3081</v>
      </c>
      <c r="D11" s="7">
        <v>15475</v>
      </c>
      <c r="E11" s="7">
        <v>705</v>
      </c>
      <c r="F11" s="7">
        <v>948</v>
      </c>
      <c r="G11" s="7">
        <v>62</v>
      </c>
      <c r="H11" s="7">
        <v>0</v>
      </c>
      <c r="I11" s="7">
        <v>2159</v>
      </c>
      <c r="J11" s="7">
        <v>1653</v>
      </c>
      <c r="K11" s="7">
        <v>0</v>
      </c>
      <c r="L11" s="7">
        <v>21002</v>
      </c>
      <c r="M11" s="453">
        <f t="shared" si="0"/>
        <v>6.816617981174943</v>
      </c>
    </row>
    <row r="12" spans="1:13" ht="15" thickBot="1" x14ac:dyDescent="0.35">
      <c r="A12" s="4" t="s">
        <v>42</v>
      </c>
      <c r="B12" s="6" t="s">
        <v>11</v>
      </c>
      <c r="C12" s="7">
        <v>2937</v>
      </c>
      <c r="D12" s="7">
        <v>8430</v>
      </c>
      <c r="E12" s="7">
        <v>395</v>
      </c>
      <c r="F12" s="7">
        <v>1240</v>
      </c>
      <c r="G12" s="7">
        <v>9</v>
      </c>
      <c r="H12" s="7">
        <v>0</v>
      </c>
      <c r="I12" s="7">
        <v>0</v>
      </c>
      <c r="J12" s="7">
        <v>0</v>
      </c>
      <c r="K12" s="7">
        <v>0</v>
      </c>
      <c r="L12" s="7">
        <v>10074</v>
      </c>
      <c r="M12" s="453">
        <f t="shared" si="0"/>
        <v>3.4300306435137897</v>
      </c>
    </row>
    <row r="13" spans="1:13" ht="15" thickBot="1" x14ac:dyDescent="0.35">
      <c r="A13" s="4" t="s">
        <v>56</v>
      </c>
      <c r="B13" s="6" t="s">
        <v>11</v>
      </c>
      <c r="C13" s="7">
        <v>2611</v>
      </c>
      <c r="D13" s="7">
        <v>15610</v>
      </c>
      <c r="E13" s="7">
        <v>200</v>
      </c>
      <c r="F13" s="7">
        <v>400</v>
      </c>
      <c r="G13" s="7">
        <v>28</v>
      </c>
      <c r="H13" s="7">
        <v>0</v>
      </c>
      <c r="I13" s="7">
        <v>0</v>
      </c>
      <c r="J13" s="7">
        <v>0</v>
      </c>
      <c r="K13" s="7">
        <v>0</v>
      </c>
      <c r="L13" s="7">
        <v>16238</v>
      </c>
      <c r="M13" s="453">
        <f t="shared" si="0"/>
        <v>6.219073152049023</v>
      </c>
    </row>
    <row r="14" spans="1:13" ht="15" thickBot="1" x14ac:dyDescent="0.35">
      <c r="A14" s="4" t="s">
        <v>63</v>
      </c>
      <c r="B14" s="6" t="s">
        <v>11</v>
      </c>
      <c r="C14" s="7">
        <v>722</v>
      </c>
      <c r="D14" s="7">
        <v>12053</v>
      </c>
      <c r="E14" s="7">
        <v>345</v>
      </c>
      <c r="F14" s="7">
        <v>669</v>
      </c>
      <c r="G14" s="7">
        <v>9</v>
      </c>
      <c r="H14" s="7">
        <v>0</v>
      </c>
      <c r="I14" s="7">
        <v>2159</v>
      </c>
      <c r="J14" s="7">
        <v>1655</v>
      </c>
      <c r="K14" s="7">
        <v>0</v>
      </c>
      <c r="L14" s="7">
        <v>16890</v>
      </c>
      <c r="M14" s="453">
        <f t="shared" si="0"/>
        <v>23.393351800554015</v>
      </c>
    </row>
    <row r="15" spans="1:13" ht="15" thickBot="1" x14ac:dyDescent="0.35">
      <c r="A15" s="4" t="s">
        <v>68</v>
      </c>
      <c r="B15" s="6" t="s">
        <v>11</v>
      </c>
      <c r="C15" s="7">
        <v>3879</v>
      </c>
      <c r="D15" s="7">
        <v>22672</v>
      </c>
      <c r="E15" s="7">
        <v>1749</v>
      </c>
      <c r="F15" s="7">
        <v>1347</v>
      </c>
      <c r="G15" s="7">
        <v>253</v>
      </c>
      <c r="H15" s="7">
        <v>0</v>
      </c>
      <c r="I15" s="7">
        <v>0</v>
      </c>
      <c r="J15" s="7">
        <v>0</v>
      </c>
      <c r="K15" s="7">
        <v>0</v>
      </c>
      <c r="L15" s="7">
        <v>26021</v>
      </c>
      <c r="M15" s="453">
        <f t="shared" si="0"/>
        <v>6.708172209332302</v>
      </c>
    </row>
    <row r="16" spans="1:13" ht="15" thickBot="1" x14ac:dyDescent="0.35">
      <c r="A16" s="4" t="s">
        <v>73</v>
      </c>
      <c r="B16" s="6" t="s">
        <v>11</v>
      </c>
      <c r="C16" s="7">
        <v>1495</v>
      </c>
      <c r="D16" s="7">
        <v>30627</v>
      </c>
      <c r="E16" s="7">
        <v>1350</v>
      </c>
      <c r="F16" s="7">
        <v>1861</v>
      </c>
      <c r="G16" s="7">
        <v>19</v>
      </c>
      <c r="H16" s="7">
        <v>0</v>
      </c>
      <c r="I16" s="7">
        <v>0</v>
      </c>
      <c r="J16" s="7">
        <v>0</v>
      </c>
      <c r="K16" s="7">
        <v>0</v>
      </c>
      <c r="L16" s="7">
        <v>33857</v>
      </c>
      <c r="M16" s="453">
        <f t="shared" si="0"/>
        <v>22.646822742474917</v>
      </c>
    </row>
    <row r="17" spans="1:13" ht="15" thickBot="1" x14ac:dyDescent="0.35">
      <c r="A17" s="4" t="s">
        <v>79</v>
      </c>
      <c r="B17" s="6" t="s">
        <v>11</v>
      </c>
      <c r="C17" s="7">
        <v>3604</v>
      </c>
      <c r="D17" s="7">
        <v>34766</v>
      </c>
      <c r="E17" s="7">
        <v>1680</v>
      </c>
      <c r="F17" s="7">
        <v>1963</v>
      </c>
      <c r="G17" s="7">
        <v>82</v>
      </c>
      <c r="H17" s="7">
        <v>0</v>
      </c>
      <c r="I17" s="7">
        <v>5771</v>
      </c>
      <c r="J17" s="7">
        <v>1921</v>
      </c>
      <c r="K17" s="7">
        <v>0</v>
      </c>
      <c r="L17" s="7">
        <v>46183</v>
      </c>
      <c r="M17" s="453">
        <f t="shared" si="0"/>
        <v>12.814372918978913</v>
      </c>
    </row>
    <row r="18" spans="1:13" ht="15" thickBot="1" x14ac:dyDescent="0.35">
      <c r="A18" s="4" t="s">
        <v>83</v>
      </c>
      <c r="B18" s="6" t="s">
        <v>11</v>
      </c>
      <c r="C18" s="7">
        <v>3803</v>
      </c>
      <c r="D18" s="7">
        <v>21954</v>
      </c>
      <c r="E18" s="7">
        <v>1157</v>
      </c>
      <c r="F18" s="7">
        <v>1053</v>
      </c>
      <c r="G18" s="7">
        <v>36</v>
      </c>
      <c r="H18" s="7">
        <v>0</v>
      </c>
      <c r="I18" s="7">
        <v>8789</v>
      </c>
      <c r="J18" s="7">
        <v>2096</v>
      </c>
      <c r="K18" s="7">
        <v>0</v>
      </c>
      <c r="L18" s="7">
        <v>35085</v>
      </c>
      <c r="M18" s="453">
        <f t="shared" si="0"/>
        <v>9.2256113594530635</v>
      </c>
    </row>
    <row r="19" spans="1:13" ht="15" thickBot="1" x14ac:dyDescent="0.35">
      <c r="A19" s="4" t="s">
        <v>84</v>
      </c>
      <c r="B19" s="6" t="s">
        <v>11</v>
      </c>
      <c r="C19" s="7">
        <v>2373</v>
      </c>
      <c r="D19" s="7">
        <v>15168</v>
      </c>
      <c r="E19" s="7">
        <v>121</v>
      </c>
      <c r="F19" s="7">
        <v>2328</v>
      </c>
      <c r="G19" s="7">
        <v>19</v>
      </c>
      <c r="H19" s="7">
        <v>0</v>
      </c>
      <c r="I19" s="7">
        <v>3415</v>
      </c>
      <c r="J19" s="7">
        <v>1868</v>
      </c>
      <c r="K19" s="7">
        <v>0</v>
      </c>
      <c r="L19" s="7">
        <v>22919</v>
      </c>
      <c r="M19" s="453">
        <f t="shared" si="0"/>
        <v>9.6582385166455964</v>
      </c>
    </row>
    <row r="20" spans="1:13" ht="15" thickBot="1" x14ac:dyDescent="0.35">
      <c r="A20" s="4" t="s">
        <v>92</v>
      </c>
      <c r="B20" s="6" t="s">
        <v>11</v>
      </c>
      <c r="C20" s="7">
        <v>3953</v>
      </c>
      <c r="D20" s="7">
        <v>19626</v>
      </c>
      <c r="E20" s="7">
        <v>1237</v>
      </c>
      <c r="F20" s="7">
        <v>1213</v>
      </c>
      <c r="G20" s="7">
        <v>35</v>
      </c>
      <c r="H20" s="7">
        <v>0</v>
      </c>
      <c r="I20" s="7">
        <v>140</v>
      </c>
      <c r="J20" s="7">
        <v>0</v>
      </c>
      <c r="K20" s="7">
        <v>0</v>
      </c>
      <c r="L20" s="7">
        <v>22251</v>
      </c>
      <c r="M20" s="453">
        <f t="shared" si="0"/>
        <v>5.6288894510498357</v>
      </c>
    </row>
    <row r="21" spans="1:13" ht="15" thickBot="1" x14ac:dyDescent="0.35">
      <c r="A21" s="4" t="s">
        <v>93</v>
      </c>
      <c r="B21" s="6" t="s">
        <v>11</v>
      </c>
      <c r="C21" s="7">
        <v>3228</v>
      </c>
      <c r="D21" s="7">
        <v>9969</v>
      </c>
      <c r="E21" s="7">
        <v>479</v>
      </c>
      <c r="F21" s="7">
        <v>1031</v>
      </c>
      <c r="G21" s="7">
        <v>338</v>
      </c>
      <c r="H21" s="7">
        <v>0</v>
      </c>
      <c r="I21" s="7">
        <v>2914</v>
      </c>
      <c r="J21" s="7">
        <v>1491</v>
      </c>
      <c r="K21" s="7">
        <v>0</v>
      </c>
      <c r="L21" s="7">
        <v>16222</v>
      </c>
      <c r="M21" s="453">
        <f t="shared" si="0"/>
        <v>5.0254027261462202</v>
      </c>
    </row>
    <row r="22" spans="1:13" ht="15" thickBot="1" x14ac:dyDescent="0.35">
      <c r="A22" s="4" t="s">
        <v>94</v>
      </c>
      <c r="B22" s="6" t="s">
        <v>11</v>
      </c>
      <c r="C22" s="7">
        <v>3453</v>
      </c>
      <c r="D22" s="7">
        <v>14627</v>
      </c>
      <c r="E22" s="7">
        <v>1966</v>
      </c>
      <c r="F22" s="7">
        <v>2645</v>
      </c>
      <c r="G22" s="7">
        <v>105</v>
      </c>
      <c r="H22" s="7">
        <v>1</v>
      </c>
      <c r="I22" s="7">
        <v>0</v>
      </c>
      <c r="J22" s="7">
        <v>0</v>
      </c>
      <c r="K22" s="7">
        <v>0</v>
      </c>
      <c r="L22" s="7">
        <v>19343</v>
      </c>
      <c r="M22" s="453">
        <f t="shared" si="0"/>
        <v>5.6017955401100492</v>
      </c>
    </row>
    <row r="23" spans="1:13" ht="15" thickBot="1" x14ac:dyDescent="0.35">
      <c r="A23" s="4" t="s">
        <v>95</v>
      </c>
      <c r="B23" s="6" t="s">
        <v>11</v>
      </c>
      <c r="C23" s="7">
        <v>1236</v>
      </c>
      <c r="D23" s="7">
        <v>9737</v>
      </c>
      <c r="E23" s="7">
        <v>502</v>
      </c>
      <c r="F23" s="7">
        <v>1399</v>
      </c>
      <c r="G23" s="7">
        <v>1</v>
      </c>
      <c r="H23" s="7">
        <v>0</v>
      </c>
      <c r="I23" s="7">
        <v>2277</v>
      </c>
      <c r="J23" s="7">
        <v>1685</v>
      </c>
      <c r="K23" s="7">
        <v>0</v>
      </c>
      <c r="L23" s="7">
        <v>15601</v>
      </c>
      <c r="M23" s="453">
        <f t="shared" si="0"/>
        <v>12.622168284789645</v>
      </c>
    </row>
    <row r="24" spans="1:13" ht="15" thickBot="1" x14ac:dyDescent="0.35">
      <c r="A24" s="4" t="s">
        <v>96</v>
      </c>
      <c r="B24" s="6" t="s">
        <v>11</v>
      </c>
      <c r="C24" s="7">
        <v>3179</v>
      </c>
      <c r="D24" s="7">
        <v>12602</v>
      </c>
      <c r="E24" s="7">
        <v>1099</v>
      </c>
      <c r="F24" s="7">
        <v>1851</v>
      </c>
      <c r="G24" s="7">
        <v>34</v>
      </c>
      <c r="H24" s="7">
        <v>0</v>
      </c>
      <c r="I24" s="7">
        <v>0</v>
      </c>
      <c r="J24" s="7">
        <v>0</v>
      </c>
      <c r="K24" s="7">
        <v>0</v>
      </c>
      <c r="L24" s="7">
        <v>15586</v>
      </c>
      <c r="M24" s="453">
        <f t="shared" si="0"/>
        <v>4.9027996225228057</v>
      </c>
    </row>
    <row r="25" spans="1:13" ht="15" thickBot="1" x14ac:dyDescent="0.35">
      <c r="A25" s="4" t="s">
        <v>102</v>
      </c>
      <c r="B25" s="6" t="s">
        <v>11</v>
      </c>
      <c r="C25" s="7">
        <v>2190</v>
      </c>
      <c r="D25" s="7">
        <v>14444</v>
      </c>
      <c r="E25" s="7">
        <v>218</v>
      </c>
      <c r="F25" s="7">
        <v>54</v>
      </c>
      <c r="G25" s="7">
        <v>36</v>
      </c>
      <c r="H25" s="7">
        <v>0</v>
      </c>
      <c r="I25" s="7">
        <v>2159</v>
      </c>
      <c r="J25" s="7">
        <v>2159</v>
      </c>
      <c r="K25" s="7">
        <v>0</v>
      </c>
      <c r="L25" s="7">
        <v>19070</v>
      </c>
      <c r="M25" s="453">
        <f t="shared" si="0"/>
        <v>8.7077625570776256</v>
      </c>
    </row>
    <row r="26" spans="1:13" ht="15" thickBot="1" x14ac:dyDescent="0.35">
      <c r="A26" s="4" t="s">
        <v>117</v>
      </c>
      <c r="B26" s="6" t="s">
        <v>11</v>
      </c>
      <c r="C26" s="7">
        <v>2769</v>
      </c>
      <c r="D26" s="7">
        <v>15036</v>
      </c>
      <c r="E26" s="7">
        <v>223</v>
      </c>
      <c r="F26" s="7">
        <v>170</v>
      </c>
      <c r="G26" s="7">
        <v>26</v>
      </c>
      <c r="H26" s="7">
        <v>0</v>
      </c>
      <c r="I26" s="7">
        <v>0</v>
      </c>
      <c r="J26" s="7">
        <v>0</v>
      </c>
      <c r="K26" s="7">
        <v>0</v>
      </c>
      <c r="L26" s="7">
        <v>15455</v>
      </c>
      <c r="M26" s="453">
        <f t="shared" si="0"/>
        <v>5.5814373420007222</v>
      </c>
    </row>
    <row r="27" spans="1:13" ht="15" thickBot="1" x14ac:dyDescent="0.35">
      <c r="A27" s="4" t="s">
        <v>118</v>
      </c>
      <c r="B27" s="6" t="s">
        <v>11</v>
      </c>
      <c r="C27" s="7">
        <v>3958</v>
      </c>
      <c r="D27" s="7">
        <v>24808</v>
      </c>
      <c r="E27" s="7">
        <v>145</v>
      </c>
      <c r="F27" s="7">
        <v>2043</v>
      </c>
      <c r="G27" s="7">
        <v>91</v>
      </c>
      <c r="H27" s="7">
        <v>0</v>
      </c>
      <c r="I27" s="7">
        <v>0</v>
      </c>
      <c r="J27" s="7">
        <v>0</v>
      </c>
      <c r="K27" s="7">
        <v>0</v>
      </c>
      <c r="L27" s="7">
        <v>27087</v>
      </c>
      <c r="M27" s="453">
        <f t="shared" si="0"/>
        <v>6.8436078827690752</v>
      </c>
    </row>
    <row r="28" spans="1:13" ht="15" thickBot="1" x14ac:dyDescent="0.35">
      <c r="A28" s="4" t="s">
        <v>121</v>
      </c>
      <c r="B28" s="6" t="s">
        <v>11</v>
      </c>
      <c r="C28" s="7">
        <v>3112</v>
      </c>
      <c r="D28" s="7">
        <v>17719</v>
      </c>
      <c r="E28" s="7">
        <v>0</v>
      </c>
      <c r="F28" s="7">
        <v>2734</v>
      </c>
      <c r="G28" s="7">
        <v>0</v>
      </c>
      <c r="H28" s="7">
        <v>0</v>
      </c>
      <c r="I28" s="7">
        <v>0</v>
      </c>
      <c r="J28" s="7">
        <v>0</v>
      </c>
      <c r="K28" s="7">
        <v>0</v>
      </c>
      <c r="L28" s="7">
        <v>20453</v>
      </c>
      <c r="M28" s="453">
        <f t="shared" si="0"/>
        <v>6.5723007712082264</v>
      </c>
    </row>
    <row r="29" spans="1:13" ht="15" thickBot="1" x14ac:dyDescent="0.35">
      <c r="A29" s="4" t="s">
        <v>125</v>
      </c>
      <c r="B29" s="6" t="s">
        <v>11</v>
      </c>
      <c r="C29" s="7">
        <v>2791</v>
      </c>
      <c r="D29" s="7">
        <v>17530</v>
      </c>
      <c r="E29" s="7">
        <v>511</v>
      </c>
      <c r="F29" s="7">
        <v>1280</v>
      </c>
      <c r="G29" s="7">
        <v>39</v>
      </c>
      <c r="H29" s="7">
        <v>0</v>
      </c>
      <c r="I29" s="7">
        <v>28325</v>
      </c>
      <c r="J29" s="7">
        <v>847</v>
      </c>
      <c r="K29" s="7">
        <v>0</v>
      </c>
      <c r="L29" s="7">
        <v>48532</v>
      </c>
      <c r="M29" s="453">
        <f t="shared" si="0"/>
        <v>17.388749552131852</v>
      </c>
    </row>
    <row r="30" spans="1:13" ht="15" thickBot="1" x14ac:dyDescent="0.35">
      <c r="A30" s="4" t="s">
        <v>132</v>
      </c>
      <c r="B30" s="6" t="s">
        <v>11</v>
      </c>
      <c r="C30" s="7">
        <v>3150</v>
      </c>
      <c r="D30" s="7">
        <v>15987</v>
      </c>
      <c r="E30" s="7">
        <v>541</v>
      </c>
      <c r="F30" s="7">
        <v>1188</v>
      </c>
      <c r="G30" s="7">
        <v>53</v>
      </c>
      <c r="H30" s="7">
        <v>0</v>
      </c>
      <c r="I30" s="7">
        <v>13213</v>
      </c>
      <c r="J30" s="7">
        <v>0</v>
      </c>
      <c r="K30" s="7">
        <v>0</v>
      </c>
      <c r="L30" s="7">
        <v>30982</v>
      </c>
      <c r="M30" s="453">
        <f t="shared" si="0"/>
        <v>9.8355555555555547</v>
      </c>
    </row>
    <row r="31" spans="1:13" ht="15" thickBot="1" x14ac:dyDescent="0.35">
      <c r="A31" s="4" t="s">
        <v>137</v>
      </c>
      <c r="B31" s="6" t="s">
        <v>11</v>
      </c>
      <c r="C31" s="7">
        <v>3043</v>
      </c>
      <c r="D31" s="7">
        <v>36000</v>
      </c>
      <c r="E31" s="7">
        <v>529</v>
      </c>
      <c r="F31" s="7">
        <v>1332</v>
      </c>
      <c r="G31" s="7">
        <v>40</v>
      </c>
      <c r="H31" s="7">
        <v>0</v>
      </c>
      <c r="I31" s="7">
        <v>0</v>
      </c>
      <c r="J31" s="7">
        <v>0</v>
      </c>
      <c r="K31" s="7">
        <v>0</v>
      </c>
      <c r="L31" s="7">
        <v>37901</v>
      </c>
      <c r="M31" s="453">
        <f t="shared" si="0"/>
        <v>12.455142951035162</v>
      </c>
    </row>
    <row r="32" spans="1:13" ht="15" thickBot="1" x14ac:dyDescent="0.35">
      <c r="A32" s="4" t="s">
        <v>141</v>
      </c>
      <c r="B32" s="6" t="s">
        <v>11</v>
      </c>
      <c r="C32" s="7">
        <v>2047</v>
      </c>
      <c r="D32" s="7">
        <v>12154</v>
      </c>
      <c r="E32" s="7">
        <v>255</v>
      </c>
      <c r="F32" s="7">
        <v>619</v>
      </c>
      <c r="G32" s="7">
        <v>5</v>
      </c>
      <c r="H32" s="7">
        <v>0</v>
      </c>
      <c r="I32" s="7">
        <v>0</v>
      </c>
      <c r="J32" s="7">
        <v>0</v>
      </c>
      <c r="K32" s="7">
        <v>0</v>
      </c>
      <c r="L32" s="7">
        <v>13033</v>
      </c>
      <c r="M32" s="453">
        <f t="shared" si="0"/>
        <v>6.3668783585735218</v>
      </c>
    </row>
    <row r="33" spans="1:13" ht="15" thickBot="1" x14ac:dyDescent="0.35">
      <c r="A33" s="4" t="s">
        <v>146</v>
      </c>
      <c r="B33" s="6" t="s">
        <v>11</v>
      </c>
      <c r="C33" s="7">
        <v>3650</v>
      </c>
      <c r="D33" s="7">
        <v>21826</v>
      </c>
      <c r="E33" s="7">
        <v>3256</v>
      </c>
      <c r="F33" s="7">
        <v>4413</v>
      </c>
      <c r="G33" s="7">
        <v>50</v>
      </c>
      <c r="H33" s="7">
        <v>3</v>
      </c>
      <c r="I33" s="7">
        <v>5135</v>
      </c>
      <c r="J33" s="7">
        <v>1234</v>
      </c>
      <c r="K33" s="7">
        <v>108</v>
      </c>
      <c r="L33" s="7">
        <v>36022</v>
      </c>
      <c r="M33" s="453">
        <f t="shared" si="0"/>
        <v>9.8690410958904113</v>
      </c>
    </row>
    <row r="34" spans="1:13" ht="15" thickBot="1" x14ac:dyDescent="0.35">
      <c r="A34" s="4" t="s">
        <v>170</v>
      </c>
      <c r="B34" s="6" t="s">
        <v>11</v>
      </c>
      <c r="C34" s="7">
        <v>3926</v>
      </c>
      <c r="D34" s="7">
        <v>24293</v>
      </c>
      <c r="E34" s="7">
        <v>536</v>
      </c>
      <c r="F34" s="7">
        <v>537</v>
      </c>
      <c r="G34" s="7">
        <v>26</v>
      </c>
      <c r="H34" s="7">
        <v>0</v>
      </c>
      <c r="I34" s="7">
        <v>0</v>
      </c>
      <c r="J34" s="7">
        <v>0</v>
      </c>
      <c r="K34" s="7">
        <v>0</v>
      </c>
      <c r="L34" s="7">
        <v>25392</v>
      </c>
      <c r="M34" s="453">
        <f t="shared" si="0"/>
        <v>6.4676515537442691</v>
      </c>
    </row>
    <row r="35" spans="1:13" ht="15" thickBot="1" x14ac:dyDescent="0.35">
      <c r="A35" s="4" t="s">
        <v>194</v>
      </c>
      <c r="B35" s="6" t="s">
        <v>11</v>
      </c>
      <c r="C35" s="7">
        <v>3730</v>
      </c>
      <c r="D35" s="7">
        <v>15818</v>
      </c>
      <c r="E35" s="7">
        <v>105</v>
      </c>
      <c r="F35" s="7">
        <v>285</v>
      </c>
      <c r="G35" s="7">
        <v>27</v>
      </c>
      <c r="H35" s="7">
        <v>0</v>
      </c>
      <c r="I35" s="7">
        <v>2659</v>
      </c>
      <c r="J35" s="7">
        <v>1894</v>
      </c>
      <c r="K35" s="7">
        <v>0</v>
      </c>
      <c r="L35" s="7">
        <v>20788</v>
      </c>
      <c r="M35" s="453">
        <f t="shared" si="0"/>
        <v>5.5731903485254692</v>
      </c>
    </row>
    <row r="36" spans="1:13" ht="15" thickBot="1" x14ac:dyDescent="0.35">
      <c r="A36" s="4" t="s">
        <v>197</v>
      </c>
      <c r="B36" s="6" t="s">
        <v>11</v>
      </c>
      <c r="C36" s="7">
        <v>2463</v>
      </c>
      <c r="D36" s="7">
        <v>17621</v>
      </c>
      <c r="E36" s="7">
        <v>487</v>
      </c>
      <c r="F36" s="7">
        <v>1277</v>
      </c>
      <c r="G36" s="7">
        <v>10</v>
      </c>
      <c r="H36" s="7">
        <v>0</v>
      </c>
      <c r="I36" s="7">
        <v>0</v>
      </c>
      <c r="J36" s="7">
        <v>0</v>
      </c>
      <c r="K36" s="7">
        <v>0</v>
      </c>
      <c r="L36" s="7">
        <v>19395</v>
      </c>
      <c r="M36" s="453">
        <f t="shared" si="0"/>
        <v>7.8745432399512794</v>
      </c>
    </row>
    <row r="37" spans="1:13" ht="15" thickBot="1" x14ac:dyDescent="0.35">
      <c r="A37" s="4" t="s">
        <v>198</v>
      </c>
      <c r="B37" s="6" t="s">
        <v>11</v>
      </c>
      <c r="C37" s="7">
        <v>1900</v>
      </c>
      <c r="D37" s="7">
        <v>31432</v>
      </c>
      <c r="E37" s="7">
        <v>213</v>
      </c>
      <c r="F37" s="7">
        <v>870</v>
      </c>
      <c r="G37" s="7">
        <v>31</v>
      </c>
      <c r="H37" s="7">
        <v>1</v>
      </c>
      <c r="I37" s="7">
        <v>4073</v>
      </c>
      <c r="J37" s="7">
        <v>781</v>
      </c>
      <c r="K37" s="7">
        <v>32</v>
      </c>
      <c r="L37" s="7">
        <v>37432</v>
      </c>
      <c r="M37" s="453">
        <f t="shared" si="0"/>
        <v>19.701052631578946</v>
      </c>
    </row>
    <row r="38" spans="1:13" ht="15" thickBot="1" x14ac:dyDescent="0.35">
      <c r="A38" s="4" t="s">
        <v>200</v>
      </c>
      <c r="B38" s="6" t="s">
        <v>11</v>
      </c>
      <c r="C38" s="7">
        <v>2027</v>
      </c>
      <c r="D38" s="7">
        <v>20324</v>
      </c>
      <c r="E38" s="7">
        <v>1961</v>
      </c>
      <c r="F38" s="7">
        <v>2010</v>
      </c>
      <c r="G38" s="7">
        <v>79</v>
      </c>
      <c r="H38" s="7">
        <v>0</v>
      </c>
      <c r="I38" s="7">
        <v>2244</v>
      </c>
      <c r="J38" s="7">
        <v>294</v>
      </c>
      <c r="K38" s="7">
        <v>0</v>
      </c>
      <c r="L38" s="7">
        <v>26912</v>
      </c>
      <c r="M38" s="453">
        <f t="shared" si="0"/>
        <v>13.276763690182536</v>
      </c>
    </row>
    <row r="39" spans="1:13" ht="15" thickBot="1" x14ac:dyDescent="0.35">
      <c r="A39" s="4" t="s">
        <v>205</v>
      </c>
      <c r="B39" s="6" t="s">
        <v>11</v>
      </c>
      <c r="C39" s="7">
        <v>3585</v>
      </c>
      <c r="D39" s="7">
        <v>20715</v>
      </c>
      <c r="E39" s="7">
        <v>427</v>
      </c>
      <c r="F39" s="7">
        <v>265</v>
      </c>
      <c r="G39" s="7">
        <v>45</v>
      </c>
      <c r="H39" s="7">
        <v>0</v>
      </c>
      <c r="I39" s="7">
        <v>16</v>
      </c>
      <c r="J39" s="7">
        <v>0</v>
      </c>
      <c r="K39" s="7">
        <v>0</v>
      </c>
      <c r="L39" s="7">
        <v>21468</v>
      </c>
      <c r="M39" s="453">
        <f t="shared" si="0"/>
        <v>5.9882845188284515</v>
      </c>
    </row>
    <row r="40" spans="1:13" ht="15" thickBot="1" x14ac:dyDescent="0.35">
      <c r="A40" s="4" t="s">
        <v>207</v>
      </c>
      <c r="B40" s="6" t="s">
        <v>11</v>
      </c>
      <c r="C40" s="7">
        <v>2372</v>
      </c>
      <c r="D40" s="7">
        <v>19275</v>
      </c>
      <c r="E40" s="7">
        <v>1211</v>
      </c>
      <c r="F40" s="7">
        <v>1226</v>
      </c>
      <c r="G40" s="7">
        <v>8</v>
      </c>
      <c r="H40" s="7">
        <v>0</v>
      </c>
      <c r="I40" s="7">
        <v>106</v>
      </c>
      <c r="J40" s="7">
        <v>832</v>
      </c>
      <c r="K40" s="7">
        <v>0</v>
      </c>
      <c r="L40" s="7">
        <v>22658</v>
      </c>
      <c r="M40" s="453">
        <f t="shared" si="0"/>
        <v>9.5522765598650921</v>
      </c>
    </row>
    <row r="41" spans="1:13" ht="15" thickBot="1" x14ac:dyDescent="0.35">
      <c r="A41" s="4" t="s">
        <v>213</v>
      </c>
      <c r="B41" s="6" t="s">
        <v>11</v>
      </c>
      <c r="C41" s="7">
        <v>3667</v>
      </c>
      <c r="D41" s="7">
        <v>16508</v>
      </c>
      <c r="E41" s="7">
        <v>395</v>
      </c>
      <c r="F41" s="7">
        <v>1510</v>
      </c>
      <c r="G41" s="7">
        <v>41</v>
      </c>
      <c r="H41" s="7">
        <v>1</v>
      </c>
      <c r="I41" s="7">
        <v>0</v>
      </c>
      <c r="J41" s="7">
        <v>0</v>
      </c>
      <c r="K41" s="7">
        <v>0</v>
      </c>
      <c r="L41" s="7">
        <v>18454</v>
      </c>
      <c r="M41" s="453">
        <f t="shared" si="0"/>
        <v>5.0324515953095172</v>
      </c>
    </row>
    <row r="42" spans="1:13" ht="15" thickBot="1" x14ac:dyDescent="0.35">
      <c r="A42" s="4" t="s">
        <v>216</v>
      </c>
      <c r="B42" s="6" t="s">
        <v>11</v>
      </c>
      <c r="C42" s="7">
        <v>492</v>
      </c>
      <c r="D42" s="7">
        <v>12674</v>
      </c>
      <c r="E42" s="7">
        <v>259</v>
      </c>
      <c r="F42" s="7">
        <v>696</v>
      </c>
      <c r="G42" s="7">
        <v>28</v>
      </c>
      <c r="H42" s="7">
        <v>0</v>
      </c>
      <c r="I42" s="7">
        <v>2159</v>
      </c>
      <c r="J42" s="7">
        <v>1655</v>
      </c>
      <c r="K42" s="7">
        <v>0</v>
      </c>
      <c r="L42" s="7">
        <v>17471</v>
      </c>
      <c r="M42" s="453">
        <f t="shared" si="0"/>
        <v>35.510162601626014</v>
      </c>
    </row>
    <row r="43" spans="1:13" ht="15" thickBot="1" x14ac:dyDescent="0.35">
      <c r="A43" s="4" t="s">
        <v>223</v>
      </c>
      <c r="B43" s="6" t="s">
        <v>11</v>
      </c>
      <c r="C43" s="7">
        <v>3996</v>
      </c>
      <c r="D43" s="7">
        <v>8994</v>
      </c>
      <c r="E43" s="7">
        <v>54</v>
      </c>
      <c r="F43" s="7">
        <v>1068</v>
      </c>
      <c r="G43" s="7">
        <v>43</v>
      </c>
      <c r="H43" s="7">
        <v>0</v>
      </c>
      <c r="I43" s="7">
        <v>0</v>
      </c>
      <c r="J43" s="7">
        <v>0</v>
      </c>
      <c r="K43" s="7">
        <v>0</v>
      </c>
      <c r="L43" s="7">
        <v>10159</v>
      </c>
      <c r="M43" s="453">
        <f t="shared" si="0"/>
        <v>2.5422922922922924</v>
      </c>
    </row>
    <row r="44" spans="1:13" ht="15" thickBot="1" x14ac:dyDescent="0.35">
      <c r="A44" s="4" t="s">
        <v>231</v>
      </c>
      <c r="B44" s="6" t="s">
        <v>11</v>
      </c>
      <c r="C44" s="7">
        <v>2440</v>
      </c>
      <c r="D44" s="7">
        <v>16324</v>
      </c>
      <c r="E44" s="7">
        <v>602</v>
      </c>
      <c r="F44" s="7">
        <v>0</v>
      </c>
      <c r="G44" s="7">
        <v>15</v>
      </c>
      <c r="H44" s="7">
        <v>0</v>
      </c>
      <c r="I44" s="7">
        <v>2231</v>
      </c>
      <c r="J44" s="7">
        <v>1697</v>
      </c>
      <c r="K44" s="7">
        <v>0</v>
      </c>
      <c r="L44" s="7">
        <v>20869</v>
      </c>
      <c r="M44" s="453">
        <f t="shared" si="0"/>
        <v>8.5528688524590155</v>
      </c>
    </row>
    <row r="45" spans="1:13" ht="15" thickBot="1" x14ac:dyDescent="0.35">
      <c r="A45" s="4" t="s">
        <v>234</v>
      </c>
      <c r="B45" s="6" t="s">
        <v>11</v>
      </c>
      <c r="C45" s="7">
        <v>3433</v>
      </c>
      <c r="D45" s="7">
        <v>16693</v>
      </c>
      <c r="E45" s="7">
        <v>76</v>
      </c>
      <c r="F45" s="7">
        <v>386</v>
      </c>
      <c r="G45" s="7">
        <v>8</v>
      </c>
      <c r="H45" s="7">
        <v>0</v>
      </c>
      <c r="I45" s="7">
        <v>100</v>
      </c>
      <c r="J45" s="7">
        <v>0</v>
      </c>
      <c r="K45" s="7">
        <v>0</v>
      </c>
      <c r="L45" s="7">
        <v>17263</v>
      </c>
      <c r="M45" s="453">
        <f t="shared" si="0"/>
        <v>5.0285464608214392</v>
      </c>
    </row>
    <row r="46" spans="1:13" ht="15" thickBot="1" x14ac:dyDescent="0.35">
      <c r="A46" s="4" t="s">
        <v>244</v>
      </c>
      <c r="B46" s="6" t="s">
        <v>11</v>
      </c>
      <c r="C46" s="7">
        <v>1848</v>
      </c>
      <c r="D46" s="7">
        <v>12221</v>
      </c>
      <c r="E46" s="7">
        <v>139</v>
      </c>
      <c r="F46" s="7">
        <v>1745</v>
      </c>
      <c r="G46" s="7">
        <v>32</v>
      </c>
      <c r="H46" s="7">
        <v>0</v>
      </c>
      <c r="I46" s="7">
        <v>0</v>
      </c>
      <c r="J46" s="7">
        <v>0</v>
      </c>
      <c r="K46" s="7">
        <v>0</v>
      </c>
      <c r="L46" s="7">
        <v>14137</v>
      </c>
      <c r="M46" s="453">
        <f t="shared" si="0"/>
        <v>7.649891774891775</v>
      </c>
    </row>
    <row r="47" spans="1:13" ht="15" thickBot="1" x14ac:dyDescent="0.35">
      <c r="A47" s="4" t="s">
        <v>251</v>
      </c>
      <c r="B47" s="6" t="s">
        <v>11</v>
      </c>
      <c r="C47" s="7">
        <v>3903</v>
      </c>
      <c r="D47" s="7">
        <v>12600</v>
      </c>
      <c r="E47" s="7">
        <v>14</v>
      </c>
      <c r="F47" s="7">
        <v>123</v>
      </c>
      <c r="G47" s="7">
        <v>16</v>
      </c>
      <c r="H47" s="7">
        <v>0</v>
      </c>
      <c r="I47" s="7">
        <v>0</v>
      </c>
      <c r="J47" s="7">
        <v>0</v>
      </c>
      <c r="K47" s="7">
        <v>0</v>
      </c>
      <c r="L47" s="7">
        <v>12753</v>
      </c>
      <c r="M47" s="453">
        <f t="shared" si="0"/>
        <v>3.2674865488086087</v>
      </c>
    </row>
    <row r="48" spans="1:13" ht="15" thickBot="1" x14ac:dyDescent="0.35">
      <c r="A48" s="4" t="s">
        <v>252</v>
      </c>
      <c r="B48" s="6" t="s">
        <v>11</v>
      </c>
      <c r="C48" s="7">
        <v>3645</v>
      </c>
      <c r="D48" s="7">
        <v>34446</v>
      </c>
      <c r="E48" s="7">
        <v>1600</v>
      </c>
      <c r="F48" s="7">
        <v>2682</v>
      </c>
      <c r="G48" s="7">
        <v>73</v>
      </c>
      <c r="H48" s="7">
        <v>0</v>
      </c>
      <c r="I48" s="7">
        <v>5633</v>
      </c>
      <c r="J48" s="7">
        <v>792</v>
      </c>
      <c r="K48" s="7">
        <v>0</v>
      </c>
      <c r="L48" s="7">
        <v>45226</v>
      </c>
      <c r="M48" s="453">
        <f t="shared" si="0"/>
        <v>12.407681755829904</v>
      </c>
    </row>
    <row r="49" spans="1:13" ht="15" thickBot="1" x14ac:dyDescent="0.35">
      <c r="A49" s="4" t="s">
        <v>258</v>
      </c>
      <c r="B49" s="6" t="s">
        <v>11</v>
      </c>
      <c r="C49" s="7">
        <v>19</v>
      </c>
      <c r="D49" s="7">
        <v>9706</v>
      </c>
      <c r="E49" s="7">
        <v>1</v>
      </c>
      <c r="F49" s="7">
        <v>46</v>
      </c>
      <c r="G49" s="7">
        <v>28</v>
      </c>
      <c r="H49" s="7">
        <v>33</v>
      </c>
      <c r="I49" s="7">
        <v>0</v>
      </c>
      <c r="J49" s="7">
        <v>0</v>
      </c>
      <c r="K49" s="7">
        <v>0</v>
      </c>
      <c r="L49" s="7">
        <v>9781</v>
      </c>
      <c r="M49" s="453">
        <f t="shared" si="0"/>
        <v>514.78947368421052</v>
      </c>
    </row>
    <row r="50" spans="1:13" ht="15" thickBot="1" x14ac:dyDescent="0.35">
      <c r="A50" s="4" t="s">
        <v>260</v>
      </c>
      <c r="B50" s="6" t="s">
        <v>11</v>
      </c>
      <c r="C50" s="7">
        <v>3679</v>
      </c>
      <c r="D50" s="7">
        <v>32284</v>
      </c>
      <c r="E50" s="7">
        <v>881</v>
      </c>
      <c r="F50" s="7">
        <v>1110</v>
      </c>
      <c r="G50" s="7">
        <v>46</v>
      </c>
      <c r="H50" s="7">
        <v>0</v>
      </c>
      <c r="I50" s="7">
        <v>2159</v>
      </c>
      <c r="J50" s="7">
        <v>1655</v>
      </c>
      <c r="K50" s="7">
        <v>0</v>
      </c>
      <c r="L50" s="7">
        <v>38135</v>
      </c>
      <c r="M50" s="453">
        <f t="shared" si="0"/>
        <v>10.365588475129112</v>
      </c>
    </row>
    <row r="51" spans="1:13" ht="15" thickBot="1" x14ac:dyDescent="0.35">
      <c r="A51" s="4" t="s">
        <v>262</v>
      </c>
      <c r="B51" s="6" t="s">
        <v>11</v>
      </c>
      <c r="C51" s="7">
        <v>1830</v>
      </c>
      <c r="D51" s="7">
        <v>8425</v>
      </c>
      <c r="E51" s="7">
        <v>74</v>
      </c>
      <c r="F51" s="7">
        <v>56</v>
      </c>
      <c r="G51" s="7">
        <v>3</v>
      </c>
      <c r="H51" s="7">
        <v>0</v>
      </c>
      <c r="I51" s="7">
        <v>0</v>
      </c>
      <c r="J51" s="7">
        <v>0</v>
      </c>
      <c r="K51" s="7">
        <v>0</v>
      </c>
      <c r="L51" s="7">
        <v>8558</v>
      </c>
      <c r="M51" s="453">
        <f t="shared" si="0"/>
        <v>4.6765027322404373</v>
      </c>
    </row>
    <row r="52" spans="1:13" ht="15" thickBot="1" x14ac:dyDescent="0.35">
      <c r="A52" s="4" t="s">
        <v>273</v>
      </c>
      <c r="B52" s="6" t="s">
        <v>11</v>
      </c>
      <c r="C52" s="7">
        <v>1939</v>
      </c>
      <c r="D52" s="7">
        <v>18395</v>
      </c>
      <c r="E52" s="7">
        <v>1052</v>
      </c>
      <c r="F52" s="7">
        <v>1314</v>
      </c>
      <c r="G52" s="7">
        <v>1488</v>
      </c>
      <c r="H52" s="7">
        <v>1</v>
      </c>
      <c r="I52" s="7">
        <v>5982</v>
      </c>
      <c r="J52" s="7">
        <v>1186</v>
      </c>
      <c r="K52" s="7">
        <v>0</v>
      </c>
      <c r="L52" s="7">
        <v>29417</v>
      </c>
      <c r="M52" s="453">
        <f t="shared" si="0"/>
        <v>15.171222279525528</v>
      </c>
    </row>
    <row r="53" spans="1:13" ht="15" thickBot="1" x14ac:dyDescent="0.35">
      <c r="A53" s="4" t="s">
        <v>292</v>
      </c>
      <c r="B53" s="6" t="s">
        <v>11</v>
      </c>
      <c r="C53" s="7">
        <v>3739</v>
      </c>
      <c r="D53" s="7">
        <v>11000</v>
      </c>
      <c r="E53" s="7">
        <v>265</v>
      </c>
      <c r="F53" s="7">
        <v>250</v>
      </c>
      <c r="G53" s="7">
        <v>24</v>
      </c>
      <c r="H53" s="7">
        <v>2</v>
      </c>
      <c r="I53" s="7">
        <v>2062</v>
      </c>
      <c r="J53" s="7">
        <v>1183</v>
      </c>
      <c r="K53" s="7">
        <v>108</v>
      </c>
      <c r="L53" s="7">
        <v>14892</v>
      </c>
      <c r="M53" s="453">
        <f t="shared" si="0"/>
        <v>3.9828831238299012</v>
      </c>
    </row>
    <row r="54" spans="1:13" ht="15" thickBot="1" x14ac:dyDescent="0.35">
      <c r="A54" s="4" t="s">
        <v>297</v>
      </c>
      <c r="B54" s="6" t="s">
        <v>11</v>
      </c>
      <c r="C54" s="7">
        <v>1508</v>
      </c>
      <c r="D54" s="7">
        <v>8194</v>
      </c>
      <c r="E54" s="7">
        <v>100</v>
      </c>
      <c r="F54" s="7">
        <v>90</v>
      </c>
      <c r="G54" s="7">
        <v>23</v>
      </c>
      <c r="H54" s="7">
        <v>0</v>
      </c>
      <c r="I54" s="7">
        <v>0</v>
      </c>
      <c r="J54" s="7">
        <v>0</v>
      </c>
      <c r="K54" s="7">
        <v>0</v>
      </c>
      <c r="L54" s="7">
        <v>8407</v>
      </c>
      <c r="M54" s="453">
        <f t="shared" si="0"/>
        <v>5.5749336870026527</v>
      </c>
    </row>
    <row r="55" spans="1:13" ht="15" thickBot="1" x14ac:dyDescent="0.35">
      <c r="A55" s="4" t="s">
        <v>298</v>
      </c>
      <c r="B55" s="6" t="s">
        <v>11</v>
      </c>
      <c r="C55" s="7">
        <v>3731</v>
      </c>
      <c r="D55" s="7">
        <v>15014</v>
      </c>
      <c r="E55" s="7">
        <v>207</v>
      </c>
      <c r="F55" s="7">
        <v>591</v>
      </c>
      <c r="G55" s="7">
        <v>42</v>
      </c>
      <c r="H55" s="7">
        <v>0</v>
      </c>
      <c r="I55" s="7">
        <v>0</v>
      </c>
      <c r="J55" s="7">
        <v>0</v>
      </c>
      <c r="K55" s="7">
        <v>0</v>
      </c>
      <c r="L55" s="7">
        <v>15854</v>
      </c>
      <c r="M55" s="453">
        <f t="shared" si="0"/>
        <v>4.2492629321897617</v>
      </c>
    </row>
    <row r="56" spans="1:13" ht="15" thickBot="1" x14ac:dyDescent="0.35">
      <c r="A56" s="4" t="s">
        <v>300</v>
      </c>
      <c r="B56" s="6" t="s">
        <v>11</v>
      </c>
      <c r="C56" s="7">
        <v>3674</v>
      </c>
      <c r="D56" s="7">
        <v>15053</v>
      </c>
      <c r="E56" s="7">
        <v>290</v>
      </c>
      <c r="F56" s="7">
        <v>2158</v>
      </c>
      <c r="G56" s="7">
        <v>51</v>
      </c>
      <c r="H56" s="7">
        <v>0</v>
      </c>
      <c r="I56" s="7">
        <v>0</v>
      </c>
      <c r="J56" s="7">
        <v>0</v>
      </c>
      <c r="K56" s="7">
        <v>0</v>
      </c>
      <c r="L56" s="7">
        <v>17552</v>
      </c>
      <c r="M56" s="453">
        <f t="shared" si="0"/>
        <v>4.777354382144801</v>
      </c>
    </row>
    <row r="57" spans="1:13" ht="15" thickBot="1" x14ac:dyDescent="0.35">
      <c r="A57" s="4" t="s">
        <v>301</v>
      </c>
      <c r="B57" s="6" t="s">
        <v>11</v>
      </c>
      <c r="C57" s="7">
        <v>882</v>
      </c>
      <c r="D57" s="7">
        <v>11005</v>
      </c>
      <c r="E57" s="7">
        <v>263</v>
      </c>
      <c r="F57" s="7">
        <v>304</v>
      </c>
      <c r="G57" s="7">
        <v>42</v>
      </c>
      <c r="H57" s="7">
        <v>0</v>
      </c>
      <c r="I57" s="7">
        <v>3307</v>
      </c>
      <c r="J57" s="7">
        <v>1997</v>
      </c>
      <c r="K57" s="7">
        <v>0</v>
      </c>
      <c r="L57" s="7">
        <v>16918</v>
      </c>
      <c r="M57" s="453">
        <f t="shared" si="0"/>
        <v>19.181405895691611</v>
      </c>
    </row>
    <row r="58" spans="1:13" ht="15" thickBot="1" x14ac:dyDescent="0.35">
      <c r="A58" s="4" t="s">
        <v>309</v>
      </c>
      <c r="B58" s="6" t="s">
        <v>11</v>
      </c>
      <c r="C58" s="7">
        <v>2419</v>
      </c>
      <c r="D58" s="7">
        <v>11750</v>
      </c>
      <c r="E58" s="7">
        <v>235</v>
      </c>
      <c r="F58" s="7">
        <v>190</v>
      </c>
      <c r="G58" s="7">
        <v>1</v>
      </c>
      <c r="H58" s="7">
        <v>0</v>
      </c>
      <c r="I58" s="7">
        <v>0</v>
      </c>
      <c r="J58" s="7">
        <v>0</v>
      </c>
      <c r="K58" s="7">
        <v>0</v>
      </c>
      <c r="L58" s="7">
        <v>12176</v>
      </c>
      <c r="M58" s="453">
        <f t="shared" si="0"/>
        <v>5.0334849111202979</v>
      </c>
    </row>
    <row r="59" spans="1:13" ht="15" thickBot="1" x14ac:dyDescent="0.35">
      <c r="A59" s="4" t="s">
        <v>323</v>
      </c>
      <c r="B59" s="6" t="s">
        <v>11</v>
      </c>
      <c r="C59" s="7">
        <v>3775</v>
      </c>
      <c r="D59" s="7">
        <v>31777</v>
      </c>
      <c r="E59" s="7">
        <v>893</v>
      </c>
      <c r="F59" s="7">
        <v>492</v>
      </c>
      <c r="G59" s="7">
        <v>49</v>
      </c>
      <c r="H59" s="7">
        <v>0</v>
      </c>
      <c r="I59" s="7">
        <v>673</v>
      </c>
      <c r="J59" s="7">
        <v>89</v>
      </c>
      <c r="K59" s="7">
        <v>0</v>
      </c>
      <c r="L59" s="7">
        <v>33973</v>
      </c>
      <c r="M59" s="453">
        <f t="shared" si="0"/>
        <v>8.9994701986754961</v>
      </c>
    </row>
    <row r="60" spans="1:13" ht="15" thickBot="1" x14ac:dyDescent="0.35">
      <c r="A60" s="4" t="s">
        <v>326</v>
      </c>
      <c r="B60" s="6" t="s">
        <v>11</v>
      </c>
      <c r="C60" s="7">
        <v>3717</v>
      </c>
      <c r="D60" s="7">
        <v>13717</v>
      </c>
      <c r="E60" s="7">
        <v>750</v>
      </c>
      <c r="F60" s="7">
        <v>700</v>
      </c>
      <c r="G60" s="7">
        <v>25</v>
      </c>
      <c r="H60" s="7">
        <v>0</v>
      </c>
      <c r="I60" s="7">
        <v>0</v>
      </c>
      <c r="J60" s="7">
        <v>0</v>
      </c>
      <c r="K60" s="7">
        <v>0</v>
      </c>
      <c r="L60" s="7">
        <v>15192</v>
      </c>
      <c r="M60" s="453">
        <f t="shared" si="0"/>
        <v>4.0871670702179177</v>
      </c>
    </row>
    <row r="61" spans="1:13" ht="15" thickBot="1" x14ac:dyDescent="0.35">
      <c r="A61" s="4" t="s">
        <v>331</v>
      </c>
      <c r="B61" s="6" t="s">
        <v>11</v>
      </c>
      <c r="C61" s="7">
        <v>3428</v>
      </c>
      <c r="D61" s="7">
        <v>15032</v>
      </c>
      <c r="E61" s="7">
        <v>148</v>
      </c>
      <c r="F61" s="7">
        <v>816</v>
      </c>
      <c r="G61" s="7">
        <v>84</v>
      </c>
      <c r="H61" s="7">
        <v>0</v>
      </c>
      <c r="I61" s="7">
        <v>2724</v>
      </c>
      <c r="J61" s="7">
        <v>1700</v>
      </c>
      <c r="K61" s="7">
        <v>0</v>
      </c>
      <c r="L61" s="7">
        <v>20504</v>
      </c>
      <c r="M61" s="453">
        <f t="shared" si="0"/>
        <v>5.9813302217036171</v>
      </c>
    </row>
    <row r="62" spans="1:13" ht="15" thickBot="1" x14ac:dyDescent="0.35">
      <c r="A62" s="4" t="s">
        <v>332</v>
      </c>
      <c r="B62" s="6" t="s">
        <v>11</v>
      </c>
      <c r="C62" s="7">
        <v>1932</v>
      </c>
      <c r="D62" s="7">
        <v>13787</v>
      </c>
      <c r="E62" s="7">
        <v>141</v>
      </c>
      <c r="F62" s="7">
        <v>708</v>
      </c>
      <c r="G62" s="7">
        <v>38</v>
      </c>
      <c r="H62" s="7">
        <v>0</v>
      </c>
      <c r="I62" s="7">
        <v>0</v>
      </c>
      <c r="J62" s="7">
        <v>0</v>
      </c>
      <c r="K62" s="7">
        <v>0</v>
      </c>
      <c r="L62" s="7">
        <v>14674</v>
      </c>
      <c r="M62" s="453">
        <f t="shared" si="0"/>
        <v>7.5952380952380949</v>
      </c>
    </row>
    <row r="63" spans="1:13" ht="15" thickBot="1" x14ac:dyDescent="0.35">
      <c r="A63" s="4" t="s">
        <v>343</v>
      </c>
      <c r="B63" s="6" t="s">
        <v>11</v>
      </c>
      <c r="C63" s="7">
        <v>2387</v>
      </c>
      <c r="D63" s="7">
        <v>20158</v>
      </c>
      <c r="E63" s="7">
        <v>816</v>
      </c>
      <c r="F63" s="7">
        <v>3172</v>
      </c>
      <c r="G63" s="7">
        <v>69</v>
      </c>
      <c r="H63" s="7">
        <v>0</v>
      </c>
      <c r="I63" s="7">
        <v>0</v>
      </c>
      <c r="J63" s="7">
        <v>0</v>
      </c>
      <c r="K63" s="7">
        <v>0</v>
      </c>
      <c r="L63" s="7">
        <v>24215</v>
      </c>
      <c r="M63" s="453">
        <f t="shared" si="0"/>
        <v>10.144532886468371</v>
      </c>
    </row>
    <row r="64" spans="1:13" ht="15" thickBot="1" x14ac:dyDescent="0.35">
      <c r="A64" s="4" t="s">
        <v>351</v>
      </c>
      <c r="B64" s="6" t="s">
        <v>11</v>
      </c>
      <c r="C64" s="7">
        <v>1873</v>
      </c>
      <c r="D64" s="7">
        <v>13600</v>
      </c>
      <c r="E64" s="7">
        <v>240</v>
      </c>
      <c r="F64" s="7">
        <v>380</v>
      </c>
      <c r="G64" s="7">
        <v>1</v>
      </c>
      <c r="H64" s="7">
        <v>0</v>
      </c>
      <c r="I64" s="7">
        <v>5898</v>
      </c>
      <c r="J64" s="7">
        <v>1999</v>
      </c>
      <c r="K64" s="7">
        <v>0</v>
      </c>
      <c r="L64" s="7">
        <v>22118</v>
      </c>
      <c r="M64" s="453">
        <f t="shared" si="0"/>
        <v>11.808862786972771</v>
      </c>
    </row>
    <row r="65" spans="1:13" ht="15" thickBot="1" x14ac:dyDescent="0.35">
      <c r="A65" s="4" t="s">
        <v>360</v>
      </c>
      <c r="B65" s="6" t="s">
        <v>11</v>
      </c>
      <c r="C65" s="7">
        <v>1652</v>
      </c>
      <c r="D65" s="7">
        <v>9650</v>
      </c>
      <c r="E65" s="7">
        <v>200</v>
      </c>
      <c r="F65" s="7">
        <v>150</v>
      </c>
      <c r="G65" s="7">
        <v>30</v>
      </c>
      <c r="H65" s="7">
        <v>0</v>
      </c>
      <c r="I65" s="7">
        <v>13000</v>
      </c>
      <c r="J65" s="7">
        <v>0</v>
      </c>
      <c r="K65" s="7">
        <v>200</v>
      </c>
      <c r="L65" s="7">
        <v>23230</v>
      </c>
      <c r="M65" s="453">
        <f t="shared" si="0"/>
        <v>14.061743341404359</v>
      </c>
    </row>
    <row r="66" spans="1:13" ht="15" thickBot="1" x14ac:dyDescent="0.35">
      <c r="A66" s="4" t="s">
        <v>365</v>
      </c>
      <c r="B66" s="6" t="s">
        <v>11</v>
      </c>
      <c r="C66" s="7">
        <v>3895</v>
      </c>
      <c r="D66" s="7">
        <v>19756</v>
      </c>
      <c r="E66" s="7">
        <v>182</v>
      </c>
      <c r="F66" s="7">
        <v>1521</v>
      </c>
      <c r="G66" s="7">
        <v>37</v>
      </c>
      <c r="H66" s="7">
        <v>0</v>
      </c>
      <c r="I66" s="7">
        <v>0</v>
      </c>
      <c r="J66" s="7">
        <v>0</v>
      </c>
      <c r="K66" s="7">
        <v>0</v>
      </c>
      <c r="L66" s="7">
        <v>21496</v>
      </c>
      <c r="M66" s="453">
        <f t="shared" si="0"/>
        <v>5.5188703465982032</v>
      </c>
    </row>
    <row r="67" spans="1:13" ht="15" thickBot="1" x14ac:dyDescent="0.35">
      <c r="A67" s="4" t="s">
        <v>368</v>
      </c>
      <c r="B67" s="6" t="s">
        <v>11</v>
      </c>
      <c r="C67" s="7">
        <v>2156</v>
      </c>
      <c r="D67" s="7">
        <v>14143</v>
      </c>
      <c r="E67" s="7">
        <v>119</v>
      </c>
      <c r="F67" s="7">
        <v>744</v>
      </c>
      <c r="G67" s="7">
        <v>16</v>
      </c>
      <c r="H67" s="7">
        <v>0</v>
      </c>
      <c r="I67" s="7">
        <v>2159</v>
      </c>
      <c r="J67" s="7">
        <v>1653</v>
      </c>
      <c r="K67" s="7">
        <v>0</v>
      </c>
      <c r="L67" s="7">
        <v>18834</v>
      </c>
      <c r="M67" s="453">
        <f t="shared" si="0"/>
        <v>8.7356215213358066</v>
      </c>
    </row>
    <row r="68" spans="1:13" ht="15" thickBot="1" x14ac:dyDescent="0.35">
      <c r="A68" s="4" t="s">
        <v>369</v>
      </c>
      <c r="B68" s="6" t="s">
        <v>11</v>
      </c>
      <c r="C68" s="7">
        <v>2475</v>
      </c>
      <c r="D68" s="7">
        <v>17038</v>
      </c>
      <c r="E68" s="7">
        <v>276</v>
      </c>
      <c r="F68" s="7">
        <v>1022</v>
      </c>
      <c r="G68" s="7">
        <v>3</v>
      </c>
      <c r="H68" s="7">
        <v>0</v>
      </c>
      <c r="I68" s="7">
        <v>0</v>
      </c>
      <c r="J68" s="7">
        <v>0</v>
      </c>
      <c r="K68" s="7">
        <v>0</v>
      </c>
      <c r="L68" s="7">
        <v>18339</v>
      </c>
      <c r="M68" s="453">
        <f t="shared" si="0"/>
        <v>7.4096969696969701</v>
      </c>
    </row>
    <row r="69" spans="1:13" ht="15" thickBot="1" x14ac:dyDescent="0.35">
      <c r="A69" s="4" t="s">
        <v>370</v>
      </c>
      <c r="B69" s="6" t="s">
        <v>11</v>
      </c>
      <c r="C69" s="7">
        <v>1968</v>
      </c>
      <c r="D69" s="7">
        <v>15000</v>
      </c>
      <c r="E69" s="7">
        <v>50</v>
      </c>
      <c r="F69" s="7">
        <v>425</v>
      </c>
      <c r="G69" s="7">
        <v>9</v>
      </c>
      <c r="H69" s="7">
        <v>0</v>
      </c>
      <c r="I69" s="7">
        <v>0</v>
      </c>
      <c r="J69" s="7">
        <v>0</v>
      </c>
      <c r="K69" s="7">
        <v>0</v>
      </c>
      <c r="L69" s="7">
        <v>15484</v>
      </c>
      <c r="M69" s="453">
        <f t="shared" ref="M69:M74" si="1">L69/C69</f>
        <v>7.8678861788617889</v>
      </c>
    </row>
    <row r="70" spans="1:13" ht="15" thickBot="1" x14ac:dyDescent="0.35">
      <c r="A70" s="4" t="s">
        <v>375</v>
      </c>
      <c r="B70" s="6" t="s">
        <v>11</v>
      </c>
      <c r="C70" s="7">
        <v>2202</v>
      </c>
      <c r="D70" s="7">
        <v>9274</v>
      </c>
      <c r="E70" s="7">
        <v>114</v>
      </c>
      <c r="F70" s="7">
        <v>0</v>
      </c>
      <c r="G70" s="7">
        <v>1</v>
      </c>
      <c r="H70" s="7">
        <v>1</v>
      </c>
      <c r="I70" s="7">
        <v>0</v>
      </c>
      <c r="J70" s="7">
        <v>0</v>
      </c>
      <c r="K70" s="7">
        <v>0</v>
      </c>
      <c r="L70" s="7">
        <v>9389</v>
      </c>
      <c r="M70" s="453">
        <f t="shared" si="1"/>
        <v>4.2638510445049951</v>
      </c>
    </row>
    <row r="71" spans="1:13" ht="15" thickBot="1" x14ac:dyDescent="0.35">
      <c r="A71" s="4" t="s">
        <v>382</v>
      </c>
      <c r="B71" s="6" t="s">
        <v>11</v>
      </c>
      <c r="C71" s="7">
        <v>2913</v>
      </c>
      <c r="D71" s="7">
        <v>16325</v>
      </c>
      <c r="E71" s="7">
        <v>432</v>
      </c>
      <c r="F71" s="7">
        <v>433</v>
      </c>
      <c r="G71" s="7">
        <v>10</v>
      </c>
      <c r="H71" s="7">
        <v>0</v>
      </c>
      <c r="I71" s="7">
        <v>0</v>
      </c>
      <c r="J71" s="7">
        <v>0</v>
      </c>
      <c r="K71" s="7">
        <v>0</v>
      </c>
      <c r="L71" s="7">
        <v>17200</v>
      </c>
      <c r="M71" s="453">
        <f t="shared" si="1"/>
        <v>5.9045657397871611</v>
      </c>
    </row>
    <row r="72" spans="1:13" ht="15" thickBot="1" x14ac:dyDescent="0.35">
      <c r="A72" s="4" t="s">
        <v>388</v>
      </c>
      <c r="B72" s="6" t="s">
        <v>11</v>
      </c>
      <c r="C72" s="7">
        <v>575</v>
      </c>
      <c r="D72" s="7">
        <v>16102</v>
      </c>
      <c r="E72" s="7">
        <v>620</v>
      </c>
      <c r="F72" s="7">
        <v>3022</v>
      </c>
      <c r="G72" s="7">
        <v>43</v>
      </c>
      <c r="H72" s="7">
        <v>0</v>
      </c>
      <c r="I72" s="7">
        <v>2507</v>
      </c>
      <c r="J72" s="7">
        <v>1864</v>
      </c>
      <c r="K72" s="7">
        <v>0</v>
      </c>
      <c r="L72" s="7">
        <v>24158</v>
      </c>
      <c r="M72" s="453">
        <f t="shared" si="1"/>
        <v>42.013913043478261</v>
      </c>
    </row>
    <row r="73" spans="1:13" ht="15" thickBot="1" x14ac:dyDescent="0.35">
      <c r="A73" s="4" t="s">
        <v>392</v>
      </c>
      <c r="B73" s="6" t="s">
        <v>11</v>
      </c>
      <c r="C73" s="7">
        <v>2738</v>
      </c>
      <c r="D73" s="7">
        <v>28629</v>
      </c>
      <c r="E73" s="7">
        <v>430</v>
      </c>
      <c r="F73" s="7">
        <v>1603</v>
      </c>
      <c r="G73" s="7">
        <v>38</v>
      </c>
      <c r="H73" s="7">
        <v>0</v>
      </c>
      <c r="I73" s="7">
        <v>0</v>
      </c>
      <c r="J73" s="7">
        <v>0</v>
      </c>
      <c r="K73" s="7">
        <v>0</v>
      </c>
      <c r="L73" s="7">
        <v>30700</v>
      </c>
      <c r="M73" s="453">
        <f t="shared" si="1"/>
        <v>11.212563915266617</v>
      </c>
    </row>
    <row r="74" spans="1:13" x14ac:dyDescent="0.3">
      <c r="A74" s="24" t="s">
        <v>2411</v>
      </c>
      <c r="B74" s="304"/>
      <c r="C74" s="305">
        <f t="shared" ref="C74:L74" si="2">SUM(C4:C73)</f>
        <v>190340</v>
      </c>
      <c r="D74" s="305">
        <f t="shared" si="2"/>
        <v>1215204</v>
      </c>
      <c r="E74" s="305">
        <f t="shared" si="2"/>
        <v>40166</v>
      </c>
      <c r="F74" s="305">
        <f t="shared" si="2"/>
        <v>75036</v>
      </c>
      <c r="G74" s="305">
        <f t="shared" si="2"/>
        <v>4349</v>
      </c>
      <c r="H74" s="305">
        <f t="shared" si="2"/>
        <v>45</v>
      </c>
      <c r="I74" s="305">
        <f t="shared" si="2"/>
        <v>143222</v>
      </c>
      <c r="J74" s="305">
        <f t="shared" si="2"/>
        <v>39267</v>
      </c>
      <c r="K74" s="305">
        <f t="shared" si="2"/>
        <v>560</v>
      </c>
      <c r="L74" s="305">
        <f t="shared" si="2"/>
        <v>1517804</v>
      </c>
      <c r="M74" s="455">
        <f t="shared" si="1"/>
        <v>7.9741725333613536</v>
      </c>
    </row>
    <row r="75" spans="1:13" ht="15" thickBot="1" x14ac:dyDescent="0.35">
      <c r="A75" s="23" t="s">
        <v>2412</v>
      </c>
      <c r="B75" s="306"/>
      <c r="C75" s="147">
        <f>C74/70</f>
        <v>2719.1428571428573</v>
      </c>
      <c r="D75" s="147">
        <f t="shared" ref="D75:L75" si="3">D74/70</f>
        <v>17360.057142857142</v>
      </c>
      <c r="E75" s="147">
        <f t="shared" si="3"/>
        <v>573.79999999999995</v>
      </c>
      <c r="F75" s="147">
        <f t="shared" si="3"/>
        <v>1071.9428571428571</v>
      </c>
      <c r="G75" s="147">
        <f t="shared" si="3"/>
        <v>62.128571428571426</v>
      </c>
      <c r="H75" s="147">
        <f t="shared" si="3"/>
        <v>0.6428571428571429</v>
      </c>
      <c r="I75" s="147">
        <f t="shared" si="3"/>
        <v>2046.0285714285715</v>
      </c>
      <c r="J75" s="147">
        <f t="shared" si="3"/>
        <v>560.95714285714291</v>
      </c>
      <c r="K75" s="147">
        <f t="shared" si="3"/>
        <v>8</v>
      </c>
      <c r="L75" s="147">
        <f t="shared" si="3"/>
        <v>21682.914285714287</v>
      </c>
    </row>
    <row r="76" spans="1:13" ht="15" thickBot="1" x14ac:dyDescent="0.35">
      <c r="A76" s="4"/>
      <c r="B76" s="6"/>
      <c r="C76" s="7"/>
      <c r="D76" s="7"/>
      <c r="E76" s="7"/>
      <c r="F76" s="7"/>
      <c r="G76" s="7"/>
      <c r="H76" s="7"/>
      <c r="I76" s="7"/>
      <c r="J76" s="7"/>
      <c r="K76" s="7"/>
      <c r="L76" s="7"/>
    </row>
    <row r="77" spans="1:13" ht="15" thickBot="1" x14ac:dyDescent="0.35">
      <c r="A77" s="4" t="s">
        <v>1</v>
      </c>
      <c r="B77" s="6" t="s">
        <v>2</v>
      </c>
      <c r="C77" s="7">
        <v>6351</v>
      </c>
      <c r="D77" s="7">
        <v>21476</v>
      </c>
      <c r="E77" s="7">
        <v>1173</v>
      </c>
      <c r="F77" s="7">
        <v>747</v>
      </c>
      <c r="G77" s="7">
        <v>0</v>
      </c>
      <c r="H77" s="7">
        <v>0</v>
      </c>
      <c r="I77" s="7">
        <v>9689</v>
      </c>
      <c r="J77" s="7">
        <v>2905</v>
      </c>
      <c r="K77" s="7">
        <v>16</v>
      </c>
      <c r="L77" s="7">
        <v>36006</v>
      </c>
      <c r="M77" s="453">
        <f>L77/C77</f>
        <v>5.6693434104865377</v>
      </c>
    </row>
    <row r="78" spans="1:13" ht="15" thickBot="1" x14ac:dyDescent="0.35">
      <c r="A78" s="4" t="s">
        <v>16</v>
      </c>
      <c r="B78" s="6" t="s">
        <v>2</v>
      </c>
      <c r="C78" s="7">
        <v>6583</v>
      </c>
      <c r="D78" s="7">
        <v>27089</v>
      </c>
      <c r="E78" s="7">
        <v>1710</v>
      </c>
      <c r="F78" s="7">
        <v>2488</v>
      </c>
      <c r="G78" s="7">
        <v>130</v>
      </c>
      <c r="H78" s="7">
        <v>0</v>
      </c>
      <c r="I78" s="7">
        <v>5633</v>
      </c>
      <c r="J78" s="7">
        <v>0</v>
      </c>
      <c r="K78" s="7">
        <v>0</v>
      </c>
      <c r="L78" s="7">
        <v>37050</v>
      </c>
      <c r="M78" s="453">
        <f t="shared" ref="M78:M142" si="4">L78/C78</f>
        <v>5.6281330700288619</v>
      </c>
    </row>
    <row r="79" spans="1:13" ht="15" thickBot="1" x14ac:dyDescent="0.35">
      <c r="A79" s="4" t="s">
        <v>22</v>
      </c>
      <c r="B79" s="6" t="s">
        <v>2</v>
      </c>
      <c r="C79" s="7">
        <v>5379</v>
      </c>
      <c r="D79" s="7">
        <v>23592</v>
      </c>
      <c r="E79" s="7">
        <v>2027</v>
      </c>
      <c r="F79" s="7">
        <v>1316</v>
      </c>
      <c r="G79" s="7">
        <v>64</v>
      </c>
      <c r="H79" s="7">
        <v>2</v>
      </c>
      <c r="I79" s="7">
        <v>2819</v>
      </c>
      <c r="J79" s="7">
        <v>1387</v>
      </c>
      <c r="K79" s="7">
        <v>0</v>
      </c>
      <c r="L79" s="7">
        <v>31205</v>
      </c>
      <c r="M79" s="453">
        <f t="shared" si="4"/>
        <v>5.8012641754973044</v>
      </c>
    </row>
    <row r="80" spans="1:13" ht="15" thickBot="1" x14ac:dyDescent="0.35">
      <c r="A80" s="4" t="s">
        <v>24</v>
      </c>
      <c r="B80" s="6" t="s">
        <v>2</v>
      </c>
      <c r="C80" s="7">
        <v>4537</v>
      </c>
      <c r="D80" s="7">
        <v>6743</v>
      </c>
      <c r="E80" s="7">
        <v>359</v>
      </c>
      <c r="F80" s="7">
        <v>1</v>
      </c>
      <c r="G80" s="7">
        <v>30</v>
      </c>
      <c r="H80" s="7">
        <v>0</v>
      </c>
      <c r="I80" s="7">
        <v>0</v>
      </c>
      <c r="J80" s="7">
        <v>0</v>
      </c>
      <c r="K80" s="7">
        <v>0</v>
      </c>
      <c r="L80" s="7">
        <v>7133</v>
      </c>
      <c r="M80" s="453">
        <f t="shared" si="4"/>
        <v>1.5721842627286753</v>
      </c>
    </row>
    <row r="81" spans="1:13" ht="15" thickBot="1" x14ac:dyDescent="0.35">
      <c r="A81" s="4" t="s">
        <v>28</v>
      </c>
      <c r="B81" s="6" t="s">
        <v>2</v>
      </c>
      <c r="C81" s="7">
        <v>6621</v>
      </c>
      <c r="D81" s="7">
        <v>37412</v>
      </c>
      <c r="E81" s="7">
        <v>2842</v>
      </c>
      <c r="F81" s="7">
        <v>4152</v>
      </c>
      <c r="G81" s="7">
        <v>115</v>
      </c>
      <c r="H81" s="7">
        <v>0</v>
      </c>
      <c r="I81" s="7">
        <v>1962</v>
      </c>
      <c r="J81" s="7">
        <v>1614</v>
      </c>
      <c r="K81" s="7">
        <v>0</v>
      </c>
      <c r="L81" s="7">
        <v>48097</v>
      </c>
      <c r="M81" s="453">
        <f t="shared" si="4"/>
        <v>7.264310527110708</v>
      </c>
    </row>
    <row r="82" spans="1:13" ht="15" thickBot="1" x14ac:dyDescent="0.35">
      <c r="A82" s="4" t="s">
        <v>30</v>
      </c>
      <c r="B82" s="6" t="s">
        <v>2</v>
      </c>
      <c r="C82" s="7">
        <v>4075</v>
      </c>
      <c r="D82" s="7">
        <v>21353</v>
      </c>
      <c r="E82" s="7">
        <v>778</v>
      </c>
      <c r="F82" s="7">
        <v>927</v>
      </c>
      <c r="G82" s="7">
        <v>41</v>
      </c>
      <c r="H82" s="7">
        <v>0</v>
      </c>
      <c r="I82" s="7">
        <v>0</v>
      </c>
      <c r="J82" s="7">
        <v>0</v>
      </c>
      <c r="K82" s="7">
        <v>0</v>
      </c>
      <c r="L82" s="7">
        <v>23099</v>
      </c>
      <c r="M82" s="453">
        <f t="shared" si="4"/>
        <v>5.6684662576687117</v>
      </c>
    </row>
    <row r="83" spans="1:13" ht="15" thickBot="1" x14ac:dyDescent="0.35">
      <c r="A83" s="4" t="s">
        <v>50</v>
      </c>
      <c r="B83" s="6" t="s">
        <v>2</v>
      </c>
      <c r="C83" s="7">
        <v>5263</v>
      </c>
      <c r="D83" s="7">
        <v>33675</v>
      </c>
      <c r="E83" s="7">
        <v>1211</v>
      </c>
      <c r="F83" s="7">
        <v>1939</v>
      </c>
      <c r="G83" s="7">
        <v>114</v>
      </c>
      <c r="H83" s="7">
        <v>3</v>
      </c>
      <c r="I83" s="7">
        <v>0</v>
      </c>
      <c r="J83" s="7">
        <v>0</v>
      </c>
      <c r="K83" s="7">
        <v>0</v>
      </c>
      <c r="L83" s="7">
        <v>36939</v>
      </c>
      <c r="M83" s="453">
        <f t="shared" si="4"/>
        <v>7.0186205586167585</v>
      </c>
    </row>
    <row r="84" spans="1:13" ht="15" thickBot="1" x14ac:dyDescent="0.35">
      <c r="A84" s="4" t="s">
        <v>53</v>
      </c>
      <c r="B84" s="6" t="s">
        <v>2</v>
      </c>
      <c r="C84" s="7">
        <v>4005</v>
      </c>
      <c r="D84" s="7">
        <v>14360</v>
      </c>
      <c r="E84" s="7">
        <v>325</v>
      </c>
      <c r="F84" s="7">
        <v>246</v>
      </c>
      <c r="G84" s="7">
        <v>52</v>
      </c>
      <c r="H84" s="7">
        <v>0</v>
      </c>
      <c r="I84" s="7">
        <v>0</v>
      </c>
      <c r="J84" s="7">
        <v>0</v>
      </c>
      <c r="K84" s="7">
        <v>0</v>
      </c>
      <c r="L84" s="7">
        <v>14983</v>
      </c>
      <c r="M84" s="453">
        <f t="shared" si="4"/>
        <v>3.7410736579275907</v>
      </c>
    </row>
    <row r="85" spans="1:13" ht="15" thickBot="1" x14ac:dyDescent="0.35">
      <c r="A85" s="4" t="s">
        <v>59</v>
      </c>
      <c r="B85" s="6" t="s">
        <v>2</v>
      </c>
      <c r="C85" s="7">
        <v>4191</v>
      </c>
      <c r="D85" s="7">
        <v>11582</v>
      </c>
      <c r="E85" s="7">
        <v>770</v>
      </c>
      <c r="F85" s="7">
        <v>1545</v>
      </c>
      <c r="G85" s="7">
        <v>48</v>
      </c>
      <c r="H85" s="7">
        <v>2</v>
      </c>
      <c r="I85" s="7">
        <v>0</v>
      </c>
      <c r="J85" s="7">
        <v>0</v>
      </c>
      <c r="K85" s="7">
        <v>0</v>
      </c>
      <c r="L85" s="7">
        <v>13945</v>
      </c>
      <c r="M85" s="453">
        <f t="shared" si="4"/>
        <v>3.3273681698878548</v>
      </c>
    </row>
    <row r="86" spans="1:13" ht="15" thickBot="1" x14ac:dyDescent="0.35">
      <c r="A86" s="4" t="s">
        <v>81</v>
      </c>
      <c r="B86" s="6" t="s">
        <v>2</v>
      </c>
      <c r="C86" s="7">
        <v>4622</v>
      </c>
      <c r="D86" s="7">
        <v>26116</v>
      </c>
      <c r="E86" s="7">
        <v>506</v>
      </c>
      <c r="F86" s="7">
        <v>1400</v>
      </c>
      <c r="G86" s="7">
        <v>36</v>
      </c>
      <c r="H86" s="7">
        <v>0</v>
      </c>
      <c r="I86" s="7">
        <v>0</v>
      </c>
      <c r="J86" s="7">
        <v>0</v>
      </c>
      <c r="K86" s="7">
        <v>0</v>
      </c>
      <c r="L86" s="7">
        <v>28058</v>
      </c>
      <c r="M86" s="453">
        <f t="shared" si="4"/>
        <v>6.0705322371267849</v>
      </c>
    </row>
    <row r="87" spans="1:13" ht="15" thickBot="1" x14ac:dyDescent="0.35">
      <c r="A87" s="4" t="s">
        <v>88</v>
      </c>
      <c r="B87" s="6" t="s">
        <v>2</v>
      </c>
      <c r="C87" s="7">
        <v>4986</v>
      </c>
      <c r="D87" s="7">
        <v>20965</v>
      </c>
      <c r="E87" s="7">
        <v>722</v>
      </c>
      <c r="F87" s="7">
        <v>1213</v>
      </c>
      <c r="G87" s="7">
        <v>57</v>
      </c>
      <c r="H87" s="7">
        <v>0</v>
      </c>
      <c r="I87" s="7">
        <v>0</v>
      </c>
      <c r="J87" s="7">
        <v>0</v>
      </c>
      <c r="K87" s="7">
        <v>0</v>
      </c>
      <c r="L87" s="7">
        <v>22957</v>
      </c>
      <c r="M87" s="453">
        <f t="shared" si="4"/>
        <v>4.604292017649418</v>
      </c>
    </row>
    <row r="88" spans="1:13" ht="15" thickBot="1" x14ac:dyDescent="0.35">
      <c r="A88" s="4" t="s">
        <v>99</v>
      </c>
      <c r="B88" s="6" t="s">
        <v>2</v>
      </c>
      <c r="C88" s="7">
        <v>4514</v>
      </c>
      <c r="D88" s="7">
        <v>13125</v>
      </c>
      <c r="E88" s="7">
        <v>239</v>
      </c>
      <c r="F88" s="7">
        <v>816</v>
      </c>
      <c r="G88" s="7">
        <v>47</v>
      </c>
      <c r="H88" s="7">
        <v>0</v>
      </c>
      <c r="I88" s="7">
        <v>0</v>
      </c>
      <c r="J88" s="7">
        <v>0</v>
      </c>
      <c r="K88" s="7">
        <v>0</v>
      </c>
      <c r="L88" s="7">
        <v>14227</v>
      </c>
      <c r="M88" s="453">
        <f t="shared" si="4"/>
        <v>3.1517501107665042</v>
      </c>
    </row>
    <row r="89" spans="1:13" ht="15" thickBot="1" x14ac:dyDescent="0.35">
      <c r="A89" s="4" t="s">
        <v>107</v>
      </c>
      <c r="B89" s="6" t="s">
        <v>2</v>
      </c>
      <c r="C89" s="7">
        <v>6838</v>
      </c>
      <c r="D89" s="7">
        <v>21053</v>
      </c>
      <c r="E89" s="7">
        <v>457</v>
      </c>
      <c r="F89" s="7">
        <v>380</v>
      </c>
      <c r="G89" s="7">
        <v>45</v>
      </c>
      <c r="H89" s="7">
        <v>1</v>
      </c>
      <c r="I89" s="7">
        <v>6737</v>
      </c>
      <c r="J89" s="7">
        <v>0</v>
      </c>
      <c r="K89" s="7">
        <v>0</v>
      </c>
      <c r="L89" s="7">
        <v>28672</v>
      </c>
      <c r="M89" s="453">
        <f t="shared" si="4"/>
        <v>4.1930389002632351</v>
      </c>
    </row>
    <row r="90" spans="1:13" ht="15" thickBot="1" x14ac:dyDescent="0.35">
      <c r="A90" s="4" t="s">
        <v>110</v>
      </c>
      <c r="B90" s="6" t="s">
        <v>2</v>
      </c>
      <c r="C90" s="7">
        <v>4869</v>
      </c>
      <c r="D90" s="7">
        <v>16316</v>
      </c>
      <c r="E90" s="7">
        <v>537</v>
      </c>
      <c r="F90" s="7">
        <v>413</v>
      </c>
      <c r="G90" s="7">
        <v>30</v>
      </c>
      <c r="H90" s="7">
        <v>0</v>
      </c>
      <c r="I90" s="7">
        <v>0</v>
      </c>
      <c r="J90" s="7">
        <v>0</v>
      </c>
      <c r="K90" s="7">
        <v>0</v>
      </c>
      <c r="L90" s="7">
        <v>17296</v>
      </c>
      <c r="M90" s="453">
        <f t="shared" si="4"/>
        <v>3.5522694598480182</v>
      </c>
    </row>
    <row r="91" spans="1:13" ht="15" thickBot="1" x14ac:dyDescent="0.35">
      <c r="A91" s="4" t="s">
        <v>111</v>
      </c>
      <c r="B91" s="6" t="s">
        <v>2</v>
      </c>
      <c r="C91" s="7">
        <v>4768</v>
      </c>
      <c r="D91" s="7">
        <v>24755</v>
      </c>
      <c r="E91" s="7">
        <v>1506</v>
      </c>
      <c r="F91" s="7">
        <v>964</v>
      </c>
      <c r="G91" s="7">
        <v>92</v>
      </c>
      <c r="H91" s="7">
        <v>0</v>
      </c>
      <c r="I91" s="7">
        <v>5633</v>
      </c>
      <c r="J91" s="7">
        <v>479</v>
      </c>
      <c r="K91" s="7">
        <v>0</v>
      </c>
      <c r="L91" s="7">
        <v>33429</v>
      </c>
      <c r="M91" s="453">
        <f t="shared" si="4"/>
        <v>7.0111157718120802</v>
      </c>
    </row>
    <row r="92" spans="1:13" ht="15" thickBot="1" x14ac:dyDescent="0.35">
      <c r="A92" s="4" t="s">
        <v>114</v>
      </c>
      <c r="B92" s="6" t="s">
        <v>2</v>
      </c>
      <c r="C92" s="7">
        <v>5214</v>
      </c>
      <c r="D92" s="7">
        <v>21682</v>
      </c>
      <c r="E92" s="7">
        <v>315</v>
      </c>
      <c r="F92" s="7">
        <v>937</v>
      </c>
      <c r="G92" s="7">
        <v>30</v>
      </c>
      <c r="H92" s="7">
        <v>0</v>
      </c>
      <c r="I92" s="7">
        <v>0</v>
      </c>
      <c r="J92" s="7">
        <v>145</v>
      </c>
      <c r="K92" s="7">
        <v>0</v>
      </c>
      <c r="L92" s="7">
        <v>23109</v>
      </c>
      <c r="M92" s="453">
        <f t="shared" si="4"/>
        <v>4.4321058688147295</v>
      </c>
    </row>
    <row r="93" spans="1:13" ht="15" thickBot="1" x14ac:dyDescent="0.35">
      <c r="A93" s="4" t="s">
        <v>116</v>
      </c>
      <c r="B93" s="6" t="s">
        <v>2</v>
      </c>
      <c r="C93" s="7">
        <v>5432</v>
      </c>
      <c r="D93" s="7">
        <v>15393</v>
      </c>
      <c r="E93" s="7">
        <v>940</v>
      </c>
      <c r="F93" s="7">
        <v>1275</v>
      </c>
      <c r="G93" s="7">
        <v>56</v>
      </c>
      <c r="H93" s="7">
        <v>2</v>
      </c>
      <c r="I93" s="7">
        <v>5973</v>
      </c>
      <c r="J93" s="7">
        <v>1405</v>
      </c>
      <c r="K93" s="7">
        <v>112</v>
      </c>
      <c r="L93" s="7">
        <v>25154</v>
      </c>
      <c r="M93" s="453">
        <f t="shared" si="4"/>
        <v>4.6307069219440358</v>
      </c>
    </row>
    <row r="94" spans="1:13" ht="15" thickBot="1" x14ac:dyDescent="0.35">
      <c r="A94" s="4" t="s">
        <v>129</v>
      </c>
      <c r="B94" s="6" t="s">
        <v>2</v>
      </c>
      <c r="C94" s="7">
        <v>6164</v>
      </c>
      <c r="D94" s="7">
        <v>13196</v>
      </c>
      <c r="E94" s="7">
        <v>732</v>
      </c>
      <c r="F94" s="7">
        <v>626</v>
      </c>
      <c r="G94" s="7">
        <v>39</v>
      </c>
      <c r="H94" s="7">
        <v>0</v>
      </c>
      <c r="I94" s="7">
        <v>3307</v>
      </c>
      <c r="J94" s="7">
        <v>1997</v>
      </c>
      <c r="K94" s="7">
        <v>0</v>
      </c>
      <c r="L94" s="7">
        <v>19897</v>
      </c>
      <c r="M94" s="453">
        <f t="shared" si="4"/>
        <v>3.2279364049318624</v>
      </c>
    </row>
    <row r="95" spans="1:13" ht="15" thickBot="1" x14ac:dyDescent="0.35">
      <c r="A95" s="4" t="s">
        <v>134</v>
      </c>
      <c r="B95" s="6" t="s">
        <v>2</v>
      </c>
      <c r="C95" s="7">
        <v>5641</v>
      </c>
      <c r="D95" s="7">
        <v>16463</v>
      </c>
      <c r="E95" s="7">
        <v>1036</v>
      </c>
      <c r="F95" s="7">
        <v>1523</v>
      </c>
      <c r="G95" s="7">
        <v>14</v>
      </c>
      <c r="H95" s="7">
        <v>0</v>
      </c>
      <c r="I95" s="7">
        <v>3121</v>
      </c>
      <c r="J95" s="7">
        <v>1511</v>
      </c>
      <c r="K95" s="7">
        <v>0</v>
      </c>
      <c r="L95" s="7">
        <v>23668</v>
      </c>
      <c r="M95" s="453">
        <f t="shared" si="4"/>
        <v>4.1957099804999114</v>
      </c>
    </row>
    <row r="96" spans="1:13" ht="15" thickBot="1" x14ac:dyDescent="0.35">
      <c r="A96" s="4" t="s">
        <v>143</v>
      </c>
      <c r="B96" s="6" t="s">
        <v>2</v>
      </c>
      <c r="C96" s="7">
        <v>6295</v>
      </c>
      <c r="D96" s="7">
        <v>29476</v>
      </c>
      <c r="E96" s="7">
        <v>1169</v>
      </c>
      <c r="F96" s="7">
        <v>1354</v>
      </c>
      <c r="G96" s="7">
        <v>70</v>
      </c>
      <c r="H96" s="7">
        <v>3</v>
      </c>
      <c r="I96" s="7">
        <v>2546</v>
      </c>
      <c r="J96" s="7">
        <v>1846</v>
      </c>
      <c r="K96" s="7">
        <v>0</v>
      </c>
      <c r="L96" s="7">
        <v>36461</v>
      </c>
      <c r="M96" s="453">
        <f t="shared" si="4"/>
        <v>5.7920571882446383</v>
      </c>
    </row>
    <row r="97" spans="1:13" ht="15" thickBot="1" x14ac:dyDescent="0.35">
      <c r="A97" s="4" t="s">
        <v>155</v>
      </c>
      <c r="B97" s="6" t="s">
        <v>2</v>
      </c>
      <c r="C97" s="7">
        <v>6831</v>
      </c>
      <c r="D97" s="7">
        <v>19344</v>
      </c>
      <c r="E97" s="7">
        <v>45</v>
      </c>
      <c r="F97" s="7">
        <v>120</v>
      </c>
      <c r="G97" s="7">
        <v>30</v>
      </c>
      <c r="H97" s="7">
        <v>0</v>
      </c>
      <c r="I97" s="7">
        <v>1589</v>
      </c>
      <c r="J97" s="7">
        <v>222</v>
      </c>
      <c r="K97" s="7">
        <v>0</v>
      </c>
      <c r="L97" s="7">
        <v>21350</v>
      </c>
      <c r="M97" s="453">
        <f t="shared" si="4"/>
        <v>3.1254574732835603</v>
      </c>
    </row>
    <row r="98" spans="1:13" ht="15" thickBot="1" x14ac:dyDescent="0.35">
      <c r="A98" s="4" t="s">
        <v>156</v>
      </c>
      <c r="B98" s="6" t="s">
        <v>2</v>
      </c>
      <c r="C98" s="7">
        <v>6119</v>
      </c>
      <c r="D98" s="7">
        <v>21423</v>
      </c>
      <c r="E98" s="7">
        <v>1744</v>
      </c>
      <c r="F98" s="7">
        <v>2634</v>
      </c>
      <c r="G98" s="7">
        <v>58</v>
      </c>
      <c r="H98" s="7">
        <v>0</v>
      </c>
      <c r="I98" s="7">
        <v>2447</v>
      </c>
      <c r="J98" s="7">
        <v>1712</v>
      </c>
      <c r="K98" s="7">
        <v>0</v>
      </c>
      <c r="L98" s="7">
        <v>30018</v>
      </c>
      <c r="M98" s="453">
        <f t="shared" si="4"/>
        <v>4.9057035463311003</v>
      </c>
    </row>
    <row r="99" spans="1:13" ht="15" thickBot="1" x14ac:dyDescent="0.35">
      <c r="A99" s="4" t="s">
        <v>160</v>
      </c>
      <c r="B99" s="6" t="s">
        <v>2</v>
      </c>
      <c r="C99" s="7">
        <v>6582</v>
      </c>
      <c r="D99" s="7">
        <v>46085</v>
      </c>
      <c r="E99" s="7">
        <v>766</v>
      </c>
      <c r="F99" s="7">
        <v>931</v>
      </c>
      <c r="G99" s="7">
        <v>36</v>
      </c>
      <c r="H99" s="7">
        <v>0</v>
      </c>
      <c r="I99" s="7">
        <v>75</v>
      </c>
      <c r="J99" s="7">
        <v>0</v>
      </c>
      <c r="K99" s="7">
        <v>0</v>
      </c>
      <c r="L99" s="7">
        <v>47893</v>
      </c>
      <c r="M99" s="453">
        <f t="shared" si="4"/>
        <v>7.2763597690671524</v>
      </c>
    </row>
    <row r="100" spans="1:13" ht="15" thickBot="1" x14ac:dyDescent="0.35">
      <c r="A100" s="4" t="s">
        <v>165</v>
      </c>
      <c r="B100" s="6" t="s">
        <v>2</v>
      </c>
      <c r="C100" s="7">
        <v>5933</v>
      </c>
      <c r="D100" s="7">
        <v>29572</v>
      </c>
      <c r="E100" s="7">
        <v>899</v>
      </c>
      <c r="F100" s="7">
        <v>1882</v>
      </c>
      <c r="G100" s="7">
        <v>58</v>
      </c>
      <c r="H100" s="7">
        <v>4</v>
      </c>
      <c r="I100" s="7">
        <v>3122</v>
      </c>
      <c r="J100" s="7">
        <v>1511</v>
      </c>
      <c r="K100" s="7">
        <v>0</v>
      </c>
      <c r="L100" s="7">
        <v>37044</v>
      </c>
      <c r="M100" s="453">
        <f t="shared" si="4"/>
        <v>6.2437215573908649</v>
      </c>
    </row>
    <row r="101" spans="1:13" ht="15" thickBot="1" x14ac:dyDescent="0.35">
      <c r="A101" s="4" t="s">
        <v>169</v>
      </c>
      <c r="B101" s="6" t="s">
        <v>2</v>
      </c>
      <c r="C101" s="7">
        <v>4220</v>
      </c>
      <c r="D101" s="7">
        <v>16142</v>
      </c>
      <c r="E101" s="7">
        <v>774</v>
      </c>
      <c r="F101" s="7">
        <v>772</v>
      </c>
      <c r="G101" s="7">
        <v>28</v>
      </c>
      <c r="H101" s="7">
        <v>0</v>
      </c>
      <c r="I101" s="7">
        <v>3818</v>
      </c>
      <c r="J101" s="7">
        <v>1695</v>
      </c>
      <c r="K101" s="7">
        <v>0</v>
      </c>
      <c r="L101" s="7">
        <v>23229</v>
      </c>
      <c r="M101" s="453">
        <f t="shared" si="4"/>
        <v>5.5045023696682467</v>
      </c>
    </row>
    <row r="102" spans="1:13" ht="15" thickBot="1" x14ac:dyDescent="0.35">
      <c r="A102" s="4" t="s">
        <v>171</v>
      </c>
      <c r="B102" s="6" t="s">
        <v>2</v>
      </c>
      <c r="C102" s="7">
        <v>4610</v>
      </c>
      <c r="D102" s="7">
        <v>20235</v>
      </c>
      <c r="E102" s="7">
        <v>275</v>
      </c>
      <c r="F102" s="7">
        <v>458</v>
      </c>
      <c r="G102" s="7">
        <v>22</v>
      </c>
      <c r="H102" s="7">
        <v>0</v>
      </c>
      <c r="I102" s="7">
        <v>0</v>
      </c>
      <c r="J102" s="7">
        <v>0</v>
      </c>
      <c r="K102" s="7">
        <v>0</v>
      </c>
      <c r="L102" s="7">
        <v>20990</v>
      </c>
      <c r="M102" s="453">
        <f t="shared" si="4"/>
        <v>4.5531453362255965</v>
      </c>
    </row>
    <row r="103" spans="1:13" ht="15" thickBot="1" x14ac:dyDescent="0.35">
      <c r="A103" s="4" t="s">
        <v>174</v>
      </c>
      <c r="B103" s="6" t="s">
        <v>2</v>
      </c>
      <c r="C103" s="7">
        <v>5531</v>
      </c>
      <c r="D103" s="7">
        <v>15190</v>
      </c>
      <c r="E103" s="7">
        <v>838</v>
      </c>
      <c r="F103" s="7">
        <v>2082</v>
      </c>
      <c r="G103" s="7">
        <v>0</v>
      </c>
      <c r="H103" s="7">
        <v>0</v>
      </c>
      <c r="I103" s="7">
        <v>0</v>
      </c>
      <c r="J103" s="7">
        <v>0</v>
      </c>
      <c r="K103" s="7">
        <v>0</v>
      </c>
      <c r="L103" s="7">
        <v>18110</v>
      </c>
      <c r="M103" s="453">
        <f t="shared" si="4"/>
        <v>3.2742722834930391</v>
      </c>
    </row>
    <row r="104" spans="1:13" ht="15" thickBot="1" x14ac:dyDescent="0.35">
      <c r="A104" s="4" t="s">
        <v>176</v>
      </c>
      <c r="B104" s="6" t="s">
        <v>2</v>
      </c>
      <c r="C104" s="7">
        <v>4978</v>
      </c>
      <c r="D104" s="7">
        <v>42143</v>
      </c>
      <c r="E104" s="7">
        <v>812</v>
      </c>
      <c r="F104" s="7">
        <v>545</v>
      </c>
      <c r="G104" s="7">
        <v>56</v>
      </c>
      <c r="H104" s="7">
        <v>0</v>
      </c>
      <c r="I104" s="7">
        <v>0</v>
      </c>
      <c r="J104" s="7">
        <v>0</v>
      </c>
      <c r="K104" s="7">
        <v>0</v>
      </c>
      <c r="L104" s="7">
        <v>43556</v>
      </c>
      <c r="M104" s="453">
        <f t="shared" si="4"/>
        <v>8.7496986741663321</v>
      </c>
    </row>
    <row r="105" spans="1:13" ht="15" thickBot="1" x14ac:dyDescent="0.35">
      <c r="A105" s="4" t="s">
        <v>178</v>
      </c>
      <c r="B105" s="6" t="s">
        <v>2</v>
      </c>
      <c r="C105" s="7">
        <v>5584</v>
      </c>
      <c r="D105" s="7">
        <v>46910</v>
      </c>
      <c r="E105" s="7">
        <v>3523</v>
      </c>
      <c r="F105" s="7">
        <v>3182</v>
      </c>
      <c r="G105" s="7">
        <v>131</v>
      </c>
      <c r="H105" s="7">
        <v>0</v>
      </c>
      <c r="I105" s="7">
        <v>0</v>
      </c>
      <c r="J105" s="7">
        <v>0</v>
      </c>
      <c r="K105" s="7">
        <v>0</v>
      </c>
      <c r="L105" s="7">
        <v>53746</v>
      </c>
      <c r="M105" s="453">
        <f t="shared" si="4"/>
        <v>9.625</v>
      </c>
    </row>
    <row r="106" spans="1:13" ht="15" thickBot="1" x14ac:dyDescent="0.35">
      <c r="A106" s="4" t="s">
        <v>179</v>
      </c>
      <c r="B106" s="6" t="s">
        <v>2</v>
      </c>
      <c r="C106" s="7">
        <v>5784</v>
      </c>
      <c r="D106" s="7">
        <v>28801</v>
      </c>
      <c r="E106" s="7">
        <v>2476</v>
      </c>
      <c r="F106" s="7">
        <v>1780</v>
      </c>
      <c r="G106" s="7">
        <v>74</v>
      </c>
      <c r="H106" s="7">
        <v>0</v>
      </c>
      <c r="I106" s="7">
        <v>28325</v>
      </c>
      <c r="J106" s="7">
        <v>847</v>
      </c>
      <c r="K106" s="7">
        <v>0</v>
      </c>
      <c r="L106" s="7">
        <v>62303</v>
      </c>
      <c r="M106" s="453">
        <f t="shared" si="4"/>
        <v>10.771611341632088</v>
      </c>
    </row>
    <row r="107" spans="1:13" ht="15" thickBot="1" x14ac:dyDescent="0.35">
      <c r="A107" s="4" t="s">
        <v>184</v>
      </c>
      <c r="B107" s="6" t="s">
        <v>2</v>
      </c>
      <c r="C107" s="7">
        <v>6389</v>
      </c>
      <c r="D107" s="7">
        <v>16423</v>
      </c>
      <c r="E107" s="7">
        <v>266</v>
      </c>
      <c r="F107" s="7">
        <v>579</v>
      </c>
      <c r="G107" s="7">
        <v>25</v>
      </c>
      <c r="H107" s="7">
        <v>0</v>
      </c>
      <c r="I107" s="7">
        <v>0</v>
      </c>
      <c r="J107" s="7">
        <v>0</v>
      </c>
      <c r="K107" s="7">
        <v>0</v>
      </c>
      <c r="L107" s="7">
        <v>17293</v>
      </c>
      <c r="M107" s="453">
        <f t="shared" si="4"/>
        <v>2.7066833620284863</v>
      </c>
    </row>
    <row r="108" spans="1:13" ht="15" thickBot="1" x14ac:dyDescent="0.35">
      <c r="A108" s="4" t="s">
        <v>186</v>
      </c>
      <c r="B108" s="6" t="s">
        <v>2</v>
      </c>
      <c r="C108" s="7">
        <v>4080</v>
      </c>
      <c r="D108" s="7">
        <v>23160</v>
      </c>
      <c r="E108" s="7">
        <v>460</v>
      </c>
      <c r="F108" s="7">
        <v>2946</v>
      </c>
      <c r="G108" s="7">
        <v>27</v>
      </c>
      <c r="H108" s="7">
        <v>0</v>
      </c>
      <c r="I108" s="7">
        <v>14751</v>
      </c>
      <c r="J108" s="7">
        <v>0</v>
      </c>
      <c r="K108" s="7">
        <v>0</v>
      </c>
      <c r="L108" s="7">
        <v>41344</v>
      </c>
      <c r="M108" s="453">
        <f t="shared" si="4"/>
        <v>10.133333333333333</v>
      </c>
    </row>
    <row r="109" spans="1:13" ht="15" thickBot="1" x14ac:dyDescent="0.35">
      <c r="A109" s="4" t="s">
        <v>187</v>
      </c>
      <c r="B109" s="6" t="s">
        <v>2</v>
      </c>
      <c r="C109" s="7">
        <v>5945</v>
      </c>
      <c r="D109" s="7">
        <v>42561</v>
      </c>
      <c r="E109" s="7">
        <v>1180</v>
      </c>
      <c r="F109" s="7">
        <v>1014</v>
      </c>
      <c r="G109" s="7">
        <v>48</v>
      </c>
      <c r="H109" s="7">
        <v>0</v>
      </c>
      <c r="I109" s="7">
        <v>6737</v>
      </c>
      <c r="J109" s="7">
        <v>0</v>
      </c>
      <c r="K109" s="7">
        <v>0</v>
      </c>
      <c r="L109" s="7">
        <v>51540</v>
      </c>
      <c r="M109" s="453">
        <f t="shared" si="4"/>
        <v>8.6694701429772927</v>
      </c>
    </row>
    <row r="110" spans="1:13" ht="15" thickBot="1" x14ac:dyDescent="0.35">
      <c r="A110" s="4" t="s">
        <v>188</v>
      </c>
      <c r="B110" s="6" t="s">
        <v>2</v>
      </c>
      <c r="C110" s="7">
        <v>6997</v>
      </c>
      <c r="D110" s="7">
        <v>40088</v>
      </c>
      <c r="E110" s="7">
        <v>2405</v>
      </c>
      <c r="F110" s="7">
        <v>2308</v>
      </c>
      <c r="G110" s="7">
        <v>111</v>
      </c>
      <c r="H110" s="7">
        <v>10</v>
      </c>
      <c r="I110" s="7">
        <v>6893</v>
      </c>
      <c r="J110" s="7">
        <v>11423</v>
      </c>
      <c r="K110" s="7">
        <v>9110</v>
      </c>
      <c r="L110" s="7">
        <v>72338</v>
      </c>
      <c r="M110" s="453">
        <f t="shared" si="4"/>
        <v>10.338430756038303</v>
      </c>
    </row>
    <row r="111" spans="1:13" ht="15" thickBot="1" x14ac:dyDescent="0.35">
      <c r="A111" s="4" t="s">
        <v>195</v>
      </c>
      <c r="B111" s="6" t="s">
        <v>2</v>
      </c>
      <c r="C111" s="7">
        <v>4168</v>
      </c>
      <c r="D111" s="7">
        <v>24539</v>
      </c>
      <c r="E111" s="7">
        <v>1588</v>
      </c>
      <c r="F111" s="7">
        <v>2907</v>
      </c>
      <c r="G111" s="7">
        <v>53</v>
      </c>
      <c r="H111" s="7">
        <v>0</v>
      </c>
      <c r="I111" s="7">
        <v>2693</v>
      </c>
      <c r="J111" s="7">
        <v>1436</v>
      </c>
      <c r="K111" s="7">
        <v>0</v>
      </c>
      <c r="L111" s="7">
        <v>33216</v>
      </c>
      <c r="M111" s="453">
        <f t="shared" si="4"/>
        <v>7.9692898272552783</v>
      </c>
    </row>
    <row r="112" spans="1:13" ht="15" thickBot="1" x14ac:dyDescent="0.35">
      <c r="A112" s="4" t="s">
        <v>201</v>
      </c>
      <c r="B112" s="6" t="s">
        <v>2</v>
      </c>
      <c r="C112" s="7">
        <v>4934</v>
      </c>
      <c r="D112" s="7">
        <v>19706</v>
      </c>
      <c r="E112" s="7">
        <v>2403</v>
      </c>
      <c r="F112" s="7">
        <v>3935</v>
      </c>
      <c r="G112" s="7">
        <v>40</v>
      </c>
      <c r="H112" s="7">
        <v>0</v>
      </c>
      <c r="I112" s="7">
        <v>2915</v>
      </c>
      <c r="J112" s="7">
        <v>1477</v>
      </c>
      <c r="K112" s="7">
        <v>0</v>
      </c>
      <c r="L112" s="7">
        <v>30476</v>
      </c>
      <c r="M112" s="453">
        <f t="shared" si="4"/>
        <v>6.1767328739359542</v>
      </c>
    </row>
    <row r="113" spans="1:13" ht="15" thickBot="1" x14ac:dyDescent="0.35">
      <c r="A113" s="4" t="s">
        <v>202</v>
      </c>
      <c r="B113" s="6" t="s">
        <v>2</v>
      </c>
      <c r="C113" s="7">
        <v>5857</v>
      </c>
      <c r="D113" s="7">
        <v>19931</v>
      </c>
      <c r="E113" s="7">
        <v>4407</v>
      </c>
      <c r="F113" s="7">
        <v>4441</v>
      </c>
      <c r="G113" s="7">
        <v>77</v>
      </c>
      <c r="H113" s="7">
        <v>0</v>
      </c>
      <c r="I113" s="7">
        <v>6305</v>
      </c>
      <c r="J113" s="7">
        <v>1318</v>
      </c>
      <c r="K113" s="7">
        <v>119</v>
      </c>
      <c r="L113" s="7">
        <v>36598</v>
      </c>
      <c r="M113" s="453">
        <f t="shared" si="4"/>
        <v>6.2485914290592453</v>
      </c>
    </row>
    <row r="114" spans="1:13" ht="15" thickBot="1" x14ac:dyDescent="0.35">
      <c r="A114" s="4" t="s">
        <v>211</v>
      </c>
      <c r="B114" s="6" t="s">
        <v>2</v>
      </c>
      <c r="C114" s="7">
        <v>4141</v>
      </c>
      <c r="D114" s="7">
        <v>14096</v>
      </c>
      <c r="E114" s="7">
        <v>419</v>
      </c>
      <c r="F114" s="7">
        <v>2003</v>
      </c>
      <c r="G114" s="7">
        <v>6</v>
      </c>
      <c r="H114" s="7">
        <v>0</v>
      </c>
      <c r="I114" s="7">
        <v>0</v>
      </c>
      <c r="J114" s="7">
        <v>0</v>
      </c>
      <c r="K114" s="7">
        <v>0</v>
      </c>
      <c r="L114" s="7">
        <v>16524</v>
      </c>
      <c r="M114" s="453">
        <f t="shared" si="4"/>
        <v>3.9903404974643806</v>
      </c>
    </row>
    <row r="115" spans="1:13" ht="15" thickBot="1" x14ac:dyDescent="0.35">
      <c r="A115" s="4" t="s">
        <v>214</v>
      </c>
      <c r="B115" s="6" t="s">
        <v>2</v>
      </c>
      <c r="C115" s="7">
        <v>4197</v>
      </c>
      <c r="D115" s="7">
        <v>23716</v>
      </c>
      <c r="E115" s="7">
        <v>1150</v>
      </c>
      <c r="F115" s="7">
        <v>74</v>
      </c>
      <c r="G115" s="7">
        <v>15</v>
      </c>
      <c r="H115" s="7">
        <v>0</v>
      </c>
      <c r="I115" s="7">
        <v>0</v>
      </c>
      <c r="J115" s="7">
        <v>0</v>
      </c>
      <c r="K115" s="7">
        <v>0</v>
      </c>
      <c r="L115" s="7">
        <v>24955</v>
      </c>
      <c r="M115" s="453">
        <f t="shared" si="4"/>
        <v>5.9459137479151778</v>
      </c>
    </row>
    <row r="116" spans="1:13" ht="15" thickBot="1" x14ac:dyDescent="0.35">
      <c r="A116" s="4" t="s">
        <v>217</v>
      </c>
      <c r="B116" s="6" t="s">
        <v>2</v>
      </c>
      <c r="C116" s="7">
        <v>5068</v>
      </c>
      <c r="D116" s="7">
        <v>43418</v>
      </c>
      <c r="E116" s="7">
        <v>733</v>
      </c>
      <c r="F116" s="7">
        <v>5759</v>
      </c>
      <c r="G116" s="7">
        <v>59</v>
      </c>
      <c r="H116" s="7">
        <v>0</v>
      </c>
      <c r="I116" s="7">
        <v>6786</v>
      </c>
      <c r="J116" s="7">
        <v>1377</v>
      </c>
      <c r="K116" s="7">
        <v>0</v>
      </c>
      <c r="L116" s="7">
        <v>58132</v>
      </c>
      <c r="M116" s="453">
        <f t="shared" si="4"/>
        <v>11.470402525651144</v>
      </c>
    </row>
    <row r="117" spans="1:13" ht="15" thickBot="1" x14ac:dyDescent="0.35">
      <c r="A117" s="4" t="s">
        <v>219</v>
      </c>
      <c r="B117" s="6" t="s">
        <v>2</v>
      </c>
      <c r="C117" s="7">
        <v>4968</v>
      </c>
      <c r="D117" s="7">
        <v>15122</v>
      </c>
      <c r="E117" s="7">
        <v>411</v>
      </c>
      <c r="F117" s="7">
        <v>635</v>
      </c>
      <c r="G117" s="7">
        <v>13</v>
      </c>
      <c r="H117" s="7">
        <v>0</v>
      </c>
      <c r="I117" s="7">
        <v>0</v>
      </c>
      <c r="J117" s="7">
        <v>0</v>
      </c>
      <c r="K117" s="7">
        <v>0</v>
      </c>
      <c r="L117" s="7">
        <v>16181</v>
      </c>
      <c r="M117" s="453">
        <f t="shared" si="4"/>
        <v>3.2570450885668278</v>
      </c>
    </row>
    <row r="118" spans="1:13" ht="15" thickBot="1" x14ac:dyDescent="0.35">
      <c r="A118" s="4" t="s">
        <v>224</v>
      </c>
      <c r="B118" s="6" t="s">
        <v>2</v>
      </c>
      <c r="C118" s="7">
        <v>4101</v>
      </c>
      <c r="D118" s="7">
        <v>27544</v>
      </c>
      <c r="E118" s="7">
        <v>147</v>
      </c>
      <c r="F118" s="7">
        <v>2163</v>
      </c>
      <c r="G118" s="7">
        <v>15</v>
      </c>
      <c r="H118" s="7">
        <v>3</v>
      </c>
      <c r="I118" s="7">
        <v>6783</v>
      </c>
      <c r="J118" s="7">
        <v>0</v>
      </c>
      <c r="K118" s="7">
        <v>0</v>
      </c>
      <c r="L118" s="7">
        <v>36652</v>
      </c>
      <c r="M118" s="453">
        <f t="shared" si="4"/>
        <v>8.9373323579614734</v>
      </c>
    </row>
    <row r="119" spans="1:13" ht="15" thickBot="1" x14ac:dyDescent="0.35">
      <c r="A119" s="4" t="s">
        <v>225</v>
      </c>
      <c r="B119" s="6" t="s">
        <v>2</v>
      </c>
      <c r="C119" s="7">
        <v>5241</v>
      </c>
      <c r="D119" s="7">
        <v>19314</v>
      </c>
      <c r="E119" s="7">
        <v>830</v>
      </c>
      <c r="F119" s="7">
        <v>698</v>
      </c>
      <c r="G119" s="7">
        <v>62</v>
      </c>
      <c r="H119" s="7">
        <v>0</v>
      </c>
      <c r="I119" s="7">
        <v>1675</v>
      </c>
      <c r="J119" s="7">
        <v>1361</v>
      </c>
      <c r="K119" s="7">
        <v>0</v>
      </c>
      <c r="L119" s="7">
        <v>23940</v>
      </c>
      <c r="M119" s="453">
        <f t="shared" si="4"/>
        <v>4.5678305666857471</v>
      </c>
    </row>
    <row r="120" spans="1:13" ht="15" thickBot="1" x14ac:dyDescent="0.35">
      <c r="A120" s="4" t="s">
        <v>229</v>
      </c>
      <c r="B120" s="6" t="s">
        <v>2</v>
      </c>
      <c r="C120" s="7">
        <v>5160</v>
      </c>
      <c r="D120" s="7">
        <v>21021</v>
      </c>
      <c r="E120" s="7">
        <v>1044</v>
      </c>
      <c r="F120" s="7">
        <v>2003</v>
      </c>
      <c r="G120" s="7">
        <v>83</v>
      </c>
      <c r="H120" s="7">
        <v>0</v>
      </c>
      <c r="I120" s="7">
        <v>1963</v>
      </c>
      <c r="J120" s="7">
        <v>1614</v>
      </c>
      <c r="K120" s="7">
        <v>0</v>
      </c>
      <c r="L120" s="7">
        <v>27728</v>
      </c>
      <c r="M120" s="453">
        <f t="shared" si="4"/>
        <v>5.3736434108527131</v>
      </c>
    </row>
    <row r="121" spans="1:13" ht="15" thickBot="1" x14ac:dyDescent="0.35">
      <c r="A121" s="4" t="s">
        <v>230</v>
      </c>
      <c r="B121" s="6" t="s">
        <v>2</v>
      </c>
      <c r="C121" s="7">
        <v>5841</v>
      </c>
      <c r="D121" s="7">
        <v>18592</v>
      </c>
      <c r="E121" s="7">
        <v>645</v>
      </c>
      <c r="F121" s="7">
        <v>911</v>
      </c>
      <c r="G121" s="7">
        <v>52</v>
      </c>
      <c r="H121" s="7">
        <v>0</v>
      </c>
      <c r="I121" s="7">
        <v>0</v>
      </c>
      <c r="J121" s="7">
        <v>0</v>
      </c>
      <c r="K121" s="7">
        <v>0</v>
      </c>
      <c r="L121" s="7">
        <v>20200</v>
      </c>
      <c r="M121" s="453">
        <f t="shared" si="4"/>
        <v>3.4583119328882042</v>
      </c>
    </row>
    <row r="122" spans="1:13" ht="15" thickBot="1" x14ac:dyDescent="0.35">
      <c r="A122" s="4" t="s">
        <v>232</v>
      </c>
      <c r="B122" s="6" t="s">
        <v>2</v>
      </c>
      <c r="C122" s="7">
        <v>4730</v>
      </c>
      <c r="D122" s="7">
        <v>32381</v>
      </c>
      <c r="E122" s="7">
        <v>464</v>
      </c>
      <c r="F122" s="7">
        <v>1382</v>
      </c>
      <c r="G122" s="7">
        <v>45</v>
      </c>
      <c r="H122" s="7">
        <v>1</v>
      </c>
      <c r="I122" s="7">
        <v>0</v>
      </c>
      <c r="J122" s="7">
        <v>0</v>
      </c>
      <c r="K122" s="7">
        <v>0</v>
      </c>
      <c r="L122" s="7">
        <v>34272</v>
      </c>
      <c r="M122" s="453">
        <f t="shared" si="4"/>
        <v>7.2456659619450319</v>
      </c>
    </row>
    <row r="123" spans="1:13" ht="15" thickBot="1" x14ac:dyDescent="0.35">
      <c r="A123" s="4" t="s">
        <v>241</v>
      </c>
      <c r="B123" s="6" t="s">
        <v>2</v>
      </c>
      <c r="C123" s="7">
        <v>5072</v>
      </c>
      <c r="D123" s="7">
        <v>20465</v>
      </c>
      <c r="E123" s="7">
        <v>520</v>
      </c>
      <c r="F123" s="7">
        <v>439</v>
      </c>
      <c r="G123" s="7">
        <v>53</v>
      </c>
      <c r="H123" s="7">
        <v>1</v>
      </c>
      <c r="I123" s="7">
        <v>0</v>
      </c>
      <c r="J123" s="7">
        <v>0</v>
      </c>
      <c r="K123" s="7">
        <v>0</v>
      </c>
      <c r="L123" s="7">
        <v>21477</v>
      </c>
      <c r="M123" s="453">
        <f t="shared" si="4"/>
        <v>4.2344242902208205</v>
      </c>
    </row>
    <row r="124" spans="1:13" ht="15" thickBot="1" x14ac:dyDescent="0.35">
      <c r="A124" s="4" t="s">
        <v>242</v>
      </c>
      <c r="B124" s="6" t="s">
        <v>2</v>
      </c>
      <c r="C124" s="7">
        <v>6317</v>
      </c>
      <c r="D124" s="7">
        <v>24472</v>
      </c>
      <c r="E124" s="7">
        <v>916</v>
      </c>
      <c r="F124" s="7">
        <v>1395</v>
      </c>
      <c r="G124" s="7">
        <v>90</v>
      </c>
      <c r="H124" s="7">
        <v>3</v>
      </c>
      <c r="I124" s="7">
        <v>325</v>
      </c>
      <c r="J124" s="7">
        <v>0</v>
      </c>
      <c r="K124" s="7">
        <v>0</v>
      </c>
      <c r="L124" s="7">
        <v>27198</v>
      </c>
      <c r="M124" s="453">
        <f t="shared" si="4"/>
        <v>4.3055247744182363</v>
      </c>
    </row>
    <row r="125" spans="1:13" ht="15" thickBot="1" x14ac:dyDescent="0.35">
      <c r="A125" s="4" t="s">
        <v>248</v>
      </c>
      <c r="B125" s="6" t="s">
        <v>2</v>
      </c>
      <c r="C125" s="7">
        <v>5819</v>
      </c>
      <c r="D125" s="7">
        <v>42274</v>
      </c>
      <c r="E125" s="7">
        <v>623</v>
      </c>
      <c r="F125" s="7">
        <v>931</v>
      </c>
      <c r="G125" s="7">
        <v>134</v>
      </c>
      <c r="H125" s="7">
        <v>1</v>
      </c>
      <c r="I125" s="7">
        <v>58088</v>
      </c>
      <c r="J125" s="7">
        <v>9957</v>
      </c>
      <c r="K125" s="7">
        <v>0</v>
      </c>
      <c r="L125" s="7">
        <v>112007</v>
      </c>
      <c r="M125" s="453">
        <f t="shared" si="4"/>
        <v>19.24849630520708</v>
      </c>
    </row>
    <row r="126" spans="1:13" ht="15" thickBot="1" x14ac:dyDescent="0.35">
      <c r="A126" s="4" t="s">
        <v>249</v>
      </c>
      <c r="B126" s="6" t="s">
        <v>2</v>
      </c>
      <c r="C126" s="7">
        <v>6834</v>
      </c>
      <c r="D126" s="7">
        <v>20657</v>
      </c>
      <c r="E126" s="7">
        <v>1063</v>
      </c>
      <c r="F126" s="7">
        <v>651</v>
      </c>
      <c r="G126" s="7">
        <v>67</v>
      </c>
      <c r="H126" s="7">
        <v>0</v>
      </c>
      <c r="I126" s="7">
        <v>2448</v>
      </c>
      <c r="J126" s="7">
        <v>1392</v>
      </c>
      <c r="K126" s="7">
        <v>0</v>
      </c>
      <c r="L126" s="7">
        <v>26278</v>
      </c>
      <c r="M126" s="453">
        <f t="shared" si="4"/>
        <v>3.8451858355282411</v>
      </c>
    </row>
    <row r="127" spans="1:13" ht="15" thickBot="1" x14ac:dyDescent="0.35">
      <c r="A127" s="4" t="s">
        <v>255</v>
      </c>
      <c r="B127" s="6" t="s">
        <v>2</v>
      </c>
      <c r="C127" s="7">
        <v>6174</v>
      </c>
      <c r="D127" s="7">
        <v>33300</v>
      </c>
      <c r="E127" s="7">
        <v>2285</v>
      </c>
      <c r="F127" s="7">
        <v>1777</v>
      </c>
      <c r="G127" s="7">
        <v>46</v>
      </c>
      <c r="H127" s="7">
        <v>0</v>
      </c>
      <c r="I127" s="7">
        <v>5056</v>
      </c>
      <c r="J127" s="7">
        <v>0</v>
      </c>
      <c r="K127" s="7">
        <v>0</v>
      </c>
      <c r="L127" s="7">
        <v>42464</v>
      </c>
      <c r="M127" s="453">
        <f t="shared" si="4"/>
        <v>6.8778749595076123</v>
      </c>
    </row>
    <row r="128" spans="1:13" ht="15" thickBot="1" x14ac:dyDescent="0.35">
      <c r="A128" s="4" t="s">
        <v>266</v>
      </c>
      <c r="B128" s="6" t="s">
        <v>2</v>
      </c>
      <c r="C128" s="7">
        <v>6458</v>
      </c>
      <c r="D128" s="7">
        <v>17917</v>
      </c>
      <c r="E128" s="7">
        <v>199</v>
      </c>
      <c r="F128" s="7">
        <v>938</v>
      </c>
      <c r="G128" s="7">
        <v>56</v>
      </c>
      <c r="H128" s="7">
        <v>0</v>
      </c>
      <c r="I128" s="7">
        <v>1679</v>
      </c>
      <c r="J128" s="7">
        <v>1457</v>
      </c>
      <c r="K128" s="7">
        <v>0</v>
      </c>
      <c r="L128" s="7">
        <v>22246</v>
      </c>
      <c r="M128" s="453">
        <f t="shared" si="4"/>
        <v>3.4447197274698049</v>
      </c>
    </row>
    <row r="129" spans="1:13" ht="15" thickBot="1" x14ac:dyDescent="0.35">
      <c r="A129" s="4" t="s">
        <v>269</v>
      </c>
      <c r="B129" s="6" t="s">
        <v>2</v>
      </c>
      <c r="C129" s="7">
        <v>6341</v>
      </c>
      <c r="D129" s="7">
        <v>24375</v>
      </c>
      <c r="E129" s="7">
        <v>575</v>
      </c>
      <c r="F129" s="7">
        <v>3450</v>
      </c>
      <c r="G129" s="7">
        <v>20</v>
      </c>
      <c r="H129" s="7">
        <v>0</v>
      </c>
      <c r="I129" s="7">
        <v>0</v>
      </c>
      <c r="J129" s="7">
        <v>0</v>
      </c>
      <c r="K129" s="7">
        <v>0</v>
      </c>
      <c r="L129" s="7">
        <v>28420</v>
      </c>
      <c r="M129" s="453">
        <f t="shared" si="4"/>
        <v>4.4819429112127427</v>
      </c>
    </row>
    <row r="130" spans="1:13" ht="15" thickBot="1" x14ac:dyDescent="0.35">
      <c r="A130" s="4" t="s">
        <v>272</v>
      </c>
      <c r="B130" s="6" t="s">
        <v>2</v>
      </c>
      <c r="C130" s="7">
        <v>5433</v>
      </c>
      <c r="D130" s="7">
        <v>25819</v>
      </c>
      <c r="E130" s="7">
        <v>1947</v>
      </c>
      <c r="F130" s="7">
        <v>2125</v>
      </c>
      <c r="G130" s="7">
        <v>87</v>
      </c>
      <c r="H130" s="7">
        <v>16</v>
      </c>
      <c r="I130" s="7">
        <v>0</v>
      </c>
      <c r="J130" s="7">
        <v>0</v>
      </c>
      <c r="K130" s="7">
        <v>0</v>
      </c>
      <c r="L130" s="7">
        <v>29978</v>
      </c>
      <c r="M130" s="453">
        <f t="shared" si="4"/>
        <v>5.5177618258788881</v>
      </c>
    </row>
    <row r="131" spans="1:13" ht="15" thickBot="1" x14ac:dyDescent="0.35">
      <c r="A131" s="4" t="s">
        <v>279</v>
      </c>
      <c r="B131" s="6" t="s">
        <v>2</v>
      </c>
      <c r="C131" s="7">
        <v>4105</v>
      </c>
      <c r="D131" s="7">
        <v>22500</v>
      </c>
      <c r="E131" s="7">
        <v>250</v>
      </c>
      <c r="F131" s="7">
        <v>600</v>
      </c>
      <c r="G131" s="7">
        <v>31</v>
      </c>
      <c r="H131" s="7">
        <v>0</v>
      </c>
      <c r="I131" s="7">
        <v>0</v>
      </c>
      <c r="J131" s="7">
        <v>0</v>
      </c>
      <c r="K131" s="7">
        <v>0</v>
      </c>
      <c r="L131" s="7">
        <v>23381</v>
      </c>
      <c r="M131" s="453">
        <f t="shared" si="4"/>
        <v>5.6957369062119367</v>
      </c>
    </row>
    <row r="132" spans="1:13" ht="15" thickBot="1" x14ac:dyDescent="0.35">
      <c r="A132" s="4" t="s">
        <v>282</v>
      </c>
      <c r="B132" s="6" t="s">
        <v>2</v>
      </c>
      <c r="C132" s="7">
        <v>5033</v>
      </c>
      <c r="D132" s="7">
        <v>14000</v>
      </c>
      <c r="E132" s="7">
        <v>450</v>
      </c>
      <c r="F132" s="7">
        <v>2500</v>
      </c>
      <c r="G132" s="7">
        <v>59</v>
      </c>
      <c r="H132" s="7">
        <v>0</v>
      </c>
      <c r="I132" s="7">
        <v>0</v>
      </c>
      <c r="J132" s="7">
        <v>0</v>
      </c>
      <c r="K132" s="7">
        <v>0</v>
      </c>
      <c r="L132" s="7">
        <v>17009</v>
      </c>
      <c r="M132" s="453">
        <f t="shared" si="4"/>
        <v>3.3794953308166105</v>
      </c>
    </row>
    <row r="133" spans="1:13" ht="15" thickBot="1" x14ac:dyDescent="0.35">
      <c r="A133" s="4" t="s">
        <v>286</v>
      </c>
      <c r="B133" s="6" t="s">
        <v>2</v>
      </c>
      <c r="C133" s="7">
        <v>5413</v>
      </c>
      <c r="D133" s="7">
        <v>12151</v>
      </c>
      <c r="E133" s="7">
        <v>459</v>
      </c>
      <c r="F133" s="7">
        <v>644</v>
      </c>
      <c r="G133" s="7">
        <v>20</v>
      </c>
      <c r="H133" s="7">
        <v>0</v>
      </c>
      <c r="I133" s="7">
        <v>6011</v>
      </c>
      <c r="J133" s="7">
        <v>2056</v>
      </c>
      <c r="K133" s="7">
        <v>0</v>
      </c>
      <c r="L133" s="7">
        <v>21341</v>
      </c>
      <c r="M133" s="453">
        <f t="shared" si="4"/>
        <v>3.9425457232588212</v>
      </c>
    </row>
    <row r="134" spans="1:13" ht="15" thickBot="1" x14ac:dyDescent="0.35">
      <c r="A134" s="4" t="s">
        <v>289</v>
      </c>
      <c r="B134" s="6" t="s">
        <v>2</v>
      </c>
      <c r="C134" s="7">
        <v>6847</v>
      </c>
      <c r="D134" s="7">
        <v>14393</v>
      </c>
      <c r="E134" s="7">
        <v>68</v>
      </c>
      <c r="F134" s="7">
        <v>858</v>
      </c>
      <c r="G134" s="7">
        <v>0</v>
      </c>
      <c r="H134" s="7">
        <v>0</v>
      </c>
      <c r="I134" s="7">
        <v>12372</v>
      </c>
      <c r="J134" s="7">
        <v>3073</v>
      </c>
      <c r="K134" s="7">
        <v>0</v>
      </c>
      <c r="L134" s="7">
        <v>30764</v>
      </c>
      <c r="M134" s="453">
        <f t="shared" si="4"/>
        <v>4.4930626551774502</v>
      </c>
    </row>
    <row r="135" spans="1:13" ht="15" thickBot="1" x14ac:dyDescent="0.35">
      <c r="A135" s="4" t="s">
        <v>290</v>
      </c>
      <c r="B135" s="6" t="s">
        <v>2</v>
      </c>
      <c r="C135" s="7">
        <v>6240</v>
      </c>
      <c r="D135" s="7">
        <v>27664</v>
      </c>
      <c r="E135" s="7">
        <v>1454</v>
      </c>
      <c r="F135" s="7">
        <v>676</v>
      </c>
      <c r="G135" s="7">
        <v>31</v>
      </c>
      <c r="H135" s="7">
        <v>0</v>
      </c>
      <c r="I135" s="7">
        <v>0</v>
      </c>
      <c r="J135" s="7">
        <v>0</v>
      </c>
      <c r="K135" s="7">
        <v>0</v>
      </c>
      <c r="L135" s="7">
        <v>29825</v>
      </c>
      <c r="M135" s="453">
        <f t="shared" si="4"/>
        <v>4.7796474358974361</v>
      </c>
    </row>
    <row r="136" spans="1:13" ht="15" thickBot="1" x14ac:dyDescent="0.35">
      <c r="A136" s="4" t="s">
        <v>293</v>
      </c>
      <c r="B136" s="6" t="s">
        <v>2</v>
      </c>
      <c r="C136" s="7">
        <v>4110</v>
      </c>
      <c r="D136" s="7">
        <v>10339</v>
      </c>
      <c r="E136" s="7">
        <v>365</v>
      </c>
      <c r="F136" s="7">
        <v>426</v>
      </c>
      <c r="G136" s="7">
        <v>37</v>
      </c>
      <c r="H136" s="7">
        <v>1</v>
      </c>
      <c r="I136" s="7">
        <v>0</v>
      </c>
      <c r="J136" s="7">
        <v>0</v>
      </c>
      <c r="K136" s="7">
        <v>0</v>
      </c>
      <c r="L136" s="7">
        <v>11167</v>
      </c>
      <c r="M136" s="453">
        <f t="shared" si="4"/>
        <v>2.7170316301703163</v>
      </c>
    </row>
    <row r="137" spans="1:13" ht="15" thickBot="1" x14ac:dyDescent="0.35">
      <c r="A137" s="4" t="s">
        <v>296</v>
      </c>
      <c r="B137" s="6" t="s">
        <v>2</v>
      </c>
      <c r="C137" s="7">
        <v>5523</v>
      </c>
      <c r="D137" s="7">
        <v>19912</v>
      </c>
      <c r="E137" s="7">
        <v>615</v>
      </c>
      <c r="F137" s="7">
        <v>1970</v>
      </c>
      <c r="G137" s="7">
        <v>50</v>
      </c>
      <c r="H137" s="7">
        <v>0</v>
      </c>
      <c r="I137" s="7">
        <v>2000</v>
      </c>
      <c r="J137" s="7">
        <v>244</v>
      </c>
      <c r="K137" s="7">
        <v>0</v>
      </c>
      <c r="L137" s="7">
        <v>24791</v>
      </c>
      <c r="M137" s="453">
        <f t="shared" si="4"/>
        <v>4.4886836864023172</v>
      </c>
    </row>
    <row r="138" spans="1:13" ht="15" thickBot="1" x14ac:dyDescent="0.35">
      <c r="A138" s="4" t="s">
        <v>302</v>
      </c>
      <c r="B138" s="6" t="s">
        <v>2</v>
      </c>
      <c r="C138" s="7">
        <v>4659</v>
      </c>
      <c r="D138" s="7">
        <v>24481</v>
      </c>
      <c r="E138" s="7">
        <v>1014</v>
      </c>
      <c r="F138" s="7">
        <v>1417</v>
      </c>
      <c r="G138" s="7">
        <v>48</v>
      </c>
      <c r="H138" s="7">
        <v>1</v>
      </c>
      <c r="I138" s="7">
        <v>2018</v>
      </c>
      <c r="J138" s="7">
        <v>1552</v>
      </c>
      <c r="K138" s="7">
        <v>0</v>
      </c>
      <c r="L138" s="7">
        <v>30530</v>
      </c>
      <c r="M138" s="453">
        <f t="shared" si="4"/>
        <v>6.5529083494312088</v>
      </c>
    </row>
    <row r="139" spans="1:13" ht="15" thickBot="1" x14ac:dyDescent="0.35">
      <c r="A139" s="4" t="s">
        <v>2597</v>
      </c>
      <c r="B139" s="6" t="s">
        <v>2</v>
      </c>
      <c r="C139" s="7">
        <v>6295</v>
      </c>
      <c r="D139" s="7">
        <v>29476</v>
      </c>
      <c r="E139" s="7">
        <v>1169</v>
      </c>
      <c r="F139" s="7">
        <v>1354</v>
      </c>
      <c r="G139" s="7">
        <v>70</v>
      </c>
      <c r="H139" s="7">
        <v>3</v>
      </c>
      <c r="I139" s="7">
        <v>2546</v>
      </c>
      <c r="J139" s="7">
        <v>1846</v>
      </c>
      <c r="K139" s="7">
        <v>0</v>
      </c>
      <c r="L139" s="7">
        <v>36461</v>
      </c>
      <c r="M139" s="453">
        <f t="shared" si="4"/>
        <v>5.7920571882446383</v>
      </c>
    </row>
    <row r="140" spans="1:13" ht="15" thickBot="1" x14ac:dyDescent="0.35">
      <c r="A140" s="4" t="s">
        <v>315</v>
      </c>
      <c r="B140" s="6" t="s">
        <v>2</v>
      </c>
      <c r="C140" s="7">
        <v>4434</v>
      </c>
      <c r="D140" s="7">
        <v>23049</v>
      </c>
      <c r="E140" s="7">
        <v>788</v>
      </c>
      <c r="F140" s="7">
        <v>652</v>
      </c>
      <c r="G140" s="7">
        <v>59</v>
      </c>
      <c r="H140" s="7">
        <v>0</v>
      </c>
      <c r="I140" s="7">
        <v>2265</v>
      </c>
      <c r="J140" s="7">
        <v>1692</v>
      </c>
      <c r="K140" s="7">
        <v>0</v>
      </c>
      <c r="L140" s="7">
        <v>28505</v>
      </c>
      <c r="M140" s="453">
        <f t="shared" si="4"/>
        <v>6.4287325214253492</v>
      </c>
    </row>
    <row r="141" spans="1:13" ht="15" thickBot="1" x14ac:dyDescent="0.35">
      <c r="A141" s="4" t="s">
        <v>320</v>
      </c>
      <c r="B141" s="6" t="s">
        <v>2</v>
      </c>
      <c r="C141" s="7">
        <v>4375</v>
      </c>
      <c r="D141" s="7">
        <v>31752</v>
      </c>
      <c r="E141" s="7">
        <v>1510</v>
      </c>
      <c r="F141" s="7">
        <v>2514</v>
      </c>
      <c r="G141" s="7">
        <v>82</v>
      </c>
      <c r="H141" s="7">
        <v>1</v>
      </c>
      <c r="I141" s="7">
        <v>0</v>
      </c>
      <c r="J141" s="7">
        <v>0</v>
      </c>
      <c r="K141" s="7">
        <v>0</v>
      </c>
      <c r="L141" s="7">
        <v>35858</v>
      </c>
      <c r="M141" s="453">
        <f t="shared" si="4"/>
        <v>8.1961142857142857</v>
      </c>
    </row>
    <row r="142" spans="1:13" ht="15" thickBot="1" x14ac:dyDescent="0.35">
      <c r="A142" s="4" t="s">
        <v>322</v>
      </c>
      <c r="B142" s="6" t="s">
        <v>2</v>
      </c>
      <c r="C142" s="7">
        <v>5101</v>
      </c>
      <c r="D142" s="7">
        <v>20675</v>
      </c>
      <c r="E142" s="7">
        <v>2577</v>
      </c>
      <c r="F142" s="7">
        <v>2431</v>
      </c>
      <c r="G142" s="7">
        <v>55</v>
      </c>
      <c r="H142" s="7">
        <v>1</v>
      </c>
      <c r="I142" s="7">
        <v>3720</v>
      </c>
      <c r="J142" s="7">
        <v>1509</v>
      </c>
      <c r="K142" s="7">
        <v>0</v>
      </c>
      <c r="L142" s="7">
        <v>30967</v>
      </c>
      <c r="M142" s="453">
        <f t="shared" si="4"/>
        <v>6.0707704371691822</v>
      </c>
    </row>
    <row r="143" spans="1:13" ht="15" thickBot="1" x14ac:dyDescent="0.35">
      <c r="A143" s="4" t="s">
        <v>325</v>
      </c>
      <c r="B143" s="6" t="s">
        <v>2</v>
      </c>
      <c r="C143" s="7">
        <v>4038</v>
      </c>
      <c r="D143" s="7">
        <v>22196</v>
      </c>
      <c r="E143" s="7">
        <v>862</v>
      </c>
      <c r="F143" s="7">
        <v>2471</v>
      </c>
      <c r="G143" s="7">
        <v>63</v>
      </c>
      <c r="H143" s="7">
        <v>0</v>
      </c>
      <c r="I143" s="7">
        <v>814</v>
      </c>
      <c r="J143" s="7">
        <v>469</v>
      </c>
      <c r="K143" s="7">
        <v>0</v>
      </c>
      <c r="L143" s="7">
        <v>26875</v>
      </c>
      <c r="M143" s="453">
        <f t="shared" ref="M143:M155" si="5">L143/C143</f>
        <v>6.6555225359088661</v>
      </c>
    </row>
    <row r="144" spans="1:13" ht="15" thickBot="1" x14ac:dyDescent="0.35">
      <c r="A144" s="4" t="s">
        <v>329</v>
      </c>
      <c r="B144" s="6" t="s">
        <v>2</v>
      </c>
      <c r="C144" s="7">
        <v>5246</v>
      </c>
      <c r="D144" s="7">
        <v>9514</v>
      </c>
      <c r="E144" s="7">
        <v>83</v>
      </c>
      <c r="F144" s="7">
        <v>1707</v>
      </c>
      <c r="G144" s="7">
        <v>22</v>
      </c>
      <c r="H144" s="7">
        <v>0</v>
      </c>
      <c r="I144" s="7">
        <v>1500</v>
      </c>
      <c r="J144" s="7">
        <v>750</v>
      </c>
      <c r="K144" s="7">
        <v>0</v>
      </c>
      <c r="L144" s="7">
        <v>13576</v>
      </c>
      <c r="M144" s="453">
        <f t="shared" si="5"/>
        <v>2.5878764773160503</v>
      </c>
    </row>
    <row r="145" spans="1:13" ht="15" thickBot="1" x14ac:dyDescent="0.35">
      <c r="A145" s="4" t="s">
        <v>340</v>
      </c>
      <c r="B145" s="6" t="s">
        <v>2</v>
      </c>
      <c r="C145" s="7">
        <v>4340</v>
      </c>
      <c r="D145" s="7">
        <v>20776</v>
      </c>
      <c r="E145" s="7">
        <v>395</v>
      </c>
      <c r="F145" s="7">
        <v>699</v>
      </c>
      <c r="G145" s="7">
        <v>89</v>
      </c>
      <c r="H145" s="7">
        <v>3</v>
      </c>
      <c r="I145" s="7">
        <v>11868</v>
      </c>
      <c r="J145" s="7">
        <v>4228</v>
      </c>
      <c r="K145" s="7">
        <v>0</v>
      </c>
      <c r="L145" s="7">
        <v>38055</v>
      </c>
      <c r="M145" s="453">
        <f t="shared" si="5"/>
        <v>8.7684331797235018</v>
      </c>
    </row>
    <row r="146" spans="1:13" ht="15" thickBot="1" x14ac:dyDescent="0.35">
      <c r="A146" s="4" t="s">
        <v>346</v>
      </c>
      <c r="B146" s="6" t="s">
        <v>2</v>
      </c>
      <c r="C146" s="7">
        <v>5479</v>
      </c>
      <c r="D146" s="7">
        <v>24878</v>
      </c>
      <c r="E146" s="7">
        <v>2415</v>
      </c>
      <c r="F146" s="7">
        <v>2529</v>
      </c>
      <c r="G146" s="7">
        <v>70</v>
      </c>
      <c r="H146" s="7">
        <v>2</v>
      </c>
      <c r="I146" s="7">
        <v>0</v>
      </c>
      <c r="J146" s="7">
        <v>0</v>
      </c>
      <c r="K146" s="7">
        <v>0</v>
      </c>
      <c r="L146" s="7">
        <v>29892</v>
      </c>
      <c r="M146" s="453">
        <f t="shared" si="5"/>
        <v>5.455740098558131</v>
      </c>
    </row>
    <row r="147" spans="1:13" ht="15" thickBot="1" x14ac:dyDescent="0.35">
      <c r="A147" s="4" t="s">
        <v>349</v>
      </c>
      <c r="B147" s="6" t="s">
        <v>2</v>
      </c>
      <c r="C147" s="7">
        <v>6680</v>
      </c>
      <c r="D147" s="7">
        <v>23865</v>
      </c>
      <c r="E147" s="7">
        <v>950</v>
      </c>
      <c r="F147" s="7">
        <v>575</v>
      </c>
      <c r="G147" s="7">
        <v>24</v>
      </c>
      <c r="H147" s="7">
        <v>0</v>
      </c>
      <c r="I147" s="7">
        <v>0</v>
      </c>
      <c r="J147" s="7">
        <v>0</v>
      </c>
      <c r="K147" s="7">
        <v>0</v>
      </c>
      <c r="L147" s="7">
        <v>25414</v>
      </c>
      <c r="M147" s="453">
        <f t="shared" si="5"/>
        <v>3.8044910179640721</v>
      </c>
    </row>
    <row r="148" spans="1:13" ht="15" thickBot="1" x14ac:dyDescent="0.35">
      <c r="A148" s="4" t="s">
        <v>353</v>
      </c>
      <c r="B148" s="6" t="s">
        <v>2</v>
      </c>
      <c r="C148" s="7">
        <v>6033</v>
      </c>
      <c r="D148" s="7">
        <v>32660</v>
      </c>
      <c r="E148" s="7">
        <v>2195</v>
      </c>
      <c r="F148" s="7">
        <v>2041</v>
      </c>
      <c r="G148" s="7">
        <v>13</v>
      </c>
      <c r="H148" s="7">
        <v>0</v>
      </c>
      <c r="I148" s="7">
        <v>0</v>
      </c>
      <c r="J148" s="7">
        <v>0</v>
      </c>
      <c r="K148" s="7">
        <v>0</v>
      </c>
      <c r="L148" s="7">
        <v>36909</v>
      </c>
      <c r="M148" s="453">
        <f t="shared" si="5"/>
        <v>6.1178518150174046</v>
      </c>
    </row>
    <row r="149" spans="1:13" ht="15" thickBot="1" x14ac:dyDescent="0.35">
      <c r="A149" s="4" t="s">
        <v>357</v>
      </c>
      <c r="B149" s="6" t="s">
        <v>2</v>
      </c>
      <c r="C149" s="7">
        <v>5092</v>
      </c>
      <c r="D149" s="7">
        <v>22824</v>
      </c>
      <c r="E149" s="7">
        <v>717</v>
      </c>
      <c r="F149" s="7">
        <v>1503</v>
      </c>
      <c r="G149" s="7">
        <v>76</v>
      </c>
      <c r="H149" s="7">
        <v>1</v>
      </c>
      <c r="I149" s="7">
        <v>5112</v>
      </c>
      <c r="J149" s="7">
        <v>964</v>
      </c>
      <c r="K149" s="7">
        <v>67</v>
      </c>
      <c r="L149" s="7">
        <v>31263</v>
      </c>
      <c r="M149" s="453">
        <f t="shared" si="5"/>
        <v>6.1396307934014143</v>
      </c>
    </row>
    <row r="150" spans="1:13" ht="15" thickBot="1" x14ac:dyDescent="0.35">
      <c r="A150" s="4" t="s">
        <v>363</v>
      </c>
      <c r="B150" s="6" t="s">
        <v>2</v>
      </c>
      <c r="C150" s="7">
        <v>4757</v>
      </c>
      <c r="D150" s="7">
        <v>18888</v>
      </c>
      <c r="E150" s="7">
        <v>605</v>
      </c>
      <c r="F150" s="7">
        <v>2684</v>
      </c>
      <c r="G150" s="7">
        <v>32</v>
      </c>
      <c r="H150" s="7">
        <v>1</v>
      </c>
      <c r="I150" s="7">
        <v>2964</v>
      </c>
      <c r="J150" s="7">
        <v>1106</v>
      </c>
      <c r="K150" s="7">
        <v>0</v>
      </c>
      <c r="L150" s="7">
        <v>26279</v>
      </c>
      <c r="M150" s="453">
        <f t="shared" si="5"/>
        <v>5.5242800084086605</v>
      </c>
    </row>
    <row r="151" spans="1:13" ht="15" thickBot="1" x14ac:dyDescent="0.35">
      <c r="A151" s="4" t="s">
        <v>366</v>
      </c>
      <c r="B151" s="6" t="s">
        <v>2</v>
      </c>
      <c r="C151" s="7">
        <v>4614</v>
      </c>
      <c r="D151" s="7">
        <v>16043</v>
      </c>
      <c r="E151" s="7">
        <v>329</v>
      </c>
      <c r="F151" s="7">
        <v>415</v>
      </c>
      <c r="G151" s="7">
        <v>19</v>
      </c>
      <c r="H151" s="7">
        <v>0</v>
      </c>
      <c r="I151" s="7">
        <v>5640</v>
      </c>
      <c r="J151" s="7">
        <v>440</v>
      </c>
      <c r="K151" s="7">
        <v>0</v>
      </c>
      <c r="L151" s="7">
        <v>22886</v>
      </c>
      <c r="M151" s="453">
        <f t="shared" si="5"/>
        <v>4.9601213697442565</v>
      </c>
    </row>
    <row r="152" spans="1:13" ht="15" thickBot="1" x14ac:dyDescent="0.35">
      <c r="A152" s="4" t="s">
        <v>371</v>
      </c>
      <c r="B152" s="6" t="s">
        <v>2</v>
      </c>
      <c r="C152" s="7">
        <v>6999</v>
      </c>
      <c r="D152" s="7">
        <v>36849</v>
      </c>
      <c r="E152" s="7">
        <v>1584</v>
      </c>
      <c r="F152" s="7">
        <v>1861</v>
      </c>
      <c r="G152" s="7">
        <v>62</v>
      </c>
      <c r="H152" s="7">
        <v>0</v>
      </c>
      <c r="I152" s="7">
        <v>12834</v>
      </c>
      <c r="J152" s="7">
        <v>5554</v>
      </c>
      <c r="K152" s="7">
        <v>0</v>
      </c>
      <c r="L152" s="7">
        <v>58744</v>
      </c>
      <c r="M152" s="453">
        <f t="shared" si="5"/>
        <v>8.3931990284326332</v>
      </c>
    </row>
    <row r="153" spans="1:13" ht="15" thickBot="1" x14ac:dyDescent="0.35">
      <c r="A153" s="4" t="s">
        <v>376</v>
      </c>
      <c r="B153" s="6" t="s">
        <v>2</v>
      </c>
      <c r="C153" s="7">
        <v>4837</v>
      </c>
      <c r="D153" s="7">
        <v>24817</v>
      </c>
      <c r="E153" s="7">
        <v>654</v>
      </c>
      <c r="F153" s="7">
        <v>1526</v>
      </c>
      <c r="G153" s="7">
        <v>48</v>
      </c>
      <c r="H153" s="7">
        <v>0</v>
      </c>
      <c r="I153" s="7">
        <v>5760</v>
      </c>
      <c r="J153" s="7">
        <v>369</v>
      </c>
      <c r="K153" s="7">
        <v>0</v>
      </c>
      <c r="L153" s="7">
        <v>33174</v>
      </c>
      <c r="M153" s="453">
        <f t="shared" si="5"/>
        <v>6.858383295431052</v>
      </c>
    </row>
    <row r="154" spans="1:13" ht="15" thickBot="1" x14ac:dyDescent="0.35">
      <c r="A154" s="4" t="s">
        <v>386</v>
      </c>
      <c r="B154" s="6" t="s">
        <v>2</v>
      </c>
      <c r="C154" s="7">
        <v>5240</v>
      </c>
      <c r="D154" s="7">
        <v>17460</v>
      </c>
      <c r="E154" s="7">
        <v>445</v>
      </c>
      <c r="F154" s="7">
        <v>583</v>
      </c>
      <c r="G154" s="7">
        <v>32</v>
      </c>
      <c r="H154" s="7">
        <v>0</v>
      </c>
      <c r="I154" s="7">
        <v>5541</v>
      </c>
      <c r="J154" s="7">
        <v>1983</v>
      </c>
      <c r="K154" s="7">
        <v>0</v>
      </c>
      <c r="L154" s="7">
        <v>26044</v>
      </c>
      <c r="M154" s="453">
        <f t="shared" si="5"/>
        <v>4.9702290076335878</v>
      </c>
    </row>
    <row r="155" spans="1:13" x14ac:dyDescent="0.3">
      <c r="A155" s="24" t="s">
        <v>2598</v>
      </c>
      <c r="B155" s="304"/>
      <c r="C155" s="305">
        <f t="shared" ref="C155:L155" si="6">SUM(C77:C154)</f>
        <v>418275</v>
      </c>
      <c r="D155" s="305">
        <f t="shared" si="6"/>
        <v>1833720</v>
      </c>
      <c r="E155" s="305">
        <f t="shared" si="6"/>
        <v>80139</v>
      </c>
      <c r="F155" s="305">
        <f t="shared" si="6"/>
        <v>118748</v>
      </c>
      <c r="G155" s="305">
        <f t="shared" si="6"/>
        <v>3979</v>
      </c>
      <c r="H155" s="305">
        <f t="shared" si="6"/>
        <v>66</v>
      </c>
      <c r="I155" s="305">
        <f t="shared" si="6"/>
        <v>294858</v>
      </c>
      <c r="J155" s="305">
        <f t="shared" si="6"/>
        <v>79923</v>
      </c>
      <c r="K155" s="305">
        <f t="shared" si="6"/>
        <v>9424</v>
      </c>
      <c r="L155" s="305">
        <f t="shared" si="6"/>
        <v>2420791</v>
      </c>
      <c r="M155" s="455">
        <f t="shared" si="5"/>
        <v>5.7875584244815013</v>
      </c>
    </row>
    <row r="156" spans="1:13" ht="15" thickBot="1" x14ac:dyDescent="0.35">
      <c r="A156" s="23" t="s">
        <v>2599</v>
      </c>
      <c r="B156" s="306"/>
      <c r="C156" s="147">
        <f>C155/77</f>
        <v>5432.1428571428569</v>
      </c>
      <c r="D156" s="147">
        <f t="shared" ref="D156:L156" si="7">D155/77</f>
        <v>23814.545454545456</v>
      </c>
      <c r="E156" s="147">
        <f t="shared" si="7"/>
        <v>1040.7662337662337</v>
      </c>
      <c r="F156" s="147">
        <f t="shared" si="7"/>
        <v>1542.1818181818182</v>
      </c>
      <c r="G156" s="147">
        <f t="shared" si="7"/>
        <v>51.675324675324674</v>
      </c>
      <c r="H156" s="147">
        <f t="shared" si="7"/>
        <v>0.8571428571428571</v>
      </c>
      <c r="I156" s="147">
        <f t="shared" si="7"/>
        <v>3829.3246753246754</v>
      </c>
      <c r="J156" s="147">
        <f t="shared" si="7"/>
        <v>1037.9610389610389</v>
      </c>
      <c r="K156" s="147">
        <f t="shared" si="7"/>
        <v>122.3896103896104</v>
      </c>
      <c r="L156" s="147">
        <f t="shared" si="7"/>
        <v>31438.844155844155</v>
      </c>
    </row>
    <row r="157" spans="1:13" ht="15" thickBot="1" x14ac:dyDescent="0.35">
      <c r="A157" s="4"/>
      <c r="B157" s="6"/>
      <c r="C157" s="7"/>
      <c r="D157" s="7"/>
      <c r="E157" s="7"/>
      <c r="F157" s="7"/>
      <c r="G157" s="7"/>
      <c r="H157" s="7"/>
      <c r="I157" s="7"/>
      <c r="J157" s="7"/>
      <c r="K157" s="7"/>
      <c r="L157" s="7"/>
    </row>
    <row r="158" spans="1:13" ht="15" thickBot="1" x14ac:dyDescent="0.35">
      <c r="A158" s="4" t="s">
        <v>5</v>
      </c>
      <c r="B158" s="6" t="s">
        <v>6</v>
      </c>
      <c r="C158" s="7">
        <v>7410</v>
      </c>
      <c r="D158" s="7">
        <v>35296</v>
      </c>
      <c r="E158" s="7">
        <v>661</v>
      </c>
      <c r="F158" s="7">
        <v>715</v>
      </c>
      <c r="G158" s="7">
        <v>64</v>
      </c>
      <c r="H158" s="7">
        <v>1</v>
      </c>
      <c r="I158" s="7">
        <v>3076</v>
      </c>
      <c r="J158" s="7">
        <v>1829</v>
      </c>
      <c r="K158" s="7">
        <v>0</v>
      </c>
      <c r="L158" s="7">
        <v>41641</v>
      </c>
      <c r="M158" s="453">
        <f>L158/C158</f>
        <v>5.6195681511470985</v>
      </c>
    </row>
    <row r="159" spans="1:13" ht="15" thickBot="1" x14ac:dyDescent="0.35">
      <c r="A159" s="4" t="s">
        <v>8</v>
      </c>
      <c r="B159" s="6" t="s">
        <v>6</v>
      </c>
      <c r="C159" s="7">
        <v>11569</v>
      </c>
      <c r="D159" s="7">
        <v>40000</v>
      </c>
      <c r="E159" s="7">
        <v>1000</v>
      </c>
      <c r="F159" s="7">
        <v>10000</v>
      </c>
      <c r="G159" s="7">
        <v>97</v>
      </c>
      <c r="H159" s="7">
        <v>0</v>
      </c>
      <c r="I159" s="7">
        <v>27624</v>
      </c>
      <c r="J159" s="7">
        <v>13522</v>
      </c>
      <c r="K159" s="7">
        <v>0</v>
      </c>
      <c r="L159" s="7">
        <v>92243</v>
      </c>
      <c r="M159" s="453">
        <f t="shared" ref="M159:M222" si="8">L159/C159</f>
        <v>7.9732906906387759</v>
      </c>
    </row>
    <row r="160" spans="1:13" ht="15" thickBot="1" x14ac:dyDescent="0.35">
      <c r="A160" s="4" t="s">
        <v>9</v>
      </c>
      <c r="B160" s="6" t="s">
        <v>6</v>
      </c>
      <c r="C160" s="7">
        <v>9706</v>
      </c>
      <c r="D160" s="7">
        <v>50620</v>
      </c>
      <c r="E160" s="7">
        <v>2650</v>
      </c>
      <c r="F160" s="7">
        <v>3300</v>
      </c>
      <c r="G160" s="7">
        <v>80</v>
      </c>
      <c r="H160" s="7">
        <v>0</v>
      </c>
      <c r="I160" s="7">
        <v>250</v>
      </c>
      <c r="J160" s="7">
        <v>20</v>
      </c>
      <c r="K160" s="7">
        <v>0</v>
      </c>
      <c r="L160" s="7">
        <v>56920</v>
      </c>
      <c r="M160" s="453">
        <f t="shared" si="8"/>
        <v>5.8644137646816406</v>
      </c>
    </row>
    <row r="161" spans="1:13" ht="15" thickBot="1" x14ac:dyDescent="0.35">
      <c r="A161" s="4" t="s">
        <v>15</v>
      </c>
      <c r="B161" s="6" t="s">
        <v>6</v>
      </c>
      <c r="C161" s="7">
        <v>11902</v>
      </c>
      <c r="D161" s="7">
        <v>81637</v>
      </c>
      <c r="E161" s="7">
        <v>3023</v>
      </c>
      <c r="F161" s="7">
        <v>1825</v>
      </c>
      <c r="G161" s="7">
        <v>121</v>
      </c>
      <c r="H161" s="7">
        <v>0</v>
      </c>
      <c r="I161" s="7">
        <v>0</v>
      </c>
      <c r="J161" s="7">
        <v>0</v>
      </c>
      <c r="K161" s="7">
        <v>0</v>
      </c>
      <c r="L161" s="7">
        <v>86606</v>
      </c>
      <c r="M161" s="453">
        <f t="shared" si="8"/>
        <v>7.2765921693832967</v>
      </c>
    </row>
    <row r="162" spans="1:13" ht="15" thickBot="1" x14ac:dyDescent="0.35">
      <c r="A162" s="4" t="s">
        <v>18</v>
      </c>
      <c r="B162" s="6" t="s">
        <v>6</v>
      </c>
      <c r="C162" s="7">
        <v>11000</v>
      </c>
      <c r="D162" s="7">
        <v>51273</v>
      </c>
      <c r="E162" s="7">
        <v>695</v>
      </c>
      <c r="F162" s="7">
        <v>541</v>
      </c>
      <c r="G162" s="7">
        <v>78</v>
      </c>
      <c r="H162" s="7">
        <v>0</v>
      </c>
      <c r="I162" s="7">
        <v>828</v>
      </c>
      <c r="J162" s="7">
        <v>828</v>
      </c>
      <c r="K162" s="7">
        <v>0</v>
      </c>
      <c r="L162" s="7">
        <v>54243</v>
      </c>
      <c r="M162" s="453">
        <f t="shared" si="8"/>
        <v>4.9311818181818179</v>
      </c>
    </row>
    <row r="163" spans="1:13" ht="15" thickBot="1" x14ac:dyDescent="0.35">
      <c r="A163" s="4" t="s">
        <v>26</v>
      </c>
      <c r="B163" s="6" t="s">
        <v>6</v>
      </c>
      <c r="C163" s="7">
        <v>7172</v>
      </c>
      <c r="D163" s="7">
        <v>25000</v>
      </c>
      <c r="E163" s="7">
        <v>997</v>
      </c>
      <c r="F163" s="7">
        <v>2404</v>
      </c>
      <c r="G163" s="7">
        <v>64</v>
      </c>
      <c r="H163" s="7">
        <v>1</v>
      </c>
      <c r="I163" s="7">
        <v>3898</v>
      </c>
      <c r="J163" s="7">
        <v>741</v>
      </c>
      <c r="K163" s="7">
        <v>31</v>
      </c>
      <c r="L163" s="7">
        <v>33135</v>
      </c>
      <c r="M163" s="453">
        <f t="shared" si="8"/>
        <v>4.6200501952035697</v>
      </c>
    </row>
    <row r="164" spans="1:13" ht="15" thickBot="1" x14ac:dyDescent="0.35">
      <c r="A164" s="4" t="s">
        <v>40</v>
      </c>
      <c r="B164" s="6" t="s">
        <v>6</v>
      </c>
      <c r="C164" s="7">
        <v>9197</v>
      </c>
      <c r="D164" s="7">
        <v>50189</v>
      </c>
      <c r="E164" s="7">
        <v>3606</v>
      </c>
      <c r="F164" s="7">
        <v>3003</v>
      </c>
      <c r="G164" s="7">
        <v>120</v>
      </c>
      <c r="H164" s="7">
        <v>0</v>
      </c>
      <c r="I164" s="7">
        <v>4996</v>
      </c>
      <c r="J164" s="7">
        <v>829</v>
      </c>
      <c r="K164" s="7">
        <v>67</v>
      </c>
      <c r="L164" s="7">
        <v>62810</v>
      </c>
      <c r="M164" s="453">
        <f t="shared" si="8"/>
        <v>6.8294008915950855</v>
      </c>
    </row>
    <row r="165" spans="1:13" ht="15" thickBot="1" x14ac:dyDescent="0.35">
      <c r="A165" s="4" t="s">
        <v>44</v>
      </c>
      <c r="B165" s="6" t="s">
        <v>6</v>
      </c>
      <c r="C165" s="7">
        <v>11825</v>
      </c>
      <c r="D165" s="7">
        <v>67068</v>
      </c>
      <c r="E165" s="7">
        <v>4973</v>
      </c>
      <c r="F165" s="7">
        <v>7520</v>
      </c>
      <c r="G165" s="7">
        <v>123</v>
      </c>
      <c r="H165" s="7">
        <v>1</v>
      </c>
      <c r="I165" s="7">
        <v>15862</v>
      </c>
      <c r="J165" s="7">
        <v>4175</v>
      </c>
      <c r="K165" s="7">
        <v>0</v>
      </c>
      <c r="L165" s="7">
        <v>99721</v>
      </c>
      <c r="M165" s="453">
        <f t="shared" si="8"/>
        <v>8.4330655391120501</v>
      </c>
    </row>
    <row r="166" spans="1:13" ht="15" thickBot="1" x14ac:dyDescent="0.35">
      <c r="A166" s="4" t="s">
        <v>46</v>
      </c>
      <c r="B166" s="6" t="s">
        <v>6</v>
      </c>
      <c r="C166" s="7">
        <v>7226</v>
      </c>
      <c r="D166" s="7">
        <v>30000</v>
      </c>
      <c r="E166" s="7">
        <v>1750</v>
      </c>
      <c r="F166" s="7">
        <v>2112</v>
      </c>
      <c r="G166" s="7">
        <v>90</v>
      </c>
      <c r="H166" s="7">
        <v>3</v>
      </c>
      <c r="I166" s="7">
        <v>8990</v>
      </c>
      <c r="J166" s="7">
        <v>1578</v>
      </c>
      <c r="K166" s="7">
        <v>112</v>
      </c>
      <c r="L166" s="7">
        <v>44632</v>
      </c>
      <c r="M166" s="453">
        <f t="shared" si="8"/>
        <v>6.1765845557708277</v>
      </c>
    </row>
    <row r="167" spans="1:13" ht="15" thickBot="1" x14ac:dyDescent="0.35">
      <c r="A167" s="4" t="s">
        <v>54</v>
      </c>
      <c r="B167" s="6" t="s">
        <v>6</v>
      </c>
      <c r="C167" s="7">
        <v>10090</v>
      </c>
      <c r="D167" s="7">
        <v>39578</v>
      </c>
      <c r="E167" s="7">
        <v>1297</v>
      </c>
      <c r="F167" s="7">
        <v>2949</v>
      </c>
      <c r="G167" s="7">
        <v>89</v>
      </c>
      <c r="H167" s="7">
        <v>4</v>
      </c>
      <c r="I167" s="7">
        <v>6749</v>
      </c>
      <c r="J167" s="7">
        <v>892</v>
      </c>
      <c r="K167" s="7">
        <v>67</v>
      </c>
      <c r="L167" s="7">
        <v>51621</v>
      </c>
      <c r="M167" s="453">
        <f t="shared" si="8"/>
        <v>5.1160555004955404</v>
      </c>
    </row>
    <row r="168" spans="1:13" ht="15" thickBot="1" x14ac:dyDescent="0.35">
      <c r="A168" s="4" t="s">
        <v>55</v>
      </c>
      <c r="B168" s="6" t="s">
        <v>6</v>
      </c>
      <c r="C168" s="7">
        <v>9705</v>
      </c>
      <c r="D168" s="7">
        <v>37241</v>
      </c>
      <c r="E168" s="7">
        <v>641</v>
      </c>
      <c r="F168" s="7">
        <v>3143</v>
      </c>
      <c r="G168" s="7">
        <v>69</v>
      </c>
      <c r="H168" s="7">
        <v>0</v>
      </c>
      <c r="I168" s="7">
        <v>0</v>
      </c>
      <c r="J168" s="7">
        <v>0</v>
      </c>
      <c r="K168" s="7">
        <v>0</v>
      </c>
      <c r="L168" s="7">
        <v>41094</v>
      </c>
      <c r="M168" s="453">
        <f t="shared" si="8"/>
        <v>4.234312210200927</v>
      </c>
    </row>
    <row r="169" spans="1:13" ht="15" thickBot="1" x14ac:dyDescent="0.35">
      <c r="A169" s="4" t="s">
        <v>58</v>
      </c>
      <c r="B169" s="6" t="s">
        <v>6</v>
      </c>
      <c r="C169" s="7">
        <v>8692</v>
      </c>
      <c r="D169" s="7">
        <v>46858</v>
      </c>
      <c r="E169" s="7">
        <v>1680</v>
      </c>
      <c r="F169" s="7">
        <v>3019</v>
      </c>
      <c r="G169" s="7">
        <v>86</v>
      </c>
      <c r="H169" s="7">
        <v>5</v>
      </c>
      <c r="I169" s="7">
        <v>2159</v>
      </c>
      <c r="J169" s="7">
        <v>1655</v>
      </c>
      <c r="K169" s="7">
        <v>0</v>
      </c>
      <c r="L169" s="7">
        <v>55457</v>
      </c>
      <c r="M169" s="453">
        <f t="shared" si="8"/>
        <v>6.3802346985734006</v>
      </c>
    </row>
    <row r="170" spans="1:13" ht="15" thickBot="1" x14ac:dyDescent="0.35">
      <c r="A170" s="4" t="s">
        <v>62</v>
      </c>
      <c r="B170" s="6" t="s">
        <v>6</v>
      </c>
      <c r="C170" s="7">
        <v>11833</v>
      </c>
      <c r="D170" s="7">
        <v>77417</v>
      </c>
      <c r="E170" s="7">
        <v>1684</v>
      </c>
      <c r="F170" s="7">
        <v>6582</v>
      </c>
      <c r="G170" s="7">
        <v>129</v>
      </c>
      <c r="H170" s="7">
        <v>5</v>
      </c>
      <c r="I170" s="7">
        <v>1427</v>
      </c>
      <c r="J170" s="7">
        <v>1315</v>
      </c>
      <c r="K170" s="7">
        <v>0</v>
      </c>
      <c r="L170" s="7">
        <v>88554</v>
      </c>
      <c r="M170" s="453">
        <f t="shared" si="8"/>
        <v>7.4836474266880755</v>
      </c>
    </row>
    <row r="171" spans="1:13" ht="15" thickBot="1" x14ac:dyDescent="0.35">
      <c r="A171" s="4" t="s">
        <v>64</v>
      </c>
      <c r="B171" s="6" t="s">
        <v>6</v>
      </c>
      <c r="C171" s="7">
        <v>10857</v>
      </c>
      <c r="D171" s="7">
        <v>42107</v>
      </c>
      <c r="E171" s="7">
        <v>1418</v>
      </c>
      <c r="F171" s="7">
        <v>1480</v>
      </c>
      <c r="G171" s="7">
        <v>66</v>
      </c>
      <c r="H171" s="7">
        <v>1</v>
      </c>
      <c r="I171" s="7">
        <v>3122</v>
      </c>
      <c r="J171" s="7">
        <v>1511</v>
      </c>
      <c r="K171" s="7">
        <v>0</v>
      </c>
      <c r="L171" s="7">
        <v>49704</v>
      </c>
      <c r="M171" s="453">
        <f t="shared" si="8"/>
        <v>4.5780602376347055</v>
      </c>
    </row>
    <row r="172" spans="1:13" ht="15" thickBot="1" x14ac:dyDescent="0.35">
      <c r="A172" s="4" t="s">
        <v>66</v>
      </c>
      <c r="B172" s="6" t="s">
        <v>6</v>
      </c>
      <c r="C172" s="7">
        <v>9467</v>
      </c>
      <c r="D172" s="7">
        <v>18990</v>
      </c>
      <c r="E172" s="7">
        <v>513</v>
      </c>
      <c r="F172" s="7">
        <v>764</v>
      </c>
      <c r="G172" s="7">
        <v>147</v>
      </c>
      <c r="H172" s="7">
        <v>0</v>
      </c>
      <c r="I172" s="7">
        <v>3122</v>
      </c>
      <c r="J172" s="7">
        <v>1523</v>
      </c>
      <c r="K172" s="7">
        <v>0</v>
      </c>
      <c r="L172" s="7">
        <v>25059</v>
      </c>
      <c r="M172" s="453">
        <f t="shared" si="8"/>
        <v>2.6469842611175665</v>
      </c>
    </row>
    <row r="173" spans="1:13" ht="15" thickBot="1" x14ac:dyDescent="0.35">
      <c r="A173" s="4" t="s">
        <v>67</v>
      </c>
      <c r="B173" s="6" t="s">
        <v>6</v>
      </c>
      <c r="C173" s="7">
        <v>8257</v>
      </c>
      <c r="D173" s="7">
        <v>36461</v>
      </c>
      <c r="E173" s="7">
        <v>1963</v>
      </c>
      <c r="F173" s="7">
        <v>2153</v>
      </c>
      <c r="G173" s="7">
        <v>43</v>
      </c>
      <c r="H173" s="7">
        <v>1</v>
      </c>
      <c r="I173" s="7">
        <v>2546</v>
      </c>
      <c r="J173" s="7">
        <v>1417</v>
      </c>
      <c r="K173" s="7">
        <v>108</v>
      </c>
      <c r="L173" s="7">
        <v>44691</v>
      </c>
      <c r="M173" s="453">
        <f t="shared" si="8"/>
        <v>5.4124984861329777</v>
      </c>
    </row>
    <row r="174" spans="1:13" ht="15" thickBot="1" x14ac:dyDescent="0.35">
      <c r="A174" s="4" t="s">
        <v>70</v>
      </c>
      <c r="B174" s="6" t="s">
        <v>6</v>
      </c>
      <c r="C174" s="7">
        <v>9420</v>
      </c>
      <c r="D174" s="7">
        <v>42216</v>
      </c>
      <c r="E174" s="7">
        <v>3699</v>
      </c>
      <c r="F174" s="7">
        <v>3049</v>
      </c>
      <c r="G174" s="7">
        <v>158</v>
      </c>
      <c r="H174" s="7">
        <v>3</v>
      </c>
      <c r="I174" s="7">
        <v>8476</v>
      </c>
      <c r="J174" s="7">
        <v>1557</v>
      </c>
      <c r="K174" s="7">
        <v>112</v>
      </c>
      <c r="L174" s="7">
        <v>59267</v>
      </c>
      <c r="M174" s="453">
        <f t="shared" si="8"/>
        <v>6.2916135881104038</v>
      </c>
    </row>
    <row r="175" spans="1:13" ht="15" thickBot="1" x14ac:dyDescent="0.35">
      <c r="A175" s="4" t="s">
        <v>89</v>
      </c>
      <c r="B175" s="6" t="s">
        <v>6</v>
      </c>
      <c r="C175" s="7">
        <v>11862</v>
      </c>
      <c r="D175" s="7">
        <v>36434</v>
      </c>
      <c r="E175" s="7">
        <v>1419</v>
      </c>
      <c r="F175" s="7">
        <v>2412</v>
      </c>
      <c r="G175" s="7">
        <v>60</v>
      </c>
      <c r="H175" s="7">
        <v>3</v>
      </c>
      <c r="I175" s="7">
        <v>3158</v>
      </c>
      <c r="J175" s="7">
        <v>1536</v>
      </c>
      <c r="K175" s="7">
        <v>0</v>
      </c>
      <c r="L175" s="7">
        <v>45019</v>
      </c>
      <c r="M175" s="453">
        <f t="shared" si="8"/>
        <v>3.7952284606305851</v>
      </c>
    </row>
    <row r="176" spans="1:13" ht="15" thickBot="1" x14ac:dyDescent="0.35">
      <c r="A176" s="4" t="s">
        <v>101</v>
      </c>
      <c r="B176" s="6" t="s">
        <v>6</v>
      </c>
      <c r="C176" s="7">
        <v>10021</v>
      </c>
      <c r="D176" s="7">
        <v>27396</v>
      </c>
      <c r="E176" s="7">
        <v>1797</v>
      </c>
      <c r="F176" s="7">
        <v>1710</v>
      </c>
      <c r="G176" s="7">
        <v>3</v>
      </c>
      <c r="H176" s="7">
        <v>0</v>
      </c>
      <c r="I176" s="7">
        <v>0</v>
      </c>
      <c r="J176" s="7">
        <v>0</v>
      </c>
      <c r="K176" s="7">
        <v>0</v>
      </c>
      <c r="L176" s="7">
        <v>30906</v>
      </c>
      <c r="M176" s="453">
        <f t="shared" si="8"/>
        <v>3.0841233409839339</v>
      </c>
    </row>
    <row r="177" spans="1:13" ht="15" thickBot="1" x14ac:dyDescent="0.35">
      <c r="A177" s="4" t="s">
        <v>108</v>
      </c>
      <c r="B177" s="6" t="s">
        <v>6</v>
      </c>
      <c r="C177" s="7">
        <v>7439</v>
      </c>
      <c r="D177" s="7">
        <v>25760</v>
      </c>
      <c r="E177" s="7">
        <v>674</v>
      </c>
      <c r="F177" s="7">
        <v>855</v>
      </c>
      <c r="G177" s="7">
        <v>62</v>
      </c>
      <c r="H177" s="7">
        <v>0</v>
      </c>
      <c r="I177" s="7">
        <v>2915</v>
      </c>
      <c r="J177" s="7">
        <v>1479</v>
      </c>
      <c r="K177" s="7">
        <v>0</v>
      </c>
      <c r="L177" s="7">
        <v>31745</v>
      </c>
      <c r="M177" s="453">
        <f t="shared" si="8"/>
        <v>4.2673746471299907</v>
      </c>
    </row>
    <row r="178" spans="1:13" ht="15" thickBot="1" x14ac:dyDescent="0.35">
      <c r="A178" s="4" t="s">
        <v>115</v>
      </c>
      <c r="B178" s="6" t="s">
        <v>6</v>
      </c>
      <c r="C178" s="7">
        <v>7392</v>
      </c>
      <c r="D178" s="7">
        <v>37920</v>
      </c>
      <c r="E178" s="7">
        <v>435</v>
      </c>
      <c r="F178" s="7">
        <v>650</v>
      </c>
      <c r="G178" s="7">
        <v>52</v>
      </c>
      <c r="H178" s="7">
        <v>0</v>
      </c>
      <c r="I178" s="7">
        <v>4844</v>
      </c>
      <c r="J178" s="7">
        <v>977</v>
      </c>
      <c r="K178" s="7">
        <v>67</v>
      </c>
      <c r="L178" s="7">
        <v>44945</v>
      </c>
      <c r="M178" s="453">
        <f t="shared" si="8"/>
        <v>6.0802218614718617</v>
      </c>
    </row>
    <row r="179" spans="1:13" ht="15" thickBot="1" x14ac:dyDescent="0.35">
      <c r="A179" s="4" t="s">
        <v>120</v>
      </c>
      <c r="B179" s="6" t="s">
        <v>6</v>
      </c>
      <c r="C179" s="7">
        <v>7717</v>
      </c>
      <c r="D179" s="7">
        <v>36192</v>
      </c>
      <c r="E179" s="7">
        <v>1465</v>
      </c>
      <c r="F179" s="7">
        <v>67</v>
      </c>
      <c r="G179" s="7">
        <v>45</v>
      </c>
      <c r="H179" s="7">
        <v>0</v>
      </c>
      <c r="I179" s="7">
        <v>0</v>
      </c>
      <c r="J179" s="7">
        <v>0</v>
      </c>
      <c r="K179" s="7">
        <v>0</v>
      </c>
      <c r="L179" s="7">
        <v>37769</v>
      </c>
      <c r="M179" s="453">
        <f t="shared" si="8"/>
        <v>4.8942594272385644</v>
      </c>
    </row>
    <row r="180" spans="1:13" ht="15" thickBot="1" x14ac:dyDescent="0.35">
      <c r="A180" s="4" t="s">
        <v>131</v>
      </c>
      <c r="B180" s="6" t="s">
        <v>6</v>
      </c>
      <c r="C180" s="7">
        <v>7824</v>
      </c>
      <c r="D180" s="7">
        <v>37128</v>
      </c>
      <c r="E180" s="7">
        <v>1453</v>
      </c>
      <c r="F180" s="7">
        <v>1082</v>
      </c>
      <c r="G180" s="7">
        <v>70</v>
      </c>
      <c r="H180" s="7">
        <v>0</v>
      </c>
      <c r="I180" s="7">
        <v>2753</v>
      </c>
      <c r="J180" s="7">
        <v>1672</v>
      </c>
      <c r="K180" s="7">
        <v>0</v>
      </c>
      <c r="L180" s="7">
        <v>44158</v>
      </c>
      <c r="M180" s="453">
        <f t="shared" si="8"/>
        <v>5.6439161554192232</v>
      </c>
    </row>
    <row r="181" spans="1:13" ht="15" thickBot="1" x14ac:dyDescent="0.35">
      <c r="A181" s="4" t="s">
        <v>136</v>
      </c>
      <c r="B181" s="6" t="s">
        <v>6</v>
      </c>
      <c r="C181" s="7">
        <v>9476</v>
      </c>
      <c r="D181" s="7">
        <v>30734</v>
      </c>
      <c r="E181" s="7">
        <v>1113</v>
      </c>
      <c r="F181" s="7">
        <v>1090</v>
      </c>
      <c r="G181" s="7">
        <v>15</v>
      </c>
      <c r="H181" s="7">
        <v>1</v>
      </c>
      <c r="I181" s="7">
        <v>0</v>
      </c>
      <c r="J181" s="7">
        <v>0</v>
      </c>
      <c r="K181" s="7">
        <v>0</v>
      </c>
      <c r="L181" s="7">
        <v>32952</v>
      </c>
      <c r="M181" s="453">
        <f t="shared" si="8"/>
        <v>3.4774166314900801</v>
      </c>
    </row>
    <row r="182" spans="1:13" ht="15" thickBot="1" x14ac:dyDescent="0.35">
      <c r="A182" s="4" t="s">
        <v>139</v>
      </c>
      <c r="B182" s="6" t="s">
        <v>6</v>
      </c>
      <c r="C182" s="7">
        <v>10002</v>
      </c>
      <c r="D182" s="7">
        <v>48865</v>
      </c>
      <c r="E182" s="7">
        <v>4466</v>
      </c>
      <c r="F182" s="7">
        <v>5513</v>
      </c>
      <c r="G182" s="7">
        <v>85</v>
      </c>
      <c r="H182" s="7">
        <v>0</v>
      </c>
      <c r="I182" s="7">
        <v>3287</v>
      </c>
      <c r="J182" s="7">
        <v>1567</v>
      </c>
      <c r="K182" s="7">
        <v>0</v>
      </c>
      <c r="L182" s="7">
        <v>63783</v>
      </c>
      <c r="M182" s="453">
        <f t="shared" si="8"/>
        <v>6.3770245950809841</v>
      </c>
    </row>
    <row r="183" spans="1:13" ht="15" thickBot="1" x14ac:dyDescent="0.35">
      <c r="A183" s="4" t="s">
        <v>144</v>
      </c>
      <c r="B183" s="6" t="s">
        <v>6</v>
      </c>
      <c r="C183" s="7">
        <v>11239</v>
      </c>
      <c r="D183" s="7">
        <v>44546</v>
      </c>
      <c r="E183" s="7">
        <v>1327</v>
      </c>
      <c r="F183" s="7">
        <v>898</v>
      </c>
      <c r="G183" s="7">
        <v>34</v>
      </c>
      <c r="H183" s="7">
        <v>0</v>
      </c>
      <c r="I183" s="7">
        <v>2484</v>
      </c>
      <c r="J183" s="7">
        <v>1779</v>
      </c>
      <c r="K183" s="7">
        <v>0</v>
      </c>
      <c r="L183" s="7">
        <v>51068</v>
      </c>
      <c r="M183" s="453">
        <f t="shared" si="8"/>
        <v>4.5438206246107304</v>
      </c>
    </row>
    <row r="184" spans="1:13" ht="15" thickBot="1" x14ac:dyDescent="0.35">
      <c r="A184" s="4" t="s">
        <v>150</v>
      </c>
      <c r="B184" s="6" t="s">
        <v>6</v>
      </c>
      <c r="C184" s="7">
        <v>8891</v>
      </c>
      <c r="D184" s="7">
        <v>29237</v>
      </c>
      <c r="E184" s="7">
        <v>3267</v>
      </c>
      <c r="F184" s="7">
        <v>2258</v>
      </c>
      <c r="G184" s="7">
        <v>77</v>
      </c>
      <c r="H184" s="7">
        <v>1</v>
      </c>
      <c r="I184" s="7">
        <v>3122</v>
      </c>
      <c r="J184" s="7">
        <v>1511</v>
      </c>
      <c r="K184" s="7">
        <v>0</v>
      </c>
      <c r="L184" s="7">
        <v>39472</v>
      </c>
      <c r="M184" s="453">
        <f t="shared" si="8"/>
        <v>4.4395456079181193</v>
      </c>
    </row>
    <row r="185" spans="1:13" ht="15" thickBot="1" x14ac:dyDescent="0.35">
      <c r="A185" s="4" t="s">
        <v>158</v>
      </c>
      <c r="B185" s="6" t="s">
        <v>6</v>
      </c>
      <c r="C185" s="7">
        <v>7830</v>
      </c>
      <c r="D185" s="7">
        <v>25387</v>
      </c>
      <c r="E185" s="7">
        <v>963</v>
      </c>
      <c r="F185" s="7">
        <v>970</v>
      </c>
      <c r="G185" s="7">
        <v>50</v>
      </c>
      <c r="H185" s="7">
        <v>1</v>
      </c>
      <c r="I185" s="7">
        <v>1494</v>
      </c>
      <c r="J185" s="7">
        <v>1314</v>
      </c>
      <c r="K185" s="7">
        <v>0</v>
      </c>
      <c r="L185" s="7">
        <v>30178</v>
      </c>
      <c r="M185" s="453">
        <f t="shared" si="8"/>
        <v>3.8541507024265647</v>
      </c>
    </row>
    <row r="186" spans="1:13" ht="15" thickBot="1" x14ac:dyDescent="0.35">
      <c r="A186" s="4" t="s">
        <v>159</v>
      </c>
      <c r="B186" s="6" t="s">
        <v>6</v>
      </c>
      <c r="C186" s="7">
        <v>8133</v>
      </c>
      <c r="D186" s="7">
        <v>32951</v>
      </c>
      <c r="E186" s="7">
        <v>3945</v>
      </c>
      <c r="F186" s="7">
        <v>1616</v>
      </c>
      <c r="G186" s="7">
        <v>135</v>
      </c>
      <c r="H186" s="7">
        <v>8</v>
      </c>
      <c r="I186" s="7">
        <v>3647</v>
      </c>
      <c r="J186" s="7">
        <v>2180</v>
      </c>
      <c r="K186" s="7">
        <v>0</v>
      </c>
      <c r="L186" s="7">
        <v>44474</v>
      </c>
      <c r="M186" s="453">
        <f t="shared" si="8"/>
        <v>5.4683388663469819</v>
      </c>
    </row>
    <row r="187" spans="1:13" ht="15" thickBot="1" x14ac:dyDescent="0.35">
      <c r="A187" s="4" t="s">
        <v>163</v>
      </c>
      <c r="B187" s="6" t="s">
        <v>6</v>
      </c>
      <c r="C187" s="7">
        <v>7135</v>
      </c>
      <c r="D187" s="7">
        <v>24002</v>
      </c>
      <c r="E187" s="7">
        <v>924</v>
      </c>
      <c r="F187" s="7">
        <v>1774</v>
      </c>
      <c r="G187" s="7">
        <v>55</v>
      </c>
      <c r="H187" s="7">
        <v>0</v>
      </c>
      <c r="I187" s="7">
        <v>0</v>
      </c>
      <c r="J187" s="7">
        <v>1390</v>
      </c>
      <c r="K187" s="7">
        <v>0</v>
      </c>
      <c r="L187" s="7">
        <v>28145</v>
      </c>
      <c r="M187" s="453">
        <f t="shared" si="8"/>
        <v>3.9446391030133148</v>
      </c>
    </row>
    <row r="188" spans="1:13" ht="15" thickBot="1" x14ac:dyDescent="0.35">
      <c r="A188" s="4" t="s">
        <v>177</v>
      </c>
      <c r="B188" s="6" t="s">
        <v>6</v>
      </c>
      <c r="C188" s="7">
        <v>8764</v>
      </c>
      <c r="D188" s="7">
        <v>47152</v>
      </c>
      <c r="E188" s="7">
        <v>3309</v>
      </c>
      <c r="F188" s="7">
        <v>1543</v>
      </c>
      <c r="G188" s="7">
        <v>154</v>
      </c>
      <c r="H188" s="7">
        <v>0</v>
      </c>
      <c r="I188" s="7">
        <v>12611</v>
      </c>
      <c r="J188" s="7">
        <v>2911</v>
      </c>
      <c r="K188" s="7">
        <v>0</v>
      </c>
      <c r="L188" s="7">
        <v>67680</v>
      </c>
      <c r="M188" s="453">
        <f t="shared" si="8"/>
        <v>7.7225011410314925</v>
      </c>
    </row>
    <row r="189" spans="1:13" ht="15" thickBot="1" x14ac:dyDescent="0.35">
      <c r="A189" s="4" t="s">
        <v>182</v>
      </c>
      <c r="B189" s="6" t="s">
        <v>6</v>
      </c>
      <c r="C189" s="7">
        <v>8046</v>
      </c>
      <c r="D189" s="7">
        <v>26203</v>
      </c>
      <c r="E189" s="7">
        <v>723</v>
      </c>
      <c r="F189" s="7">
        <v>890</v>
      </c>
      <c r="G189" s="7">
        <v>35</v>
      </c>
      <c r="H189" s="7">
        <v>0</v>
      </c>
      <c r="I189" s="7">
        <v>2628</v>
      </c>
      <c r="J189" s="7">
        <v>1866</v>
      </c>
      <c r="K189" s="7">
        <v>0</v>
      </c>
      <c r="L189" s="7">
        <v>32345</v>
      </c>
      <c r="M189" s="453">
        <f t="shared" si="8"/>
        <v>4.020009942828735</v>
      </c>
    </row>
    <row r="190" spans="1:13" ht="15" thickBot="1" x14ac:dyDescent="0.35">
      <c r="A190" s="4" t="s">
        <v>192</v>
      </c>
      <c r="B190" s="6" t="s">
        <v>6</v>
      </c>
      <c r="C190" s="7">
        <v>9533</v>
      </c>
      <c r="D190" s="7">
        <v>17029</v>
      </c>
      <c r="E190" s="7">
        <v>862</v>
      </c>
      <c r="F190" s="7">
        <v>522</v>
      </c>
      <c r="G190" s="7">
        <v>32</v>
      </c>
      <c r="H190" s="7">
        <v>1</v>
      </c>
      <c r="I190" s="7">
        <v>2507</v>
      </c>
      <c r="J190" s="7">
        <v>1864</v>
      </c>
      <c r="K190" s="7">
        <v>0</v>
      </c>
      <c r="L190" s="7">
        <v>22816</v>
      </c>
      <c r="M190" s="453">
        <f t="shared" si="8"/>
        <v>2.3933703975663483</v>
      </c>
    </row>
    <row r="191" spans="1:13" ht="15" thickBot="1" x14ac:dyDescent="0.35">
      <c r="A191" s="4" t="s">
        <v>193</v>
      </c>
      <c r="B191" s="6" t="s">
        <v>6</v>
      </c>
      <c r="C191" s="7">
        <v>9233</v>
      </c>
      <c r="D191" s="7">
        <v>18000</v>
      </c>
      <c r="E191" s="7">
        <v>700</v>
      </c>
      <c r="F191" s="7">
        <v>2000</v>
      </c>
      <c r="G191" s="7">
        <v>45</v>
      </c>
      <c r="H191" s="7">
        <v>0</v>
      </c>
      <c r="I191" s="7">
        <v>4154</v>
      </c>
      <c r="J191" s="7">
        <v>323</v>
      </c>
      <c r="K191" s="7">
        <v>0</v>
      </c>
      <c r="L191" s="7">
        <v>25222</v>
      </c>
      <c r="M191" s="453">
        <f t="shared" si="8"/>
        <v>2.731723166901332</v>
      </c>
    </row>
    <row r="192" spans="1:13" ht="15" thickBot="1" x14ac:dyDescent="0.35">
      <c r="A192" s="4" t="s">
        <v>204</v>
      </c>
      <c r="B192" s="6" t="s">
        <v>6</v>
      </c>
      <c r="C192" s="7">
        <v>10470</v>
      </c>
      <c r="D192" s="7">
        <v>21464</v>
      </c>
      <c r="E192" s="7">
        <v>974</v>
      </c>
      <c r="F192" s="7">
        <v>2183</v>
      </c>
      <c r="G192" s="7">
        <v>32</v>
      </c>
      <c r="H192" s="7">
        <v>0</v>
      </c>
      <c r="I192" s="7">
        <v>825</v>
      </c>
      <c r="J192" s="7">
        <v>0</v>
      </c>
      <c r="K192" s="7">
        <v>0</v>
      </c>
      <c r="L192" s="7">
        <v>25478</v>
      </c>
      <c r="M192" s="453">
        <f t="shared" si="8"/>
        <v>2.4334288443170964</v>
      </c>
    </row>
    <row r="193" spans="1:13" ht="15" thickBot="1" x14ac:dyDescent="0.35">
      <c r="A193" s="4" t="s">
        <v>209</v>
      </c>
      <c r="B193" s="6" t="s">
        <v>6</v>
      </c>
      <c r="C193" s="7">
        <v>10360</v>
      </c>
      <c r="D193" s="7">
        <v>37214</v>
      </c>
      <c r="E193" s="7">
        <v>2056</v>
      </c>
      <c r="F193" s="7">
        <v>2892</v>
      </c>
      <c r="G193" s="7">
        <v>33</v>
      </c>
      <c r="H193" s="7">
        <v>0</v>
      </c>
      <c r="I193" s="7">
        <v>0</v>
      </c>
      <c r="J193" s="7">
        <v>0</v>
      </c>
      <c r="K193" s="7">
        <v>0</v>
      </c>
      <c r="L193" s="7">
        <v>42195</v>
      </c>
      <c r="M193" s="453">
        <f t="shared" si="8"/>
        <v>4.0728764478764479</v>
      </c>
    </row>
    <row r="194" spans="1:13" ht="15" thickBot="1" x14ac:dyDescent="0.35">
      <c r="A194" s="4" t="s">
        <v>220</v>
      </c>
      <c r="B194" s="6" t="s">
        <v>6</v>
      </c>
      <c r="C194" s="7">
        <v>7312</v>
      </c>
      <c r="D194" s="7">
        <v>25145</v>
      </c>
      <c r="E194" s="7">
        <v>705</v>
      </c>
      <c r="F194" s="7">
        <v>2766</v>
      </c>
      <c r="G194" s="7">
        <v>77</v>
      </c>
      <c r="H194" s="7">
        <v>0</v>
      </c>
      <c r="I194" s="7">
        <v>5000</v>
      </c>
      <c r="J194" s="7">
        <v>0</v>
      </c>
      <c r="K194" s="7">
        <v>0</v>
      </c>
      <c r="L194" s="7">
        <v>33693</v>
      </c>
      <c r="M194" s="453">
        <f t="shared" si="8"/>
        <v>4.6079048140043763</v>
      </c>
    </row>
    <row r="195" spans="1:13" ht="15" thickBot="1" x14ac:dyDescent="0.35">
      <c r="A195" s="4" t="s">
        <v>222</v>
      </c>
      <c r="B195" s="6" t="s">
        <v>6</v>
      </c>
      <c r="C195" s="7">
        <v>8344</v>
      </c>
      <c r="D195" s="7">
        <v>26859</v>
      </c>
      <c r="E195" s="7">
        <v>821</v>
      </c>
      <c r="F195" s="7">
        <v>538</v>
      </c>
      <c r="G195" s="7">
        <v>35</v>
      </c>
      <c r="H195" s="7">
        <v>0</v>
      </c>
      <c r="I195" s="7">
        <v>2507</v>
      </c>
      <c r="J195" s="7">
        <v>1864</v>
      </c>
      <c r="K195" s="7">
        <v>0</v>
      </c>
      <c r="L195" s="7">
        <v>32624</v>
      </c>
      <c r="M195" s="453">
        <f t="shared" si="8"/>
        <v>3.909875359539789</v>
      </c>
    </row>
    <row r="196" spans="1:13" ht="15" thickBot="1" x14ac:dyDescent="0.35">
      <c r="A196" s="4" t="s">
        <v>237</v>
      </c>
      <c r="B196" s="6" t="s">
        <v>6</v>
      </c>
      <c r="C196" s="7">
        <v>7424</v>
      </c>
      <c r="D196" s="7">
        <v>29674</v>
      </c>
      <c r="E196" s="7">
        <v>763</v>
      </c>
      <c r="F196" s="7">
        <v>1024</v>
      </c>
      <c r="G196" s="7">
        <v>65</v>
      </c>
      <c r="H196" s="7">
        <v>0</v>
      </c>
      <c r="I196" s="7">
        <v>2078</v>
      </c>
      <c r="J196" s="7">
        <v>1588</v>
      </c>
      <c r="K196" s="7">
        <v>0</v>
      </c>
      <c r="L196" s="7">
        <v>35192</v>
      </c>
      <c r="M196" s="453">
        <f t="shared" si="8"/>
        <v>4.7403017241379306</v>
      </c>
    </row>
    <row r="197" spans="1:13" ht="15" thickBot="1" x14ac:dyDescent="0.35">
      <c r="A197" s="4" t="s">
        <v>240</v>
      </c>
      <c r="B197" s="6" t="s">
        <v>6</v>
      </c>
      <c r="C197" s="7">
        <v>9765</v>
      </c>
      <c r="D197" s="7">
        <v>44356</v>
      </c>
      <c r="E197" s="7">
        <v>1189</v>
      </c>
      <c r="F197" s="7">
        <v>4228</v>
      </c>
      <c r="G197" s="7">
        <v>26</v>
      </c>
      <c r="H197" s="7">
        <v>0</v>
      </c>
      <c r="I197" s="7">
        <v>3286</v>
      </c>
      <c r="J197" s="7">
        <v>348</v>
      </c>
      <c r="K197" s="7">
        <v>18</v>
      </c>
      <c r="L197" s="7">
        <v>53451</v>
      </c>
      <c r="M197" s="453">
        <f t="shared" si="8"/>
        <v>5.4737327188940093</v>
      </c>
    </row>
    <row r="198" spans="1:13" ht="15" thickBot="1" x14ac:dyDescent="0.35">
      <c r="A198" s="4" t="s">
        <v>245</v>
      </c>
      <c r="B198" s="6" t="s">
        <v>6</v>
      </c>
      <c r="C198" s="7">
        <v>9623</v>
      </c>
      <c r="D198" s="7">
        <v>25080</v>
      </c>
      <c r="E198" s="7">
        <v>1388</v>
      </c>
      <c r="F198" s="7">
        <v>1588</v>
      </c>
      <c r="G198" s="7">
        <v>67</v>
      </c>
      <c r="H198" s="7">
        <v>3</v>
      </c>
      <c r="I198" s="7">
        <v>2159</v>
      </c>
      <c r="J198" s="7">
        <v>1653</v>
      </c>
      <c r="K198" s="7">
        <v>0</v>
      </c>
      <c r="L198" s="7">
        <v>31935</v>
      </c>
      <c r="M198" s="453">
        <f t="shared" si="8"/>
        <v>3.3186116595656241</v>
      </c>
    </row>
    <row r="199" spans="1:13" ht="15" thickBot="1" x14ac:dyDescent="0.35">
      <c r="A199" s="4" t="s">
        <v>247</v>
      </c>
      <c r="B199" s="6" t="s">
        <v>6</v>
      </c>
      <c r="C199" s="7">
        <v>7656</v>
      </c>
      <c r="D199" s="7">
        <v>33324</v>
      </c>
      <c r="E199" s="7">
        <v>1057</v>
      </c>
      <c r="F199" s="7">
        <v>270</v>
      </c>
      <c r="G199" s="7">
        <v>24</v>
      </c>
      <c r="H199" s="7">
        <v>1</v>
      </c>
      <c r="I199" s="7">
        <v>2359</v>
      </c>
      <c r="J199" s="7">
        <v>1741</v>
      </c>
      <c r="K199" s="7">
        <v>0</v>
      </c>
      <c r="L199" s="7">
        <v>38775</v>
      </c>
      <c r="M199" s="453">
        <f t="shared" si="8"/>
        <v>5.0646551724137927</v>
      </c>
    </row>
    <row r="200" spans="1:13" ht="15" thickBot="1" x14ac:dyDescent="0.35">
      <c r="A200" s="4" t="s">
        <v>253</v>
      </c>
      <c r="B200" s="6" t="s">
        <v>6</v>
      </c>
      <c r="C200" s="7">
        <v>8354</v>
      </c>
      <c r="D200" s="7">
        <v>17714</v>
      </c>
      <c r="E200" s="7">
        <v>1563</v>
      </c>
      <c r="F200" s="7">
        <v>959</v>
      </c>
      <c r="G200" s="7">
        <v>7</v>
      </c>
      <c r="H200" s="7">
        <v>0</v>
      </c>
      <c r="I200" s="7">
        <v>11230</v>
      </c>
      <c r="J200" s="7">
        <v>4456</v>
      </c>
      <c r="K200" s="7">
        <v>0</v>
      </c>
      <c r="L200" s="7">
        <v>35929</v>
      </c>
      <c r="M200" s="453">
        <f t="shared" si="8"/>
        <v>4.3008139813263107</v>
      </c>
    </row>
    <row r="201" spans="1:13" ht="15" thickBot="1" x14ac:dyDescent="0.35">
      <c r="A201" s="4" t="s">
        <v>259</v>
      </c>
      <c r="B201" s="6" t="s">
        <v>6</v>
      </c>
      <c r="C201" s="7">
        <v>11448</v>
      </c>
      <c r="D201" s="7">
        <v>73383</v>
      </c>
      <c r="E201" s="7">
        <v>2259</v>
      </c>
      <c r="F201" s="7">
        <v>3431</v>
      </c>
      <c r="G201" s="7">
        <v>89</v>
      </c>
      <c r="H201" s="7">
        <v>0</v>
      </c>
      <c r="I201" s="7">
        <v>2184</v>
      </c>
      <c r="J201" s="7">
        <v>1686</v>
      </c>
      <c r="K201" s="7">
        <v>0</v>
      </c>
      <c r="L201" s="7">
        <v>83032</v>
      </c>
      <c r="M201" s="453">
        <f t="shared" si="8"/>
        <v>7.2529699510831582</v>
      </c>
    </row>
    <row r="202" spans="1:13" ht="15" thickBot="1" x14ac:dyDescent="0.35">
      <c r="A202" s="4" t="s">
        <v>263</v>
      </c>
      <c r="B202" s="6" t="s">
        <v>6</v>
      </c>
      <c r="C202" s="7">
        <v>8640</v>
      </c>
      <c r="D202" s="7">
        <v>20000</v>
      </c>
      <c r="E202" s="7">
        <v>200</v>
      </c>
      <c r="F202" s="7">
        <v>500</v>
      </c>
      <c r="G202" s="7">
        <v>15</v>
      </c>
      <c r="H202" s="7">
        <v>0</v>
      </c>
      <c r="I202" s="7">
        <v>15</v>
      </c>
      <c r="J202" s="7">
        <v>0</v>
      </c>
      <c r="K202" s="7">
        <v>0</v>
      </c>
      <c r="L202" s="7">
        <v>20730</v>
      </c>
      <c r="M202" s="453">
        <f t="shared" si="8"/>
        <v>2.3993055555555554</v>
      </c>
    </row>
    <row r="203" spans="1:13" ht="15" thickBot="1" x14ac:dyDescent="0.35">
      <c r="A203" s="4" t="s">
        <v>268</v>
      </c>
      <c r="B203" s="6" t="s">
        <v>6</v>
      </c>
      <c r="C203" s="7">
        <v>9969</v>
      </c>
      <c r="D203" s="7">
        <v>45096</v>
      </c>
      <c r="E203" s="7">
        <v>2982</v>
      </c>
      <c r="F203" s="7">
        <v>1686</v>
      </c>
      <c r="G203" s="7">
        <v>90</v>
      </c>
      <c r="H203" s="7">
        <v>1</v>
      </c>
      <c r="I203" s="7">
        <v>0</v>
      </c>
      <c r="J203" s="7">
        <v>0</v>
      </c>
      <c r="K203" s="7">
        <v>0</v>
      </c>
      <c r="L203" s="7">
        <v>49854</v>
      </c>
      <c r="M203" s="453">
        <f t="shared" si="8"/>
        <v>5.0009027986758952</v>
      </c>
    </row>
    <row r="204" spans="1:13" ht="15" thickBot="1" x14ac:dyDescent="0.35">
      <c r="A204" s="4" t="s">
        <v>270</v>
      </c>
      <c r="B204" s="6" t="s">
        <v>6</v>
      </c>
      <c r="C204" s="7">
        <v>7034</v>
      </c>
      <c r="D204" s="7">
        <v>45215</v>
      </c>
      <c r="E204" s="7">
        <v>1958</v>
      </c>
      <c r="F204" s="7">
        <v>2402</v>
      </c>
      <c r="G204" s="7">
        <v>27</v>
      </c>
      <c r="H204" s="7">
        <v>0</v>
      </c>
      <c r="I204" s="7">
        <v>2915</v>
      </c>
      <c r="J204" s="7">
        <v>1491</v>
      </c>
      <c r="K204" s="7">
        <v>0</v>
      </c>
      <c r="L204" s="7">
        <v>54008</v>
      </c>
      <c r="M204" s="453">
        <f t="shared" si="8"/>
        <v>7.6781347739550752</v>
      </c>
    </row>
    <row r="205" spans="1:13" ht="15" thickBot="1" x14ac:dyDescent="0.35">
      <c r="A205" s="4" t="s">
        <v>274</v>
      </c>
      <c r="B205" s="6" t="s">
        <v>6</v>
      </c>
      <c r="C205" s="7">
        <v>8833</v>
      </c>
      <c r="D205" s="7">
        <v>37265</v>
      </c>
      <c r="E205" s="7">
        <v>1838</v>
      </c>
      <c r="F205" s="7">
        <v>1983</v>
      </c>
      <c r="G205" s="7">
        <v>30</v>
      </c>
      <c r="H205" s="7">
        <v>0</v>
      </c>
      <c r="I205" s="7">
        <v>5633</v>
      </c>
      <c r="J205" s="7">
        <v>479</v>
      </c>
      <c r="K205" s="7">
        <v>0</v>
      </c>
      <c r="L205" s="7">
        <v>47228</v>
      </c>
      <c r="M205" s="453">
        <f t="shared" si="8"/>
        <v>5.3467678025585874</v>
      </c>
    </row>
    <row r="206" spans="1:13" ht="15" thickBot="1" x14ac:dyDescent="0.35">
      <c r="A206" s="4" t="s">
        <v>277</v>
      </c>
      <c r="B206" s="6" t="s">
        <v>6</v>
      </c>
      <c r="C206" s="7">
        <v>7431</v>
      </c>
      <c r="D206" s="7">
        <v>31622</v>
      </c>
      <c r="E206" s="7">
        <v>1387</v>
      </c>
      <c r="F206" s="7">
        <v>3364</v>
      </c>
      <c r="G206" s="7">
        <v>86</v>
      </c>
      <c r="H206" s="7">
        <v>1</v>
      </c>
      <c r="I206" s="7">
        <v>1679</v>
      </c>
      <c r="J206" s="7">
        <v>1457</v>
      </c>
      <c r="K206" s="7">
        <v>0</v>
      </c>
      <c r="L206" s="7">
        <v>39595</v>
      </c>
      <c r="M206" s="453">
        <f t="shared" si="8"/>
        <v>5.3283541918988027</v>
      </c>
    </row>
    <row r="207" spans="1:13" ht="15" thickBot="1" x14ac:dyDescent="0.35">
      <c r="A207" s="4" t="s">
        <v>278</v>
      </c>
      <c r="B207" s="6" t="s">
        <v>6</v>
      </c>
      <c r="C207" s="7">
        <v>11503</v>
      </c>
      <c r="D207" s="7">
        <v>41420</v>
      </c>
      <c r="E207" s="7">
        <v>3096</v>
      </c>
      <c r="F207" s="7">
        <v>4884</v>
      </c>
      <c r="G207" s="7">
        <v>77</v>
      </c>
      <c r="H207" s="7">
        <v>5</v>
      </c>
      <c r="I207" s="7">
        <v>176</v>
      </c>
      <c r="J207" s="7">
        <v>1012</v>
      </c>
      <c r="K207" s="7">
        <v>0</v>
      </c>
      <c r="L207" s="7">
        <v>50665</v>
      </c>
      <c r="M207" s="453">
        <f t="shared" si="8"/>
        <v>4.4045031730852822</v>
      </c>
    </row>
    <row r="208" spans="1:13" ht="15" thickBot="1" x14ac:dyDescent="0.35">
      <c r="A208" s="4" t="s">
        <v>291</v>
      </c>
      <c r="B208" s="6" t="s">
        <v>6</v>
      </c>
      <c r="C208" s="7">
        <v>8891</v>
      </c>
      <c r="D208" s="7">
        <v>22916</v>
      </c>
      <c r="E208" s="7">
        <v>748</v>
      </c>
      <c r="F208" s="7">
        <v>2832</v>
      </c>
      <c r="G208" s="7">
        <v>100</v>
      </c>
      <c r="H208" s="7">
        <v>1</v>
      </c>
      <c r="I208" s="7">
        <v>2546</v>
      </c>
      <c r="J208" s="7">
        <v>1811</v>
      </c>
      <c r="K208" s="7">
        <v>0</v>
      </c>
      <c r="L208" s="7">
        <v>30953</v>
      </c>
      <c r="M208" s="453">
        <f t="shared" si="8"/>
        <v>3.4813856709031605</v>
      </c>
    </row>
    <row r="209" spans="1:13" ht="15" thickBot="1" x14ac:dyDescent="0.35">
      <c r="A209" s="4" t="s">
        <v>295</v>
      </c>
      <c r="B209" s="6" t="s">
        <v>6</v>
      </c>
      <c r="C209" s="7">
        <v>8152</v>
      </c>
      <c r="D209" s="7">
        <v>22178</v>
      </c>
      <c r="E209" s="7">
        <v>363</v>
      </c>
      <c r="F209" s="7">
        <v>680</v>
      </c>
      <c r="G209" s="7">
        <v>35</v>
      </c>
      <c r="H209" s="7">
        <v>0</v>
      </c>
      <c r="I209" s="7">
        <v>0</v>
      </c>
      <c r="J209" s="7">
        <v>0</v>
      </c>
      <c r="K209" s="7">
        <v>0</v>
      </c>
      <c r="L209" s="7">
        <v>23256</v>
      </c>
      <c r="M209" s="453">
        <f t="shared" si="8"/>
        <v>2.8527968596663396</v>
      </c>
    </row>
    <row r="210" spans="1:13" ht="15" thickBot="1" x14ac:dyDescent="0.35">
      <c r="A210" s="4" t="s">
        <v>299</v>
      </c>
      <c r="B210" s="6" t="s">
        <v>6</v>
      </c>
      <c r="C210" s="7">
        <v>7580</v>
      </c>
      <c r="D210" s="7">
        <v>36213</v>
      </c>
      <c r="E210" s="7">
        <v>1979</v>
      </c>
      <c r="F210" s="7">
        <v>4044</v>
      </c>
      <c r="G210" s="7">
        <v>55</v>
      </c>
      <c r="H210" s="7">
        <v>2</v>
      </c>
      <c r="I210" s="7">
        <v>322</v>
      </c>
      <c r="J210" s="7">
        <v>0</v>
      </c>
      <c r="K210" s="7">
        <v>0</v>
      </c>
      <c r="L210" s="7">
        <v>42613</v>
      </c>
      <c r="M210" s="453">
        <f t="shared" si="8"/>
        <v>5.6217678100263848</v>
      </c>
    </row>
    <row r="211" spans="1:13" ht="15" thickBot="1" x14ac:dyDescent="0.35">
      <c r="A211" s="4" t="s">
        <v>311</v>
      </c>
      <c r="B211" s="6" t="s">
        <v>6</v>
      </c>
      <c r="C211" s="7">
        <v>11480</v>
      </c>
      <c r="D211" s="7">
        <v>40794</v>
      </c>
      <c r="E211" s="7">
        <v>2511</v>
      </c>
      <c r="F211" s="7">
        <v>4121</v>
      </c>
      <c r="G211" s="7">
        <v>60</v>
      </c>
      <c r="H211" s="7">
        <v>1</v>
      </c>
      <c r="I211" s="7">
        <v>0</v>
      </c>
      <c r="J211" s="7">
        <v>0</v>
      </c>
      <c r="K211" s="7">
        <v>0</v>
      </c>
      <c r="L211" s="7">
        <v>47486</v>
      </c>
      <c r="M211" s="453">
        <f t="shared" si="8"/>
        <v>4.1364111498257836</v>
      </c>
    </row>
    <row r="212" spans="1:13" ht="15" thickBot="1" x14ac:dyDescent="0.35">
      <c r="A212" s="4" t="s">
        <v>312</v>
      </c>
      <c r="B212" s="6" t="s">
        <v>6</v>
      </c>
      <c r="C212" s="7">
        <v>7798</v>
      </c>
      <c r="D212" s="7">
        <v>24660</v>
      </c>
      <c r="E212" s="7">
        <v>1437</v>
      </c>
      <c r="F212" s="7">
        <v>1086</v>
      </c>
      <c r="G212" s="7">
        <v>49</v>
      </c>
      <c r="H212" s="7">
        <v>0</v>
      </c>
      <c r="I212" s="7">
        <v>1605</v>
      </c>
      <c r="J212" s="7">
        <v>1362</v>
      </c>
      <c r="K212" s="7">
        <v>0</v>
      </c>
      <c r="L212" s="7">
        <v>30199</v>
      </c>
      <c r="M212" s="453">
        <f t="shared" si="8"/>
        <v>3.872659656322134</v>
      </c>
    </row>
    <row r="213" spans="1:13" ht="15" thickBot="1" x14ac:dyDescent="0.35">
      <c r="A213" s="4" t="s">
        <v>316</v>
      </c>
      <c r="B213" s="6" t="s">
        <v>6</v>
      </c>
      <c r="C213" s="7">
        <v>7357</v>
      </c>
      <c r="D213" s="7">
        <v>25869</v>
      </c>
      <c r="E213" s="7">
        <v>1054</v>
      </c>
      <c r="F213" s="7">
        <v>1103</v>
      </c>
      <c r="G213" s="7">
        <v>73</v>
      </c>
      <c r="H213" s="7">
        <v>0</v>
      </c>
      <c r="I213" s="7">
        <v>3122</v>
      </c>
      <c r="J213" s="7">
        <v>1523</v>
      </c>
      <c r="K213" s="7">
        <v>0</v>
      </c>
      <c r="L213" s="7">
        <v>32744</v>
      </c>
      <c r="M213" s="453">
        <f t="shared" si="8"/>
        <v>4.4507271985863799</v>
      </c>
    </row>
    <row r="214" spans="1:13" ht="15" thickBot="1" x14ac:dyDescent="0.35">
      <c r="A214" s="4" t="s">
        <v>319</v>
      </c>
      <c r="B214" s="6" t="s">
        <v>6</v>
      </c>
      <c r="C214" s="7">
        <v>7103</v>
      </c>
      <c r="D214" s="7">
        <v>30734</v>
      </c>
      <c r="E214" s="7">
        <v>1769</v>
      </c>
      <c r="F214" s="7">
        <v>0</v>
      </c>
      <c r="G214" s="7">
        <v>65</v>
      </c>
      <c r="H214" s="7">
        <v>0</v>
      </c>
      <c r="I214" s="7">
        <v>0</v>
      </c>
      <c r="J214" s="7">
        <v>2418</v>
      </c>
      <c r="K214" s="7">
        <v>0</v>
      </c>
      <c r="L214" s="7">
        <v>34986</v>
      </c>
      <c r="M214" s="453">
        <f t="shared" si="8"/>
        <v>4.9255244262987468</v>
      </c>
    </row>
    <row r="215" spans="1:13" ht="15" thickBot="1" x14ac:dyDescent="0.35">
      <c r="A215" s="4" t="s">
        <v>321</v>
      </c>
      <c r="B215" s="6" t="s">
        <v>6</v>
      </c>
      <c r="C215" s="7">
        <v>10017</v>
      </c>
      <c r="D215" s="7">
        <v>32116</v>
      </c>
      <c r="E215" s="7">
        <v>1135</v>
      </c>
      <c r="F215" s="7">
        <v>1821</v>
      </c>
      <c r="G215" s="7">
        <v>161</v>
      </c>
      <c r="H215" s="7">
        <v>0</v>
      </c>
      <c r="I215" s="7">
        <v>1985</v>
      </c>
      <c r="J215" s="7">
        <v>1428</v>
      </c>
      <c r="K215" s="7">
        <v>0</v>
      </c>
      <c r="L215" s="7">
        <v>38646</v>
      </c>
      <c r="M215" s="453">
        <f t="shared" si="8"/>
        <v>3.8580413297394429</v>
      </c>
    </row>
    <row r="216" spans="1:13" ht="15" thickBot="1" x14ac:dyDescent="0.35">
      <c r="A216" s="4" t="s">
        <v>324</v>
      </c>
      <c r="B216" s="6" t="s">
        <v>6</v>
      </c>
      <c r="C216" s="7">
        <v>7272</v>
      </c>
      <c r="D216" s="7">
        <v>24954</v>
      </c>
      <c r="E216" s="7">
        <v>637</v>
      </c>
      <c r="F216" s="7">
        <v>1650</v>
      </c>
      <c r="G216" s="7">
        <v>67</v>
      </c>
      <c r="H216" s="7">
        <v>3</v>
      </c>
      <c r="I216" s="7">
        <v>3881</v>
      </c>
      <c r="J216" s="7">
        <v>2322</v>
      </c>
      <c r="K216" s="7">
        <v>0</v>
      </c>
      <c r="L216" s="7">
        <v>33511</v>
      </c>
      <c r="M216" s="453">
        <f t="shared" si="8"/>
        <v>4.6082233223322335</v>
      </c>
    </row>
    <row r="217" spans="1:13" ht="15" thickBot="1" x14ac:dyDescent="0.35">
      <c r="A217" s="4" t="s">
        <v>327</v>
      </c>
      <c r="B217" s="6" t="s">
        <v>6</v>
      </c>
      <c r="C217" s="7">
        <v>11377</v>
      </c>
      <c r="D217" s="7">
        <v>37695</v>
      </c>
      <c r="E217" s="7">
        <v>1034</v>
      </c>
      <c r="F217" s="7">
        <v>1166</v>
      </c>
      <c r="G217" s="7">
        <v>90</v>
      </c>
      <c r="H217" s="7">
        <v>3</v>
      </c>
      <c r="I217" s="7">
        <v>5861</v>
      </c>
      <c r="J217" s="7">
        <v>1192</v>
      </c>
      <c r="K217" s="7">
        <v>112</v>
      </c>
      <c r="L217" s="7">
        <v>47150</v>
      </c>
      <c r="M217" s="453">
        <f t="shared" si="8"/>
        <v>4.144326272303771</v>
      </c>
    </row>
    <row r="218" spans="1:13" ht="15" thickBot="1" x14ac:dyDescent="0.35">
      <c r="A218" s="4" t="s">
        <v>333</v>
      </c>
      <c r="B218" s="6" t="s">
        <v>6</v>
      </c>
      <c r="C218" s="7">
        <v>8386</v>
      </c>
      <c r="D218" s="7">
        <v>52986</v>
      </c>
      <c r="E218" s="7">
        <v>1595</v>
      </c>
      <c r="F218" s="7">
        <v>926</v>
      </c>
      <c r="G218" s="7">
        <v>81</v>
      </c>
      <c r="H218" s="7">
        <v>1</v>
      </c>
      <c r="I218" s="7">
        <v>3320</v>
      </c>
      <c r="J218" s="7">
        <v>617</v>
      </c>
      <c r="K218" s="7">
        <v>65</v>
      </c>
      <c r="L218" s="7">
        <v>59590</v>
      </c>
      <c r="M218" s="453">
        <f t="shared" si="8"/>
        <v>7.1058907703315048</v>
      </c>
    </row>
    <row r="219" spans="1:13" ht="15" thickBot="1" x14ac:dyDescent="0.35">
      <c r="A219" s="4" t="s">
        <v>336</v>
      </c>
      <c r="B219" s="6" t="s">
        <v>6</v>
      </c>
      <c r="C219" s="7">
        <v>9110</v>
      </c>
      <c r="D219" s="7">
        <v>28478</v>
      </c>
      <c r="E219" s="7">
        <v>523</v>
      </c>
      <c r="F219" s="7">
        <v>630</v>
      </c>
      <c r="G219" s="7">
        <v>25</v>
      </c>
      <c r="H219" s="7">
        <v>0</v>
      </c>
      <c r="I219" s="7">
        <v>564</v>
      </c>
      <c r="J219" s="7">
        <v>120</v>
      </c>
      <c r="K219" s="7">
        <v>0</v>
      </c>
      <c r="L219" s="7">
        <v>30340</v>
      </c>
      <c r="M219" s="453">
        <f t="shared" si="8"/>
        <v>3.3304061470911086</v>
      </c>
    </row>
    <row r="220" spans="1:13" ht="15" thickBot="1" x14ac:dyDescent="0.35">
      <c r="A220" s="4" t="s">
        <v>337</v>
      </c>
      <c r="B220" s="6" t="s">
        <v>6</v>
      </c>
      <c r="C220" s="7">
        <v>9645</v>
      </c>
      <c r="D220" s="7">
        <v>57899</v>
      </c>
      <c r="E220" s="7">
        <v>2124</v>
      </c>
      <c r="F220" s="7">
        <v>1418</v>
      </c>
      <c r="G220" s="7">
        <v>107</v>
      </c>
      <c r="H220" s="7">
        <v>8</v>
      </c>
      <c r="I220" s="7">
        <v>2628</v>
      </c>
      <c r="J220" s="7">
        <v>1866</v>
      </c>
      <c r="K220" s="7">
        <v>0</v>
      </c>
      <c r="L220" s="7">
        <v>66042</v>
      </c>
      <c r="M220" s="453">
        <f t="shared" si="8"/>
        <v>6.8472783825816483</v>
      </c>
    </row>
    <row r="221" spans="1:13" ht="15" thickBot="1" x14ac:dyDescent="0.35">
      <c r="A221" s="4" t="s">
        <v>345</v>
      </c>
      <c r="B221" s="6" t="s">
        <v>6</v>
      </c>
      <c r="C221" s="7">
        <v>9301</v>
      </c>
      <c r="D221" s="7">
        <v>20897</v>
      </c>
      <c r="E221" s="7">
        <v>694</v>
      </c>
      <c r="F221" s="7">
        <v>1949</v>
      </c>
      <c r="G221" s="7">
        <v>48</v>
      </c>
      <c r="H221" s="7">
        <v>2</v>
      </c>
      <c r="I221" s="7">
        <v>11023</v>
      </c>
      <c r="J221" s="7">
        <v>1688</v>
      </c>
      <c r="K221" s="7">
        <v>0</v>
      </c>
      <c r="L221" s="7">
        <v>36299</v>
      </c>
      <c r="M221" s="453">
        <f t="shared" si="8"/>
        <v>3.9026986345554242</v>
      </c>
    </row>
    <row r="222" spans="1:13" ht="15" thickBot="1" x14ac:dyDescent="0.35">
      <c r="A222" s="4" t="s">
        <v>347</v>
      </c>
      <c r="B222" s="6" t="s">
        <v>6</v>
      </c>
      <c r="C222" s="7">
        <v>7851</v>
      </c>
      <c r="D222" s="7">
        <v>21726</v>
      </c>
      <c r="E222" s="7">
        <v>902</v>
      </c>
      <c r="F222" s="7">
        <v>707</v>
      </c>
      <c r="G222" s="7">
        <v>47</v>
      </c>
      <c r="H222" s="7">
        <v>0</v>
      </c>
      <c r="I222" s="7">
        <v>2159</v>
      </c>
      <c r="J222" s="7">
        <v>1653</v>
      </c>
      <c r="K222" s="7">
        <v>0</v>
      </c>
      <c r="L222" s="7">
        <v>27194</v>
      </c>
      <c r="M222" s="453">
        <f t="shared" si="8"/>
        <v>3.4637625780155394</v>
      </c>
    </row>
    <row r="223" spans="1:13" ht="15" thickBot="1" x14ac:dyDescent="0.35">
      <c r="A223" s="4" t="s">
        <v>348</v>
      </c>
      <c r="B223" s="6" t="s">
        <v>6</v>
      </c>
      <c r="C223" s="7">
        <v>10250</v>
      </c>
      <c r="D223" s="7">
        <v>33577</v>
      </c>
      <c r="E223" s="7">
        <v>1186</v>
      </c>
      <c r="F223" s="7">
        <v>2091</v>
      </c>
      <c r="G223" s="7">
        <v>75</v>
      </c>
      <c r="H223" s="7">
        <v>2</v>
      </c>
      <c r="I223" s="7">
        <v>3122</v>
      </c>
      <c r="J223" s="7">
        <v>1509</v>
      </c>
      <c r="K223" s="7">
        <v>0</v>
      </c>
      <c r="L223" s="7">
        <v>41560</v>
      </c>
      <c r="M223" s="453">
        <f t="shared" ref="M223:M234" si="9">L223/C223</f>
        <v>4.0546341463414635</v>
      </c>
    </row>
    <row r="224" spans="1:13" ht="15" thickBot="1" x14ac:dyDescent="0.35">
      <c r="A224" s="4" t="s">
        <v>352</v>
      </c>
      <c r="B224" s="6" t="s">
        <v>6</v>
      </c>
      <c r="C224" s="7">
        <v>10662</v>
      </c>
      <c r="D224" s="7">
        <v>28849</v>
      </c>
      <c r="E224" s="7">
        <v>955</v>
      </c>
      <c r="F224" s="7">
        <v>1250</v>
      </c>
      <c r="G224" s="7">
        <v>50</v>
      </c>
      <c r="H224" s="7">
        <v>1</v>
      </c>
      <c r="I224" s="7">
        <v>0</v>
      </c>
      <c r="J224" s="7">
        <v>0</v>
      </c>
      <c r="K224" s="7">
        <v>0</v>
      </c>
      <c r="L224" s="7">
        <v>31104</v>
      </c>
      <c r="M224" s="453">
        <f t="shared" si="9"/>
        <v>2.9172763083849182</v>
      </c>
    </row>
    <row r="225" spans="1:13" ht="15" thickBot="1" x14ac:dyDescent="0.35">
      <c r="A225" s="4" t="s">
        <v>354</v>
      </c>
      <c r="B225" s="6" t="s">
        <v>6</v>
      </c>
      <c r="C225" s="7">
        <v>11985</v>
      </c>
      <c r="D225" s="7">
        <v>67131</v>
      </c>
      <c r="E225" s="7">
        <v>3246</v>
      </c>
      <c r="F225" s="7">
        <v>1568</v>
      </c>
      <c r="G225" s="7">
        <v>177</v>
      </c>
      <c r="H225" s="7">
        <v>3</v>
      </c>
      <c r="I225" s="7">
        <v>3193</v>
      </c>
      <c r="J225" s="7">
        <v>1440</v>
      </c>
      <c r="K225" s="7">
        <v>0</v>
      </c>
      <c r="L225" s="7">
        <v>76755</v>
      </c>
      <c r="M225" s="453">
        <f t="shared" si="9"/>
        <v>6.4042553191489358</v>
      </c>
    </row>
    <row r="226" spans="1:13" ht="15" thickBot="1" x14ac:dyDescent="0.35">
      <c r="A226" s="4" t="s">
        <v>355</v>
      </c>
      <c r="B226" s="6" t="s">
        <v>6</v>
      </c>
      <c r="C226" s="7">
        <v>8282</v>
      </c>
      <c r="D226" s="7">
        <v>28003</v>
      </c>
      <c r="E226" s="7">
        <v>1008</v>
      </c>
      <c r="F226" s="7">
        <v>1112</v>
      </c>
      <c r="G226" s="7">
        <v>35</v>
      </c>
      <c r="H226" s="7">
        <v>0</v>
      </c>
      <c r="I226" s="7">
        <v>2247</v>
      </c>
      <c r="J226" s="7">
        <v>1700</v>
      </c>
      <c r="K226" s="7">
        <v>0</v>
      </c>
      <c r="L226" s="7">
        <v>34105</v>
      </c>
      <c r="M226" s="453">
        <f t="shared" si="9"/>
        <v>4.1179666747162518</v>
      </c>
    </row>
    <row r="227" spans="1:13" ht="15" thickBot="1" x14ac:dyDescent="0.35">
      <c r="A227" s="4" t="s">
        <v>359</v>
      </c>
      <c r="B227" s="6" t="s">
        <v>6</v>
      </c>
      <c r="C227" s="7">
        <v>9714</v>
      </c>
      <c r="D227" s="7">
        <v>30400</v>
      </c>
      <c r="E227" s="7">
        <v>2229</v>
      </c>
      <c r="F227" s="7">
        <v>1630</v>
      </c>
      <c r="G227" s="7">
        <v>30</v>
      </c>
      <c r="H227" s="7">
        <v>0</v>
      </c>
      <c r="I227" s="7">
        <v>2914</v>
      </c>
      <c r="J227" s="7">
        <v>1444</v>
      </c>
      <c r="K227" s="7">
        <v>0</v>
      </c>
      <c r="L227" s="7">
        <v>38647</v>
      </c>
      <c r="M227" s="453">
        <f t="shared" si="9"/>
        <v>3.9784846613135683</v>
      </c>
    </row>
    <row r="228" spans="1:13" ht="15" thickBot="1" x14ac:dyDescent="0.35">
      <c r="A228" s="4" t="s">
        <v>372</v>
      </c>
      <c r="B228" s="6" t="s">
        <v>6</v>
      </c>
      <c r="C228" s="7">
        <v>9514</v>
      </c>
      <c r="D228" s="7">
        <v>35573</v>
      </c>
      <c r="E228" s="7">
        <v>742</v>
      </c>
      <c r="F228" s="7">
        <v>3580</v>
      </c>
      <c r="G228" s="7">
        <v>10</v>
      </c>
      <c r="H228" s="7">
        <v>0</v>
      </c>
      <c r="I228" s="7">
        <v>0</v>
      </c>
      <c r="J228" s="7">
        <v>0</v>
      </c>
      <c r="K228" s="7">
        <v>0</v>
      </c>
      <c r="L228" s="7">
        <v>39905</v>
      </c>
      <c r="M228" s="453">
        <f t="shared" si="9"/>
        <v>4.1943451755307963</v>
      </c>
    </row>
    <row r="229" spans="1:13" ht="15" thickBot="1" x14ac:dyDescent="0.35">
      <c r="A229" s="4" t="s">
        <v>380</v>
      </c>
      <c r="B229" s="6" t="s">
        <v>6</v>
      </c>
      <c r="C229" s="7">
        <v>10251</v>
      </c>
      <c r="D229" s="7">
        <v>29902</v>
      </c>
      <c r="E229" s="7">
        <v>1556</v>
      </c>
      <c r="F229" s="7">
        <v>754</v>
      </c>
      <c r="G229" s="7">
        <v>55</v>
      </c>
      <c r="H229" s="7">
        <v>0</v>
      </c>
      <c r="I229" s="7">
        <v>1788</v>
      </c>
      <c r="J229" s="7">
        <v>1457</v>
      </c>
      <c r="K229" s="7">
        <v>0</v>
      </c>
      <c r="L229" s="7">
        <v>35512</v>
      </c>
      <c r="M229" s="453">
        <f t="shared" si="9"/>
        <v>3.4642473904984881</v>
      </c>
    </row>
    <row r="230" spans="1:13" ht="15" thickBot="1" x14ac:dyDescent="0.35">
      <c r="A230" s="4" t="s">
        <v>381</v>
      </c>
      <c r="B230" s="6" t="s">
        <v>6</v>
      </c>
      <c r="C230" s="7">
        <v>7370</v>
      </c>
      <c r="D230" s="7">
        <v>59099</v>
      </c>
      <c r="E230" s="7">
        <v>1550</v>
      </c>
      <c r="F230" s="7">
        <v>2113</v>
      </c>
      <c r="G230" s="7">
        <v>129</v>
      </c>
      <c r="H230" s="7">
        <v>0</v>
      </c>
      <c r="I230" s="7">
        <v>1813</v>
      </c>
      <c r="J230" s="7">
        <v>2507</v>
      </c>
      <c r="K230" s="7">
        <v>0</v>
      </c>
      <c r="L230" s="7">
        <v>67211</v>
      </c>
      <c r="M230" s="453">
        <f t="shared" si="9"/>
        <v>9.119538670284939</v>
      </c>
    </row>
    <row r="231" spans="1:13" ht="15" thickBot="1" x14ac:dyDescent="0.35">
      <c r="A231" s="4" t="s">
        <v>383</v>
      </c>
      <c r="B231" s="6" t="s">
        <v>6</v>
      </c>
      <c r="C231" s="7">
        <v>8417</v>
      </c>
      <c r="D231" s="7">
        <v>49112</v>
      </c>
      <c r="E231" s="7">
        <v>3324</v>
      </c>
      <c r="F231" s="7">
        <v>7311</v>
      </c>
      <c r="G231" s="7">
        <v>82</v>
      </c>
      <c r="H231" s="7">
        <v>0</v>
      </c>
      <c r="I231" s="7">
        <v>4631</v>
      </c>
      <c r="J231" s="7">
        <v>0</v>
      </c>
      <c r="K231" s="7">
        <v>0</v>
      </c>
      <c r="L231" s="7">
        <v>64460</v>
      </c>
      <c r="M231" s="453">
        <f t="shared" si="9"/>
        <v>7.6583105619579426</v>
      </c>
    </row>
    <row r="232" spans="1:13" ht="15" thickBot="1" x14ac:dyDescent="0.35">
      <c r="A232" s="4" t="s">
        <v>384</v>
      </c>
      <c r="B232" s="6" t="s">
        <v>6</v>
      </c>
      <c r="C232" s="7">
        <v>11811</v>
      </c>
      <c r="D232" s="7">
        <v>39640</v>
      </c>
      <c r="E232" s="7">
        <v>2308</v>
      </c>
      <c r="F232" s="7">
        <v>2537</v>
      </c>
      <c r="G232" s="7">
        <v>95</v>
      </c>
      <c r="H232" s="7">
        <v>1</v>
      </c>
      <c r="I232" s="7">
        <v>2448</v>
      </c>
      <c r="J232" s="7">
        <v>1392</v>
      </c>
      <c r="K232" s="7">
        <v>0</v>
      </c>
      <c r="L232" s="7">
        <v>48420</v>
      </c>
      <c r="M232" s="453">
        <f t="shared" si="9"/>
        <v>4.0995681991363986</v>
      </c>
    </row>
    <row r="233" spans="1:13" ht="15" thickBot="1" x14ac:dyDescent="0.35">
      <c r="A233" s="4" t="s">
        <v>387</v>
      </c>
      <c r="B233" s="6" t="s">
        <v>6</v>
      </c>
      <c r="C233" s="7">
        <v>10014</v>
      </c>
      <c r="D233" s="7">
        <v>25160</v>
      </c>
      <c r="E233" s="7">
        <v>1149</v>
      </c>
      <c r="F233" s="7">
        <v>2329</v>
      </c>
      <c r="G233" s="7">
        <v>30</v>
      </c>
      <c r="H233" s="7">
        <v>0</v>
      </c>
      <c r="I233" s="7">
        <v>0</v>
      </c>
      <c r="J233" s="7">
        <v>0</v>
      </c>
      <c r="K233" s="7">
        <v>0</v>
      </c>
      <c r="L233" s="7">
        <v>28668</v>
      </c>
      <c r="M233" s="453">
        <f t="shared" si="9"/>
        <v>2.8627920910724987</v>
      </c>
    </row>
    <row r="234" spans="1:13" x14ac:dyDescent="0.3">
      <c r="A234" s="24" t="s">
        <v>2413</v>
      </c>
      <c r="B234" s="304"/>
      <c r="C234" s="305">
        <f t="shared" ref="C234:L234" si="10">SUM(C158:C233)</f>
        <v>699621</v>
      </c>
      <c r="D234" s="305">
        <f t="shared" si="10"/>
        <v>2778279</v>
      </c>
      <c r="E234" s="305">
        <f t="shared" si="10"/>
        <v>123086</v>
      </c>
      <c r="F234" s="305">
        <f t="shared" si="10"/>
        <v>165515</v>
      </c>
      <c r="G234" s="305">
        <f t="shared" si="10"/>
        <v>5244</v>
      </c>
      <c r="H234" s="305">
        <f t="shared" si="10"/>
        <v>79</v>
      </c>
      <c r="I234" s="305">
        <f t="shared" si="10"/>
        <v>245947</v>
      </c>
      <c r="J234" s="305">
        <f t="shared" si="10"/>
        <v>102985</v>
      </c>
      <c r="K234" s="305">
        <f t="shared" si="10"/>
        <v>759</v>
      </c>
      <c r="L234" s="305">
        <f t="shared" si="10"/>
        <v>3421815</v>
      </c>
      <c r="M234" s="455">
        <f t="shared" si="9"/>
        <v>4.8909552457687804</v>
      </c>
    </row>
    <row r="235" spans="1:13" ht="15" thickBot="1" x14ac:dyDescent="0.35">
      <c r="A235" s="23" t="s">
        <v>2414</v>
      </c>
      <c r="B235" s="306"/>
      <c r="C235" s="147">
        <f>C234/76</f>
        <v>9205.53947368421</v>
      </c>
      <c r="D235" s="147">
        <f t="shared" ref="D235:L235" si="11">D234/76</f>
        <v>36556.302631578947</v>
      </c>
      <c r="E235" s="147">
        <f t="shared" si="11"/>
        <v>1619.5526315789473</v>
      </c>
      <c r="F235" s="147">
        <f t="shared" si="11"/>
        <v>2177.8289473684213</v>
      </c>
      <c r="G235" s="147">
        <f t="shared" si="11"/>
        <v>69</v>
      </c>
      <c r="H235" s="147">
        <f t="shared" si="11"/>
        <v>1.0394736842105263</v>
      </c>
      <c r="I235" s="147">
        <f t="shared" si="11"/>
        <v>3236.1447368421054</v>
      </c>
      <c r="J235" s="147">
        <f t="shared" si="11"/>
        <v>1355.0657894736842</v>
      </c>
      <c r="K235" s="147">
        <f t="shared" si="11"/>
        <v>9.9868421052631575</v>
      </c>
      <c r="L235" s="147">
        <f t="shared" si="11"/>
        <v>45023.881578947367</v>
      </c>
    </row>
    <row r="236" spans="1:13" ht="15" thickBot="1" x14ac:dyDescent="0.35">
      <c r="A236" s="4"/>
      <c r="B236" s="6"/>
      <c r="C236" s="7"/>
      <c r="D236" s="7"/>
      <c r="E236" s="7"/>
      <c r="F236" s="7"/>
      <c r="G236" s="7"/>
      <c r="H236" s="7"/>
      <c r="I236" s="7"/>
      <c r="J236" s="7"/>
      <c r="K236" s="7"/>
      <c r="L236" s="7"/>
    </row>
    <row r="237" spans="1:13" ht="15" thickBot="1" x14ac:dyDescent="0.35">
      <c r="A237" s="4" t="s">
        <v>3</v>
      </c>
      <c r="B237" s="6" t="s">
        <v>4</v>
      </c>
      <c r="C237" s="7">
        <v>21133</v>
      </c>
      <c r="D237" s="7">
        <v>94977</v>
      </c>
      <c r="E237" s="7">
        <v>3447</v>
      </c>
      <c r="F237" s="7">
        <v>4233</v>
      </c>
      <c r="G237" s="7">
        <v>125</v>
      </c>
      <c r="H237" s="7">
        <v>12</v>
      </c>
      <c r="I237" s="7">
        <v>600</v>
      </c>
      <c r="J237" s="7">
        <v>35</v>
      </c>
      <c r="K237" s="7">
        <v>0</v>
      </c>
      <c r="L237" s="7">
        <v>103417</v>
      </c>
      <c r="M237" s="453">
        <f>L237/C237</f>
        <v>4.8936260824303224</v>
      </c>
    </row>
    <row r="238" spans="1:13" ht="15" thickBot="1" x14ac:dyDescent="0.35">
      <c r="A238" s="4" t="s">
        <v>7</v>
      </c>
      <c r="B238" s="6" t="s">
        <v>4</v>
      </c>
      <c r="C238" s="7">
        <v>13741</v>
      </c>
      <c r="D238" s="7">
        <v>14588</v>
      </c>
      <c r="E238" s="7">
        <v>387</v>
      </c>
      <c r="F238" s="7">
        <v>198</v>
      </c>
      <c r="G238" s="7">
        <v>35</v>
      </c>
      <c r="H238" s="7">
        <v>0</v>
      </c>
      <c r="I238" s="7">
        <v>2507</v>
      </c>
      <c r="J238" s="7">
        <v>1864</v>
      </c>
      <c r="K238" s="7">
        <v>0</v>
      </c>
      <c r="L238" s="7">
        <v>19579</v>
      </c>
      <c r="M238" s="453">
        <f t="shared" ref="M238:M301" si="12">L238/C238</f>
        <v>1.4248599083036169</v>
      </c>
    </row>
    <row r="239" spans="1:13" ht="15" thickBot="1" x14ac:dyDescent="0.35">
      <c r="A239" s="4" t="s">
        <v>12</v>
      </c>
      <c r="B239" s="6" t="s">
        <v>4</v>
      </c>
      <c r="C239" s="7">
        <v>17401</v>
      </c>
      <c r="D239" s="7">
        <v>57043</v>
      </c>
      <c r="E239" s="7">
        <v>2647</v>
      </c>
      <c r="F239" s="7">
        <v>1865</v>
      </c>
      <c r="G239" s="7">
        <v>124</v>
      </c>
      <c r="H239" s="7">
        <v>5</v>
      </c>
      <c r="I239" s="7">
        <v>5689</v>
      </c>
      <c r="J239" s="7">
        <v>890</v>
      </c>
      <c r="K239" s="7">
        <v>67</v>
      </c>
      <c r="L239" s="7">
        <v>68325</v>
      </c>
      <c r="M239" s="453">
        <f t="shared" si="12"/>
        <v>3.9264984770990172</v>
      </c>
    </row>
    <row r="240" spans="1:13" ht="15" thickBot="1" x14ac:dyDescent="0.35">
      <c r="A240" s="4" t="s">
        <v>25</v>
      </c>
      <c r="B240" s="6" t="s">
        <v>4</v>
      </c>
      <c r="C240" s="7">
        <v>21412</v>
      </c>
      <c r="D240" s="7">
        <v>65180</v>
      </c>
      <c r="E240" s="7">
        <v>4399</v>
      </c>
      <c r="F240" s="7">
        <v>10863</v>
      </c>
      <c r="G240" s="7">
        <v>131</v>
      </c>
      <c r="H240" s="7">
        <v>0</v>
      </c>
      <c r="I240" s="7">
        <v>7192</v>
      </c>
      <c r="J240" s="7">
        <v>955</v>
      </c>
      <c r="K240" s="7">
        <v>0</v>
      </c>
      <c r="L240" s="7">
        <v>88720</v>
      </c>
      <c r="M240" s="453">
        <f t="shared" si="12"/>
        <v>4.1434709508686716</v>
      </c>
    </row>
    <row r="241" spans="1:13" ht="15" thickBot="1" x14ac:dyDescent="0.35">
      <c r="A241" s="4" t="s">
        <v>27</v>
      </c>
      <c r="B241" s="6" t="s">
        <v>4</v>
      </c>
      <c r="C241" s="7">
        <v>25883</v>
      </c>
      <c r="D241" s="7">
        <v>54151</v>
      </c>
      <c r="E241" s="7">
        <v>4107</v>
      </c>
      <c r="F241" s="7">
        <v>6068</v>
      </c>
      <c r="G241" s="7">
        <v>146</v>
      </c>
      <c r="H241" s="7">
        <v>5</v>
      </c>
      <c r="I241" s="7">
        <v>9898</v>
      </c>
      <c r="J241" s="7">
        <v>3982</v>
      </c>
      <c r="K241" s="7">
        <v>0</v>
      </c>
      <c r="L241" s="7">
        <v>78352</v>
      </c>
      <c r="M241" s="453">
        <f t="shared" si="12"/>
        <v>3.0271606846192483</v>
      </c>
    </row>
    <row r="242" spans="1:13" ht="15" thickBot="1" x14ac:dyDescent="0.35">
      <c r="A242" s="4" t="s">
        <v>36</v>
      </c>
      <c r="B242" s="6" t="s">
        <v>4</v>
      </c>
      <c r="C242" s="7">
        <v>24787</v>
      </c>
      <c r="D242" s="7">
        <v>101494</v>
      </c>
      <c r="E242" s="7">
        <v>2371</v>
      </c>
      <c r="F242" s="7">
        <v>5601</v>
      </c>
      <c r="G242" s="7">
        <v>91</v>
      </c>
      <c r="H242" s="7">
        <v>0</v>
      </c>
      <c r="I242" s="7">
        <v>0</v>
      </c>
      <c r="J242" s="7">
        <v>0</v>
      </c>
      <c r="K242" s="7">
        <v>0</v>
      </c>
      <c r="L242" s="7">
        <v>109557</v>
      </c>
      <c r="M242" s="453">
        <f t="shared" si="12"/>
        <v>4.4199378706580061</v>
      </c>
    </row>
    <row r="243" spans="1:13" ht="15" thickBot="1" x14ac:dyDescent="0.35">
      <c r="A243" s="4" t="s">
        <v>39</v>
      </c>
      <c r="B243" s="6" t="s">
        <v>4</v>
      </c>
      <c r="C243" s="7">
        <v>14970</v>
      </c>
      <c r="D243" s="7">
        <v>70303</v>
      </c>
      <c r="E243" s="7">
        <v>5280</v>
      </c>
      <c r="F243" s="7">
        <v>7321</v>
      </c>
      <c r="G243" s="7">
        <v>150</v>
      </c>
      <c r="H243" s="7">
        <v>0</v>
      </c>
      <c r="I243" s="7">
        <v>15862</v>
      </c>
      <c r="J243" s="7">
        <v>5440</v>
      </c>
      <c r="K243" s="7">
        <v>0</v>
      </c>
      <c r="L243" s="7">
        <v>104356</v>
      </c>
      <c r="M243" s="453">
        <f t="shared" si="12"/>
        <v>6.9710086840347358</v>
      </c>
    </row>
    <row r="244" spans="1:13" ht="15" thickBot="1" x14ac:dyDescent="0.35">
      <c r="A244" s="4" t="s">
        <v>43</v>
      </c>
      <c r="B244" s="6" t="s">
        <v>4</v>
      </c>
      <c r="C244" s="7">
        <v>21811</v>
      </c>
      <c r="D244" s="7">
        <v>48369</v>
      </c>
      <c r="E244" s="7">
        <v>2955</v>
      </c>
      <c r="F244" s="7">
        <v>3009</v>
      </c>
      <c r="G244" s="7">
        <v>60</v>
      </c>
      <c r="H244" s="7">
        <v>0</v>
      </c>
      <c r="I244" s="7">
        <v>95</v>
      </c>
      <c r="J244" s="7">
        <v>0</v>
      </c>
      <c r="K244" s="7">
        <v>0</v>
      </c>
      <c r="L244" s="7">
        <v>54488</v>
      </c>
      <c r="M244" s="453">
        <f t="shared" si="12"/>
        <v>2.4981889872082892</v>
      </c>
    </row>
    <row r="245" spans="1:13" ht="15" thickBot="1" x14ac:dyDescent="0.35">
      <c r="A245" s="4" t="s">
        <v>48</v>
      </c>
      <c r="B245" s="6" t="s">
        <v>4</v>
      </c>
      <c r="C245" s="7">
        <v>15175</v>
      </c>
      <c r="D245" s="7">
        <v>66384</v>
      </c>
      <c r="E245" s="7">
        <v>4025</v>
      </c>
      <c r="F245" s="7">
        <v>4668</v>
      </c>
      <c r="G245" s="7">
        <v>171</v>
      </c>
      <c r="H245" s="7">
        <v>2</v>
      </c>
      <c r="I245" s="7">
        <v>18676</v>
      </c>
      <c r="J245" s="7">
        <v>12556</v>
      </c>
      <c r="K245" s="7">
        <v>0</v>
      </c>
      <c r="L245" s="7">
        <v>106480</v>
      </c>
      <c r="M245" s="453">
        <f t="shared" si="12"/>
        <v>7.0168039538714995</v>
      </c>
    </row>
    <row r="246" spans="1:13" ht="15" thickBot="1" x14ac:dyDescent="0.35">
      <c r="A246" s="4" t="s">
        <v>49</v>
      </c>
      <c r="B246" s="6" t="s">
        <v>4</v>
      </c>
      <c r="C246" s="7">
        <v>12667</v>
      </c>
      <c r="D246" s="7">
        <v>43514</v>
      </c>
      <c r="E246" s="7">
        <v>412</v>
      </c>
      <c r="F246" s="7">
        <v>123</v>
      </c>
      <c r="G246" s="7">
        <v>123</v>
      </c>
      <c r="H246" s="7">
        <v>0</v>
      </c>
      <c r="I246" s="7">
        <v>4043</v>
      </c>
      <c r="J246" s="7">
        <v>272</v>
      </c>
      <c r="K246" s="7">
        <v>41</v>
      </c>
      <c r="L246" s="7">
        <v>48528</v>
      </c>
      <c r="M246" s="453">
        <f t="shared" si="12"/>
        <v>3.8310570774453305</v>
      </c>
    </row>
    <row r="247" spans="1:13" ht="15" thickBot="1" x14ac:dyDescent="0.35">
      <c r="A247" s="4" t="s">
        <v>51</v>
      </c>
      <c r="B247" s="6" t="s">
        <v>4</v>
      </c>
      <c r="C247" s="7">
        <v>19008</v>
      </c>
      <c r="D247" s="7">
        <v>37254</v>
      </c>
      <c r="E247" s="7">
        <v>2073</v>
      </c>
      <c r="F247" s="7">
        <v>1983</v>
      </c>
      <c r="G247" s="7">
        <v>93</v>
      </c>
      <c r="H247" s="7">
        <v>2</v>
      </c>
      <c r="I247" s="7">
        <v>2358</v>
      </c>
      <c r="J247" s="7">
        <v>1619</v>
      </c>
      <c r="K247" s="7">
        <v>0</v>
      </c>
      <c r="L247" s="7">
        <v>45380</v>
      </c>
      <c r="M247" s="453">
        <f t="shared" si="12"/>
        <v>2.3874158249158248</v>
      </c>
    </row>
    <row r="248" spans="1:13" ht="15" thickBot="1" x14ac:dyDescent="0.35">
      <c r="A248" s="4" t="s">
        <v>69</v>
      </c>
      <c r="B248" s="6" t="s">
        <v>4</v>
      </c>
      <c r="C248" s="7">
        <v>15068</v>
      </c>
      <c r="D248" s="7">
        <v>41852</v>
      </c>
      <c r="E248" s="7">
        <v>2347</v>
      </c>
      <c r="F248" s="7">
        <v>2208</v>
      </c>
      <c r="G248" s="7">
        <v>154</v>
      </c>
      <c r="H248" s="7">
        <v>2</v>
      </c>
      <c r="I248" s="7">
        <v>3230</v>
      </c>
      <c r="J248" s="7">
        <v>0</v>
      </c>
      <c r="K248" s="7">
        <v>0</v>
      </c>
      <c r="L248" s="7">
        <v>49791</v>
      </c>
      <c r="M248" s="453">
        <f t="shared" si="12"/>
        <v>3.3044199628351474</v>
      </c>
    </row>
    <row r="249" spans="1:13" ht="15" thickBot="1" x14ac:dyDescent="0.35">
      <c r="A249" s="4" t="s">
        <v>72</v>
      </c>
      <c r="B249" s="6" t="s">
        <v>4</v>
      </c>
      <c r="C249" s="7">
        <v>24587</v>
      </c>
      <c r="D249" s="7">
        <v>25465</v>
      </c>
      <c r="E249" s="7">
        <v>1431</v>
      </c>
      <c r="F249" s="7">
        <v>2284</v>
      </c>
      <c r="G249" s="7">
        <v>0</v>
      </c>
      <c r="H249" s="7">
        <v>0</v>
      </c>
      <c r="I249" s="7">
        <v>0</v>
      </c>
      <c r="J249" s="7">
        <v>0</v>
      </c>
      <c r="K249" s="7">
        <v>0</v>
      </c>
      <c r="L249" s="7">
        <v>29180</v>
      </c>
      <c r="M249" s="453">
        <f t="shared" si="12"/>
        <v>1.1868060357099279</v>
      </c>
    </row>
    <row r="250" spans="1:13" ht="15" thickBot="1" x14ac:dyDescent="0.35">
      <c r="A250" s="4" t="s">
        <v>74</v>
      </c>
      <c r="B250" s="6" t="s">
        <v>4</v>
      </c>
      <c r="C250" s="7">
        <v>13894</v>
      </c>
      <c r="D250" s="7">
        <v>62068</v>
      </c>
      <c r="E250" s="7">
        <v>3567</v>
      </c>
      <c r="F250" s="7">
        <v>5236</v>
      </c>
      <c r="G250" s="7">
        <v>123</v>
      </c>
      <c r="H250" s="7">
        <v>2</v>
      </c>
      <c r="I250" s="7">
        <v>353</v>
      </c>
      <c r="J250" s="7">
        <v>0</v>
      </c>
      <c r="K250" s="7">
        <v>0</v>
      </c>
      <c r="L250" s="7">
        <v>71347</v>
      </c>
      <c r="M250" s="453">
        <f t="shared" si="12"/>
        <v>5.1350942853030084</v>
      </c>
    </row>
    <row r="251" spans="1:13" ht="15" thickBot="1" x14ac:dyDescent="0.35">
      <c r="A251" s="4" t="s">
        <v>75</v>
      </c>
      <c r="B251" s="6" t="s">
        <v>4</v>
      </c>
      <c r="C251" s="7">
        <v>15010</v>
      </c>
      <c r="D251" s="7">
        <v>58614</v>
      </c>
      <c r="E251" s="7">
        <v>6862</v>
      </c>
      <c r="F251" s="7">
        <v>8275</v>
      </c>
      <c r="G251" s="7">
        <v>163</v>
      </c>
      <c r="H251" s="7">
        <v>7</v>
      </c>
      <c r="I251" s="7">
        <v>12568</v>
      </c>
      <c r="J251" s="7">
        <v>5040</v>
      </c>
      <c r="K251" s="7">
        <v>0</v>
      </c>
      <c r="L251" s="7">
        <v>91522</v>
      </c>
      <c r="M251" s="453">
        <f t="shared" si="12"/>
        <v>6.0974017321785476</v>
      </c>
    </row>
    <row r="252" spans="1:13" ht="15" thickBot="1" x14ac:dyDescent="0.35">
      <c r="A252" s="4" t="s">
        <v>82</v>
      </c>
      <c r="B252" s="6" t="s">
        <v>4</v>
      </c>
      <c r="C252" s="7">
        <v>12982</v>
      </c>
      <c r="D252" s="7">
        <v>72402</v>
      </c>
      <c r="E252" s="7">
        <v>3139</v>
      </c>
      <c r="F252" s="7">
        <v>4184</v>
      </c>
      <c r="G252" s="7">
        <v>108</v>
      </c>
      <c r="H252" s="7">
        <v>0</v>
      </c>
      <c r="I252" s="7">
        <v>3180</v>
      </c>
      <c r="J252" s="7">
        <v>596</v>
      </c>
      <c r="K252" s="7">
        <v>0</v>
      </c>
      <c r="L252" s="7">
        <v>83609</v>
      </c>
      <c r="M252" s="453">
        <f t="shared" si="12"/>
        <v>6.4403789862887075</v>
      </c>
    </row>
    <row r="253" spans="1:13" ht="15" thickBot="1" x14ac:dyDescent="0.35">
      <c r="A253" s="4" t="s">
        <v>87</v>
      </c>
      <c r="B253" s="6" t="s">
        <v>4</v>
      </c>
      <c r="C253" s="7">
        <v>14854</v>
      </c>
      <c r="D253" s="7">
        <v>109769</v>
      </c>
      <c r="E253" s="7">
        <v>6672</v>
      </c>
      <c r="F253" s="7">
        <v>6426</v>
      </c>
      <c r="G253" s="7">
        <v>120</v>
      </c>
      <c r="H253" s="7">
        <v>1</v>
      </c>
      <c r="I253" s="7">
        <v>443</v>
      </c>
      <c r="J253" s="7">
        <v>70</v>
      </c>
      <c r="K253" s="7">
        <v>0</v>
      </c>
      <c r="L253" s="7">
        <v>123500</v>
      </c>
      <c r="M253" s="453">
        <f t="shared" si="12"/>
        <v>8.3142587855123207</v>
      </c>
    </row>
    <row r="254" spans="1:13" ht="15" thickBot="1" x14ac:dyDescent="0.35">
      <c r="A254" s="4" t="s">
        <v>90</v>
      </c>
      <c r="B254" s="6" t="s">
        <v>4</v>
      </c>
      <c r="C254" s="7">
        <v>14074</v>
      </c>
      <c r="D254" s="7">
        <v>60120</v>
      </c>
      <c r="E254" s="7">
        <v>4129</v>
      </c>
      <c r="F254" s="7">
        <v>5628</v>
      </c>
      <c r="G254" s="7">
        <v>49</v>
      </c>
      <c r="H254" s="7">
        <v>0</v>
      </c>
      <c r="I254" s="7">
        <v>2760</v>
      </c>
      <c r="J254" s="7">
        <v>1886</v>
      </c>
      <c r="K254" s="7">
        <v>0</v>
      </c>
      <c r="L254" s="7">
        <v>74572</v>
      </c>
      <c r="M254" s="453">
        <f t="shared" si="12"/>
        <v>5.2985647292880484</v>
      </c>
    </row>
    <row r="255" spans="1:13" ht="15" thickBot="1" x14ac:dyDescent="0.35">
      <c r="A255" s="4" t="s">
        <v>105</v>
      </c>
      <c r="B255" s="6" t="s">
        <v>4</v>
      </c>
      <c r="C255" s="7">
        <v>19591</v>
      </c>
      <c r="D255" s="7">
        <v>83074</v>
      </c>
      <c r="E255" s="7">
        <v>11607</v>
      </c>
      <c r="F255" s="7">
        <v>10119</v>
      </c>
      <c r="G255" s="7">
        <v>156</v>
      </c>
      <c r="H255" s="7">
        <v>4</v>
      </c>
      <c r="I255" s="7">
        <v>9749</v>
      </c>
      <c r="J255" s="7">
        <v>2981</v>
      </c>
      <c r="K255" s="7">
        <v>0</v>
      </c>
      <c r="L255" s="7">
        <v>117686</v>
      </c>
      <c r="M255" s="453">
        <f t="shared" si="12"/>
        <v>6.0071461385329998</v>
      </c>
    </row>
    <row r="256" spans="1:13" ht="15" thickBot="1" x14ac:dyDescent="0.35">
      <c r="A256" s="4" t="s">
        <v>109</v>
      </c>
      <c r="B256" s="6" t="s">
        <v>4</v>
      </c>
      <c r="C256" s="7">
        <v>13306</v>
      </c>
      <c r="D256" s="7">
        <v>28167</v>
      </c>
      <c r="E256" s="7">
        <v>884</v>
      </c>
      <c r="F256" s="7">
        <v>1598</v>
      </c>
      <c r="G256" s="7">
        <v>56</v>
      </c>
      <c r="H256" s="7">
        <v>0</v>
      </c>
      <c r="I256" s="7">
        <v>4562</v>
      </c>
      <c r="J256" s="7">
        <v>890</v>
      </c>
      <c r="K256" s="7">
        <v>0</v>
      </c>
      <c r="L256" s="7">
        <v>36157</v>
      </c>
      <c r="M256" s="453">
        <f t="shared" si="12"/>
        <v>2.717345558394709</v>
      </c>
    </row>
    <row r="257" spans="1:13" ht="15" thickBot="1" x14ac:dyDescent="0.35">
      <c r="A257" s="4" t="s">
        <v>119</v>
      </c>
      <c r="B257" s="6" t="s">
        <v>4</v>
      </c>
      <c r="C257" s="7">
        <v>25830</v>
      </c>
      <c r="D257" s="7">
        <v>74197</v>
      </c>
      <c r="E257" s="7">
        <v>2884</v>
      </c>
      <c r="F257" s="7">
        <v>3707</v>
      </c>
      <c r="G257" s="7">
        <v>101</v>
      </c>
      <c r="H257" s="7">
        <v>7</v>
      </c>
      <c r="I257" s="7">
        <v>2470</v>
      </c>
      <c r="J257" s="7">
        <v>1819</v>
      </c>
      <c r="K257" s="7">
        <v>0</v>
      </c>
      <c r="L257" s="7">
        <v>85178</v>
      </c>
      <c r="M257" s="453">
        <f t="shared" si="12"/>
        <v>3.2976384049554781</v>
      </c>
    </row>
    <row r="258" spans="1:13" ht="15" thickBot="1" x14ac:dyDescent="0.35">
      <c r="A258" s="4" t="s">
        <v>123</v>
      </c>
      <c r="B258" s="6" t="s">
        <v>4</v>
      </c>
      <c r="C258" s="7">
        <v>14230</v>
      </c>
      <c r="D258" s="7">
        <v>35342</v>
      </c>
      <c r="E258" s="7">
        <v>339</v>
      </c>
      <c r="F258" s="7">
        <v>1678</v>
      </c>
      <c r="G258" s="7">
        <v>50</v>
      </c>
      <c r="H258" s="7">
        <v>0</v>
      </c>
      <c r="I258" s="7">
        <v>3139</v>
      </c>
      <c r="J258" s="7">
        <v>1536</v>
      </c>
      <c r="K258" s="7">
        <v>0</v>
      </c>
      <c r="L258" s="7">
        <v>42084</v>
      </c>
      <c r="M258" s="453">
        <f t="shared" si="12"/>
        <v>2.9574139142656359</v>
      </c>
    </row>
    <row r="259" spans="1:13" ht="15" thickBot="1" x14ac:dyDescent="0.35">
      <c r="A259" s="4" t="s">
        <v>124</v>
      </c>
      <c r="B259" s="6" t="s">
        <v>4</v>
      </c>
      <c r="C259" s="7">
        <v>19900</v>
      </c>
      <c r="D259" s="7">
        <v>58151</v>
      </c>
      <c r="E259" s="7">
        <v>5730</v>
      </c>
      <c r="F259" s="7">
        <v>6519</v>
      </c>
      <c r="G259" s="7">
        <v>113</v>
      </c>
      <c r="H259" s="7">
        <v>0</v>
      </c>
      <c r="I259" s="7">
        <v>9909</v>
      </c>
      <c r="J259" s="7">
        <v>2975</v>
      </c>
      <c r="K259" s="7">
        <v>0</v>
      </c>
      <c r="L259" s="7">
        <v>83397</v>
      </c>
      <c r="M259" s="453">
        <f t="shared" si="12"/>
        <v>4.1908040201005026</v>
      </c>
    </row>
    <row r="260" spans="1:13" ht="15" thickBot="1" x14ac:dyDescent="0.35">
      <c r="A260" s="4" t="s">
        <v>126</v>
      </c>
      <c r="B260" s="6" t="s">
        <v>4</v>
      </c>
      <c r="C260" s="7">
        <v>17626</v>
      </c>
      <c r="D260" s="7">
        <v>78576</v>
      </c>
      <c r="E260" s="7">
        <v>3964</v>
      </c>
      <c r="F260" s="7">
        <v>5100</v>
      </c>
      <c r="G260" s="7">
        <v>75</v>
      </c>
      <c r="H260" s="7">
        <v>1</v>
      </c>
      <c r="I260" s="7">
        <v>3122</v>
      </c>
      <c r="J260" s="7">
        <v>1511</v>
      </c>
      <c r="K260" s="7">
        <v>0</v>
      </c>
      <c r="L260" s="7">
        <v>92348</v>
      </c>
      <c r="M260" s="453">
        <f t="shared" si="12"/>
        <v>5.2393055713151027</v>
      </c>
    </row>
    <row r="261" spans="1:13" ht="15" thickBot="1" x14ac:dyDescent="0.35">
      <c r="A261" s="4" t="s">
        <v>127</v>
      </c>
      <c r="B261" s="6" t="s">
        <v>4</v>
      </c>
      <c r="C261" s="7">
        <v>13167</v>
      </c>
      <c r="D261" s="7">
        <v>55811</v>
      </c>
      <c r="E261" s="7">
        <v>4265</v>
      </c>
      <c r="F261" s="7">
        <v>5550</v>
      </c>
      <c r="G261" s="7">
        <v>60</v>
      </c>
      <c r="H261" s="7">
        <v>1</v>
      </c>
      <c r="I261" s="7">
        <v>0</v>
      </c>
      <c r="J261" s="7">
        <v>0</v>
      </c>
      <c r="K261" s="7">
        <v>0</v>
      </c>
      <c r="L261" s="7">
        <v>65686</v>
      </c>
      <c r="M261" s="453">
        <f t="shared" si="12"/>
        <v>4.9886838307890944</v>
      </c>
    </row>
    <row r="262" spans="1:13" ht="15" thickBot="1" x14ac:dyDescent="0.35">
      <c r="A262" s="4" t="s">
        <v>130</v>
      </c>
      <c r="B262" s="6" t="s">
        <v>4</v>
      </c>
      <c r="C262" s="7">
        <v>17068</v>
      </c>
      <c r="D262" s="7">
        <v>24768</v>
      </c>
      <c r="E262" s="7">
        <v>2113</v>
      </c>
      <c r="F262" s="7">
        <v>2841</v>
      </c>
      <c r="G262" s="7">
        <v>55</v>
      </c>
      <c r="H262" s="7">
        <v>0</v>
      </c>
      <c r="I262" s="7">
        <v>391</v>
      </c>
      <c r="J262" s="7">
        <v>0</v>
      </c>
      <c r="K262" s="7">
        <v>0</v>
      </c>
      <c r="L262" s="7">
        <v>30168</v>
      </c>
      <c r="M262" s="453">
        <f t="shared" si="12"/>
        <v>1.7675181626435434</v>
      </c>
    </row>
    <row r="263" spans="1:13" ht="15" thickBot="1" x14ac:dyDescent="0.35">
      <c r="A263" s="4" t="s">
        <v>133</v>
      </c>
      <c r="B263" s="6" t="s">
        <v>4</v>
      </c>
      <c r="C263" s="7">
        <v>14480</v>
      </c>
      <c r="D263" s="7">
        <v>61568</v>
      </c>
      <c r="E263" s="7">
        <v>4031</v>
      </c>
      <c r="F263" s="7">
        <v>6161</v>
      </c>
      <c r="G263" s="7">
        <v>100</v>
      </c>
      <c r="H263" s="7">
        <v>0</v>
      </c>
      <c r="I263" s="7">
        <v>2148</v>
      </c>
      <c r="J263" s="7">
        <v>0</v>
      </c>
      <c r="K263" s="7">
        <v>0</v>
      </c>
      <c r="L263" s="7">
        <v>74008</v>
      </c>
      <c r="M263" s="453">
        <f t="shared" si="12"/>
        <v>5.1110497237569064</v>
      </c>
    </row>
    <row r="264" spans="1:13" ht="15" thickBot="1" x14ac:dyDescent="0.35">
      <c r="A264" s="4" t="s">
        <v>135</v>
      </c>
      <c r="B264" s="6" t="s">
        <v>4</v>
      </c>
      <c r="C264" s="7">
        <v>13326</v>
      </c>
      <c r="D264" s="7">
        <v>78880</v>
      </c>
      <c r="E264" s="7">
        <v>7045</v>
      </c>
      <c r="F264" s="7">
        <v>3925</v>
      </c>
      <c r="G264" s="7">
        <v>160</v>
      </c>
      <c r="H264" s="7">
        <v>8</v>
      </c>
      <c r="I264" s="7">
        <v>22281</v>
      </c>
      <c r="J264" s="7">
        <v>12704</v>
      </c>
      <c r="K264" s="7">
        <v>0</v>
      </c>
      <c r="L264" s="7">
        <v>124995</v>
      </c>
      <c r="M264" s="453">
        <f t="shared" si="12"/>
        <v>9.3797838811346246</v>
      </c>
    </row>
    <row r="265" spans="1:13" ht="15" thickBot="1" x14ac:dyDescent="0.35">
      <c r="A265" s="4" t="s">
        <v>145</v>
      </c>
      <c r="B265" s="6" t="s">
        <v>4</v>
      </c>
      <c r="C265" s="7">
        <v>25692</v>
      </c>
      <c r="D265" s="7">
        <v>61446</v>
      </c>
      <c r="E265" s="7">
        <v>4048</v>
      </c>
      <c r="F265" s="7">
        <v>3232</v>
      </c>
      <c r="G265" s="7">
        <v>101</v>
      </c>
      <c r="H265" s="7">
        <v>3</v>
      </c>
      <c r="I265" s="7">
        <v>2319</v>
      </c>
      <c r="J265" s="7">
        <v>1620</v>
      </c>
      <c r="K265" s="7">
        <v>0</v>
      </c>
      <c r="L265" s="7">
        <v>72766</v>
      </c>
      <c r="M265" s="453">
        <f t="shared" si="12"/>
        <v>2.8322434999221549</v>
      </c>
    </row>
    <row r="266" spans="1:13" ht="15" thickBot="1" x14ac:dyDescent="0.35">
      <c r="A266" s="4" t="s">
        <v>148</v>
      </c>
      <c r="B266" s="6" t="s">
        <v>4</v>
      </c>
      <c r="C266" s="7">
        <v>15958</v>
      </c>
      <c r="D266" s="7">
        <v>40989</v>
      </c>
      <c r="E266" s="7">
        <v>2007</v>
      </c>
      <c r="F266" s="7">
        <v>2430</v>
      </c>
      <c r="G266" s="7">
        <v>40</v>
      </c>
      <c r="H266" s="7">
        <v>1</v>
      </c>
      <c r="I266" s="7">
        <v>7981</v>
      </c>
      <c r="J266" s="7">
        <v>14079</v>
      </c>
      <c r="K266" s="7">
        <v>300</v>
      </c>
      <c r="L266" s="7">
        <v>67826</v>
      </c>
      <c r="M266" s="453">
        <f t="shared" si="12"/>
        <v>4.2502819902243392</v>
      </c>
    </row>
    <row r="267" spans="1:13" ht="15" thickBot="1" x14ac:dyDescent="0.35">
      <c r="A267" s="4" t="s">
        <v>153</v>
      </c>
      <c r="B267" s="6" t="s">
        <v>4</v>
      </c>
      <c r="C267" s="7">
        <v>21165</v>
      </c>
      <c r="D267" s="7">
        <v>52537</v>
      </c>
      <c r="E267" s="7">
        <v>3744</v>
      </c>
      <c r="F267" s="7">
        <v>3562</v>
      </c>
      <c r="G267" s="7">
        <v>71</v>
      </c>
      <c r="H267" s="7">
        <v>0</v>
      </c>
      <c r="I267" s="7">
        <v>462</v>
      </c>
      <c r="J267" s="7">
        <v>2</v>
      </c>
      <c r="K267" s="7">
        <v>0</v>
      </c>
      <c r="L267" s="7">
        <v>60378</v>
      </c>
      <c r="M267" s="453">
        <f t="shared" si="12"/>
        <v>2.8527285613040396</v>
      </c>
    </row>
    <row r="268" spans="1:13" ht="15" thickBot="1" x14ac:dyDescent="0.35">
      <c r="A268" s="4" t="s">
        <v>154</v>
      </c>
      <c r="B268" s="6" t="s">
        <v>4</v>
      </c>
      <c r="C268" s="7">
        <v>22423</v>
      </c>
      <c r="D268" s="7">
        <v>72840</v>
      </c>
      <c r="E268" s="7">
        <v>558</v>
      </c>
      <c r="F268" s="7">
        <v>483</v>
      </c>
      <c r="G268" s="7">
        <v>80</v>
      </c>
      <c r="H268" s="7">
        <v>0</v>
      </c>
      <c r="I268" s="7">
        <v>0</v>
      </c>
      <c r="J268" s="7">
        <v>0</v>
      </c>
      <c r="K268" s="7">
        <v>0</v>
      </c>
      <c r="L268" s="7">
        <v>73961</v>
      </c>
      <c r="M268" s="453">
        <f t="shared" si="12"/>
        <v>3.2984435624135933</v>
      </c>
    </row>
    <row r="269" spans="1:13" ht="15" thickBot="1" x14ac:dyDescent="0.35">
      <c r="A269" s="4" t="s">
        <v>157</v>
      </c>
      <c r="B269" s="6" t="s">
        <v>4</v>
      </c>
      <c r="C269" s="7">
        <v>14236</v>
      </c>
      <c r="D269" s="7">
        <v>47591</v>
      </c>
      <c r="E269" s="7">
        <v>2262</v>
      </c>
      <c r="F269" s="7">
        <v>3642</v>
      </c>
      <c r="G269" s="7">
        <v>61</v>
      </c>
      <c r="H269" s="7">
        <v>3</v>
      </c>
      <c r="I269" s="7">
        <v>1348</v>
      </c>
      <c r="J269" s="7">
        <v>0</v>
      </c>
      <c r="K269" s="7">
        <v>0</v>
      </c>
      <c r="L269" s="7">
        <v>54904</v>
      </c>
      <c r="M269" s="453">
        <f t="shared" si="12"/>
        <v>3.8567013205956728</v>
      </c>
    </row>
    <row r="270" spans="1:13" ht="15" thickBot="1" x14ac:dyDescent="0.35">
      <c r="A270" s="4" t="s">
        <v>161</v>
      </c>
      <c r="B270" s="6" t="s">
        <v>4</v>
      </c>
      <c r="C270" s="7">
        <v>13233</v>
      </c>
      <c r="D270" s="7">
        <v>38436</v>
      </c>
      <c r="E270" s="7">
        <v>2554</v>
      </c>
      <c r="F270" s="7">
        <v>3431</v>
      </c>
      <c r="G270" s="7">
        <v>78</v>
      </c>
      <c r="H270" s="7">
        <v>1</v>
      </c>
      <c r="I270" s="7">
        <v>9139</v>
      </c>
      <c r="J270" s="7">
        <v>5581</v>
      </c>
      <c r="K270" s="7">
        <v>0</v>
      </c>
      <c r="L270" s="7">
        <v>59219</v>
      </c>
      <c r="M270" s="453">
        <f t="shared" si="12"/>
        <v>4.4751001284667122</v>
      </c>
    </row>
    <row r="271" spans="1:13" ht="15" thickBot="1" x14ac:dyDescent="0.35">
      <c r="A271" s="4" t="s">
        <v>162</v>
      </c>
      <c r="B271" s="6" t="s">
        <v>4</v>
      </c>
      <c r="C271" s="7">
        <v>16422</v>
      </c>
      <c r="D271" s="7">
        <v>84038</v>
      </c>
      <c r="E271" s="7">
        <v>1370</v>
      </c>
      <c r="F271" s="7">
        <v>3171</v>
      </c>
      <c r="G271" s="7">
        <v>78</v>
      </c>
      <c r="H271" s="7">
        <v>0</v>
      </c>
      <c r="I271" s="7">
        <v>8831</v>
      </c>
      <c r="J271" s="7">
        <v>2860</v>
      </c>
      <c r="K271" s="7">
        <v>0</v>
      </c>
      <c r="L271" s="7">
        <v>100348</v>
      </c>
      <c r="M271" s="453">
        <f t="shared" si="12"/>
        <v>6.1105833637802949</v>
      </c>
    </row>
    <row r="272" spans="1:13" ht="15" thickBot="1" x14ac:dyDescent="0.35">
      <c r="A272" s="4" t="s">
        <v>166</v>
      </c>
      <c r="B272" s="6" t="s">
        <v>4</v>
      </c>
      <c r="C272" s="7">
        <v>19202</v>
      </c>
      <c r="D272" s="7">
        <v>77644</v>
      </c>
      <c r="E272" s="7">
        <v>3193</v>
      </c>
      <c r="F272" s="7">
        <v>7154</v>
      </c>
      <c r="G272" s="7">
        <v>182</v>
      </c>
      <c r="H272" s="7">
        <v>5</v>
      </c>
      <c r="I272" s="7">
        <v>8318</v>
      </c>
      <c r="J272" s="7">
        <v>2833</v>
      </c>
      <c r="K272" s="7">
        <v>0</v>
      </c>
      <c r="L272" s="7">
        <v>99324</v>
      </c>
      <c r="M272" s="453">
        <f t="shared" si="12"/>
        <v>5.1725861889386522</v>
      </c>
    </row>
    <row r="273" spans="1:13" ht="15" thickBot="1" x14ac:dyDescent="0.35">
      <c r="A273" s="4" t="s">
        <v>167</v>
      </c>
      <c r="B273" s="6" t="s">
        <v>4</v>
      </c>
      <c r="C273" s="7">
        <v>13135</v>
      </c>
      <c r="D273" s="7">
        <v>41970</v>
      </c>
      <c r="E273" s="7">
        <v>876</v>
      </c>
      <c r="F273" s="7">
        <v>858</v>
      </c>
      <c r="G273" s="7">
        <v>45</v>
      </c>
      <c r="H273" s="7">
        <v>0</v>
      </c>
      <c r="I273" s="7">
        <v>5328</v>
      </c>
      <c r="J273" s="7">
        <v>1939</v>
      </c>
      <c r="K273" s="7">
        <v>0</v>
      </c>
      <c r="L273" s="7">
        <v>51016</v>
      </c>
      <c r="M273" s="453">
        <f t="shared" si="12"/>
        <v>3.8839741149600306</v>
      </c>
    </row>
    <row r="274" spans="1:13" ht="15" thickBot="1" x14ac:dyDescent="0.35">
      <c r="A274" s="4" t="s">
        <v>168</v>
      </c>
      <c r="B274" s="6" t="s">
        <v>4</v>
      </c>
      <c r="C274" s="7">
        <v>23088</v>
      </c>
      <c r="D274" s="7">
        <v>41493</v>
      </c>
      <c r="E274" s="7">
        <v>3091</v>
      </c>
      <c r="F274" s="7">
        <v>2066</v>
      </c>
      <c r="G274" s="7">
        <v>32</v>
      </c>
      <c r="H274" s="7">
        <v>0</v>
      </c>
      <c r="I274" s="7">
        <v>0</v>
      </c>
      <c r="J274" s="7">
        <v>0</v>
      </c>
      <c r="K274" s="7">
        <v>0</v>
      </c>
      <c r="L274" s="7">
        <v>46682</v>
      </c>
      <c r="M274" s="453">
        <f t="shared" si="12"/>
        <v>2.0219161469161469</v>
      </c>
    </row>
    <row r="275" spans="1:13" ht="15" thickBot="1" x14ac:dyDescent="0.35">
      <c r="A275" s="4" t="s">
        <v>172</v>
      </c>
      <c r="B275" s="6" t="s">
        <v>4</v>
      </c>
      <c r="C275" s="7">
        <v>15322</v>
      </c>
      <c r="D275" s="7">
        <v>49969</v>
      </c>
      <c r="E275" s="7">
        <v>3152</v>
      </c>
      <c r="F275" s="7">
        <v>3549</v>
      </c>
      <c r="G275" s="7">
        <v>99</v>
      </c>
      <c r="H275" s="7">
        <v>6</v>
      </c>
      <c r="I275" s="7">
        <v>35</v>
      </c>
      <c r="J275" s="7">
        <v>0</v>
      </c>
      <c r="K275" s="7">
        <v>0</v>
      </c>
      <c r="L275" s="7">
        <v>56804</v>
      </c>
      <c r="M275" s="453">
        <f t="shared" si="12"/>
        <v>3.7073489100639603</v>
      </c>
    </row>
    <row r="276" spans="1:13" ht="15" thickBot="1" x14ac:dyDescent="0.35">
      <c r="A276" s="4" t="s">
        <v>173</v>
      </c>
      <c r="B276" s="6" t="s">
        <v>4</v>
      </c>
      <c r="C276" s="7">
        <v>23096</v>
      </c>
      <c r="D276" s="7">
        <v>83683</v>
      </c>
      <c r="E276" s="7">
        <v>5430</v>
      </c>
      <c r="F276" s="7">
        <v>3934</v>
      </c>
      <c r="G276" s="7">
        <v>189</v>
      </c>
      <c r="H276" s="7">
        <v>0</v>
      </c>
      <c r="I276" s="7">
        <v>3122</v>
      </c>
      <c r="J276" s="7">
        <v>1511</v>
      </c>
      <c r="K276" s="7">
        <v>0</v>
      </c>
      <c r="L276" s="7">
        <v>97869</v>
      </c>
      <c r="M276" s="453">
        <f t="shared" si="12"/>
        <v>4.23748701073779</v>
      </c>
    </row>
    <row r="277" spans="1:13" ht="15" thickBot="1" x14ac:dyDescent="0.35">
      <c r="A277" s="4" t="s">
        <v>180</v>
      </c>
      <c r="B277" s="6" t="s">
        <v>4</v>
      </c>
      <c r="C277" s="7">
        <v>21871</v>
      </c>
      <c r="D277" s="7">
        <v>37161</v>
      </c>
      <c r="E277" s="7">
        <v>1457</v>
      </c>
      <c r="F277" s="7">
        <v>837</v>
      </c>
      <c r="G277" s="7">
        <v>50</v>
      </c>
      <c r="H277" s="7">
        <v>4</v>
      </c>
      <c r="I277" s="7">
        <v>3122</v>
      </c>
      <c r="J277" s="7">
        <v>1511</v>
      </c>
      <c r="K277" s="7">
        <v>0</v>
      </c>
      <c r="L277" s="7">
        <v>44138</v>
      </c>
      <c r="M277" s="453">
        <f t="shared" si="12"/>
        <v>2.0181061679850028</v>
      </c>
    </row>
    <row r="278" spans="1:13" ht="15" thickBot="1" x14ac:dyDescent="0.35">
      <c r="A278" s="4" t="s">
        <v>183</v>
      </c>
      <c r="B278" s="6" t="s">
        <v>4</v>
      </c>
      <c r="C278" s="7">
        <v>13600</v>
      </c>
      <c r="D278" s="7">
        <v>52135</v>
      </c>
      <c r="E278" s="7">
        <v>1186</v>
      </c>
      <c r="F278" s="7">
        <v>768</v>
      </c>
      <c r="G278" s="7">
        <v>84</v>
      </c>
      <c r="H278" s="7">
        <v>2</v>
      </c>
      <c r="I278" s="7">
        <v>1759</v>
      </c>
      <c r="J278" s="7">
        <v>1759</v>
      </c>
      <c r="K278" s="7">
        <v>0</v>
      </c>
      <c r="L278" s="7">
        <v>57691</v>
      </c>
      <c r="M278" s="453">
        <f t="shared" si="12"/>
        <v>4.2419852941176472</v>
      </c>
    </row>
    <row r="279" spans="1:13" ht="15" thickBot="1" x14ac:dyDescent="0.35">
      <c r="A279" s="4" t="s">
        <v>190</v>
      </c>
      <c r="B279" s="6" t="s">
        <v>4</v>
      </c>
      <c r="C279" s="7">
        <v>17153</v>
      </c>
      <c r="D279" s="7">
        <v>31409</v>
      </c>
      <c r="E279" s="7">
        <v>1977</v>
      </c>
      <c r="F279" s="7">
        <v>2508</v>
      </c>
      <c r="G279" s="7">
        <v>17</v>
      </c>
      <c r="H279" s="7">
        <v>0</v>
      </c>
      <c r="I279" s="7">
        <v>5630</v>
      </c>
      <c r="J279" s="7">
        <v>1336</v>
      </c>
      <c r="K279" s="7">
        <v>108</v>
      </c>
      <c r="L279" s="7">
        <v>42985</v>
      </c>
      <c r="M279" s="453">
        <f t="shared" si="12"/>
        <v>2.5059756310849415</v>
      </c>
    </row>
    <row r="280" spans="1:13" ht="15" thickBot="1" x14ac:dyDescent="0.35">
      <c r="A280" s="4" t="s">
        <v>199</v>
      </c>
      <c r="B280" s="6" t="s">
        <v>4</v>
      </c>
      <c r="C280" s="7">
        <v>25369</v>
      </c>
      <c r="D280" s="7">
        <v>46210</v>
      </c>
      <c r="E280" s="7">
        <v>984</v>
      </c>
      <c r="F280" s="7">
        <v>408</v>
      </c>
      <c r="G280" s="7">
        <v>57</v>
      </c>
      <c r="H280" s="7">
        <v>0</v>
      </c>
      <c r="I280" s="7">
        <v>9700</v>
      </c>
      <c r="J280" s="7">
        <v>3738</v>
      </c>
      <c r="K280" s="7">
        <v>0</v>
      </c>
      <c r="L280" s="7">
        <v>61097</v>
      </c>
      <c r="M280" s="453">
        <f t="shared" si="12"/>
        <v>2.408333004848437</v>
      </c>
    </row>
    <row r="281" spans="1:13" ht="15" thickBot="1" x14ac:dyDescent="0.35">
      <c r="A281" s="4" t="s">
        <v>206</v>
      </c>
      <c r="B281" s="6" t="s">
        <v>4</v>
      </c>
      <c r="C281" s="7">
        <v>22258</v>
      </c>
      <c r="D281" s="7">
        <v>84863</v>
      </c>
      <c r="E281" s="7">
        <v>7083</v>
      </c>
      <c r="F281" s="7">
        <v>4229</v>
      </c>
      <c r="G281" s="7">
        <v>142</v>
      </c>
      <c r="H281" s="7">
        <v>6</v>
      </c>
      <c r="I281" s="7">
        <v>5533</v>
      </c>
      <c r="J281" s="7">
        <v>1039</v>
      </c>
      <c r="K281" s="7">
        <v>0</v>
      </c>
      <c r="L281" s="7">
        <v>102889</v>
      </c>
      <c r="M281" s="453">
        <f t="shared" si="12"/>
        <v>4.6225626740947074</v>
      </c>
    </row>
    <row r="282" spans="1:13" ht="15" thickBot="1" x14ac:dyDescent="0.35">
      <c r="A282" s="4" t="s">
        <v>212</v>
      </c>
      <c r="B282" s="6" t="s">
        <v>4</v>
      </c>
      <c r="C282" s="7">
        <v>14545</v>
      </c>
      <c r="D282" s="7">
        <v>45611</v>
      </c>
      <c r="E282" s="7">
        <v>1201</v>
      </c>
      <c r="F282" s="7">
        <v>2979</v>
      </c>
      <c r="G282" s="7">
        <v>141</v>
      </c>
      <c r="H282" s="7">
        <v>3</v>
      </c>
      <c r="I282" s="7">
        <v>9700</v>
      </c>
      <c r="J282" s="7">
        <v>2981</v>
      </c>
      <c r="K282" s="7">
        <v>0</v>
      </c>
      <c r="L282" s="7">
        <v>62613</v>
      </c>
      <c r="M282" s="453">
        <f t="shared" si="12"/>
        <v>4.3047782743210723</v>
      </c>
    </row>
    <row r="283" spans="1:13" ht="15" thickBot="1" x14ac:dyDescent="0.35">
      <c r="A283" s="4" t="s">
        <v>215</v>
      </c>
      <c r="B283" s="6" t="s">
        <v>4</v>
      </c>
      <c r="C283" s="7">
        <v>13452</v>
      </c>
      <c r="D283" s="7">
        <v>42639</v>
      </c>
      <c r="E283" s="7">
        <v>2124</v>
      </c>
      <c r="F283" s="7">
        <v>2045</v>
      </c>
      <c r="G283" s="7">
        <v>72</v>
      </c>
      <c r="H283" s="7">
        <v>59</v>
      </c>
      <c r="I283" s="7">
        <v>6168</v>
      </c>
      <c r="J283" s="7">
        <v>3251</v>
      </c>
      <c r="K283" s="7">
        <v>32</v>
      </c>
      <c r="L283" s="7">
        <v>56331</v>
      </c>
      <c r="M283" s="453">
        <f t="shared" si="12"/>
        <v>4.1875557537912576</v>
      </c>
    </row>
    <row r="284" spans="1:13" ht="15" thickBot="1" x14ac:dyDescent="0.35">
      <c r="A284" s="4" t="s">
        <v>221</v>
      </c>
      <c r="B284" s="6" t="s">
        <v>4</v>
      </c>
      <c r="C284" s="7">
        <v>22995</v>
      </c>
      <c r="D284" s="7">
        <v>109164</v>
      </c>
      <c r="E284" s="7">
        <v>7920</v>
      </c>
      <c r="F284" s="7">
        <v>11618</v>
      </c>
      <c r="G284" s="7">
        <v>350</v>
      </c>
      <c r="H284" s="7">
        <v>7</v>
      </c>
      <c r="I284" s="7">
        <v>619</v>
      </c>
      <c r="J284" s="7">
        <v>7</v>
      </c>
      <c r="K284" s="7">
        <v>0</v>
      </c>
      <c r="L284" s="7">
        <v>129678</v>
      </c>
      <c r="M284" s="453">
        <f t="shared" si="12"/>
        <v>5.6393998695368559</v>
      </c>
    </row>
    <row r="285" spans="1:13" ht="15" thickBot="1" x14ac:dyDescent="0.35">
      <c r="A285" s="4" t="s">
        <v>226</v>
      </c>
      <c r="B285" s="6" t="s">
        <v>4</v>
      </c>
      <c r="C285" s="7">
        <v>14948</v>
      </c>
      <c r="D285" s="7">
        <v>56657</v>
      </c>
      <c r="E285" s="7">
        <v>2345</v>
      </c>
      <c r="F285" s="7">
        <v>3499</v>
      </c>
      <c r="G285" s="7">
        <v>125</v>
      </c>
      <c r="H285" s="7">
        <v>3</v>
      </c>
      <c r="I285" s="7">
        <v>5679</v>
      </c>
      <c r="J285" s="7">
        <v>2082</v>
      </c>
      <c r="K285" s="7">
        <v>0</v>
      </c>
      <c r="L285" s="7">
        <v>70387</v>
      </c>
      <c r="M285" s="453">
        <f t="shared" si="12"/>
        <v>4.708790473641959</v>
      </c>
    </row>
    <row r="286" spans="1:13" ht="15" thickBot="1" x14ac:dyDescent="0.35">
      <c r="A286" s="4" t="s">
        <v>228</v>
      </c>
      <c r="B286" s="6" t="s">
        <v>4</v>
      </c>
      <c r="C286" s="7">
        <v>18393</v>
      </c>
      <c r="D286" s="7">
        <v>101712</v>
      </c>
      <c r="E286" s="7">
        <v>5711</v>
      </c>
      <c r="F286" s="7">
        <v>4211</v>
      </c>
      <c r="G286" s="7">
        <v>128</v>
      </c>
      <c r="H286" s="7">
        <v>3</v>
      </c>
      <c r="I286" s="7">
        <v>5197</v>
      </c>
      <c r="J286" s="7">
        <v>1032</v>
      </c>
      <c r="K286" s="7">
        <v>67</v>
      </c>
      <c r="L286" s="7">
        <v>118058</v>
      </c>
      <c r="M286" s="453">
        <f t="shared" si="12"/>
        <v>6.418637525145436</v>
      </c>
    </row>
    <row r="287" spans="1:13" ht="15" thickBot="1" x14ac:dyDescent="0.35">
      <c r="A287" s="4" t="s">
        <v>233</v>
      </c>
      <c r="B287" s="6" t="s">
        <v>4</v>
      </c>
      <c r="C287" s="7">
        <v>14384</v>
      </c>
      <c r="D287" s="7">
        <v>49227</v>
      </c>
      <c r="E287" s="7">
        <v>1363</v>
      </c>
      <c r="F287" s="7">
        <v>1430</v>
      </c>
      <c r="G287" s="7">
        <v>86</v>
      </c>
      <c r="H287" s="7">
        <v>0</v>
      </c>
      <c r="I287" s="7">
        <v>2410</v>
      </c>
      <c r="J287" s="7">
        <v>1779</v>
      </c>
      <c r="K287" s="7">
        <v>0</v>
      </c>
      <c r="L287" s="7">
        <v>56295</v>
      </c>
      <c r="M287" s="453">
        <f t="shared" si="12"/>
        <v>3.9137235817575085</v>
      </c>
    </row>
    <row r="288" spans="1:13" ht="15" thickBot="1" x14ac:dyDescent="0.35">
      <c r="A288" s="4" t="s">
        <v>235</v>
      </c>
      <c r="B288" s="6" t="s">
        <v>4</v>
      </c>
      <c r="C288" s="7">
        <v>17511</v>
      </c>
      <c r="D288" s="7">
        <v>28718</v>
      </c>
      <c r="E288" s="7">
        <v>1338</v>
      </c>
      <c r="F288" s="7">
        <v>4546</v>
      </c>
      <c r="G288" s="7">
        <v>95</v>
      </c>
      <c r="H288" s="7">
        <v>0</v>
      </c>
      <c r="I288" s="7">
        <v>0</v>
      </c>
      <c r="J288" s="7">
        <v>0</v>
      </c>
      <c r="K288" s="7">
        <v>0</v>
      </c>
      <c r="L288" s="7">
        <v>34697</v>
      </c>
      <c r="M288" s="453">
        <f t="shared" si="12"/>
        <v>1.9814402375649591</v>
      </c>
    </row>
    <row r="289" spans="1:13" ht="15" thickBot="1" x14ac:dyDescent="0.35">
      <c r="A289" s="4" t="s">
        <v>236</v>
      </c>
      <c r="B289" s="6" t="s">
        <v>4</v>
      </c>
      <c r="C289" s="7">
        <v>15736</v>
      </c>
      <c r="D289" s="7">
        <v>68884</v>
      </c>
      <c r="E289" s="7">
        <v>5139</v>
      </c>
      <c r="F289" s="7">
        <v>5309</v>
      </c>
      <c r="G289" s="7">
        <v>202</v>
      </c>
      <c r="H289" s="7">
        <v>1</v>
      </c>
      <c r="I289" s="7">
        <v>12507</v>
      </c>
      <c r="J289" s="7">
        <v>0</v>
      </c>
      <c r="K289" s="7">
        <v>0</v>
      </c>
      <c r="L289" s="7">
        <v>92041</v>
      </c>
      <c r="M289" s="453">
        <f t="shared" si="12"/>
        <v>5.8490721911540415</v>
      </c>
    </row>
    <row r="290" spans="1:13" ht="15" thickBot="1" x14ac:dyDescent="0.35">
      <c r="A290" s="4" t="s">
        <v>238</v>
      </c>
      <c r="B290" s="6" t="s">
        <v>4</v>
      </c>
      <c r="C290" s="7">
        <v>13097</v>
      </c>
      <c r="D290" s="7">
        <v>31440</v>
      </c>
      <c r="E290" s="7">
        <v>1035</v>
      </c>
      <c r="F290" s="7">
        <v>1674</v>
      </c>
      <c r="G290" s="7">
        <v>79</v>
      </c>
      <c r="H290" s="7">
        <v>0</v>
      </c>
      <c r="I290" s="7">
        <v>6191</v>
      </c>
      <c r="J290" s="7">
        <v>1262</v>
      </c>
      <c r="K290" s="7">
        <v>100</v>
      </c>
      <c r="L290" s="7">
        <v>41781</v>
      </c>
      <c r="M290" s="453">
        <f t="shared" si="12"/>
        <v>3.1901198747804842</v>
      </c>
    </row>
    <row r="291" spans="1:13" ht="15" thickBot="1" x14ac:dyDescent="0.35">
      <c r="A291" s="4" t="s">
        <v>243</v>
      </c>
      <c r="B291" s="6" t="s">
        <v>4</v>
      </c>
      <c r="C291" s="7">
        <v>22857</v>
      </c>
      <c r="D291" s="7">
        <v>121000</v>
      </c>
      <c r="E291" s="7">
        <v>5300</v>
      </c>
      <c r="F291" s="7">
        <v>5400</v>
      </c>
      <c r="G291" s="7">
        <v>156</v>
      </c>
      <c r="H291" s="7">
        <v>0</v>
      </c>
      <c r="I291" s="7">
        <v>0</v>
      </c>
      <c r="J291" s="7">
        <v>1440</v>
      </c>
      <c r="K291" s="7">
        <v>0</v>
      </c>
      <c r="L291" s="7">
        <v>133296</v>
      </c>
      <c r="M291" s="453">
        <f t="shared" si="12"/>
        <v>5.8317364483528022</v>
      </c>
    </row>
    <row r="292" spans="1:13" ht="15" thickBot="1" x14ac:dyDescent="0.35">
      <c r="A292" s="4" t="s">
        <v>250</v>
      </c>
      <c r="B292" s="6" t="s">
        <v>4</v>
      </c>
      <c r="C292" s="7">
        <v>25686</v>
      </c>
      <c r="D292" s="7">
        <v>94500</v>
      </c>
      <c r="E292" s="7">
        <v>3719</v>
      </c>
      <c r="F292" s="7">
        <v>5653</v>
      </c>
      <c r="G292" s="7">
        <v>148</v>
      </c>
      <c r="H292" s="7">
        <v>0</v>
      </c>
      <c r="I292" s="7">
        <v>4822</v>
      </c>
      <c r="J292" s="7">
        <v>357</v>
      </c>
      <c r="K292" s="7">
        <v>0</v>
      </c>
      <c r="L292" s="7">
        <v>109199</v>
      </c>
      <c r="M292" s="453">
        <f t="shared" si="12"/>
        <v>4.25130421241143</v>
      </c>
    </row>
    <row r="293" spans="1:13" ht="15" thickBot="1" x14ac:dyDescent="0.35">
      <c r="A293" s="4" t="s">
        <v>264</v>
      </c>
      <c r="B293" s="6" t="s">
        <v>4</v>
      </c>
      <c r="C293" s="7">
        <v>24164</v>
      </c>
      <c r="D293" s="7">
        <v>79592</v>
      </c>
      <c r="E293" s="7">
        <v>6194</v>
      </c>
      <c r="F293" s="7">
        <v>5143</v>
      </c>
      <c r="G293" s="7">
        <v>194</v>
      </c>
      <c r="H293" s="7">
        <v>8</v>
      </c>
      <c r="I293" s="7">
        <v>6078</v>
      </c>
      <c r="J293" s="7">
        <v>1356</v>
      </c>
      <c r="K293" s="7">
        <v>108</v>
      </c>
      <c r="L293" s="7">
        <v>98665</v>
      </c>
      <c r="M293" s="453">
        <f t="shared" si="12"/>
        <v>4.083140208574739</v>
      </c>
    </row>
    <row r="294" spans="1:13" ht="15" thickBot="1" x14ac:dyDescent="0.35">
      <c r="A294" s="4" t="s">
        <v>265</v>
      </c>
      <c r="B294" s="6" t="s">
        <v>4</v>
      </c>
      <c r="C294" s="7">
        <v>14230</v>
      </c>
      <c r="D294" s="7">
        <v>45260</v>
      </c>
      <c r="E294" s="7">
        <v>2850</v>
      </c>
      <c r="F294" s="7">
        <v>3256</v>
      </c>
      <c r="G294" s="7">
        <v>118</v>
      </c>
      <c r="H294" s="7">
        <v>0</v>
      </c>
      <c r="I294" s="7">
        <v>2890</v>
      </c>
      <c r="J294" s="7">
        <v>1005</v>
      </c>
      <c r="K294" s="7">
        <v>0</v>
      </c>
      <c r="L294" s="7">
        <v>55379</v>
      </c>
      <c r="M294" s="453">
        <f t="shared" si="12"/>
        <v>3.8917076598735068</v>
      </c>
    </row>
    <row r="295" spans="1:13" ht="15" thickBot="1" x14ac:dyDescent="0.35">
      <c r="A295" s="4" t="s">
        <v>267</v>
      </c>
      <c r="B295" s="6" t="s">
        <v>4</v>
      </c>
      <c r="C295" s="7">
        <v>20526</v>
      </c>
      <c r="D295" s="7">
        <v>61092</v>
      </c>
      <c r="E295" s="7">
        <v>3350</v>
      </c>
      <c r="F295" s="7">
        <v>5245</v>
      </c>
      <c r="G295" s="7">
        <v>187</v>
      </c>
      <c r="H295" s="7">
        <v>4</v>
      </c>
      <c r="I295" s="7">
        <v>14516</v>
      </c>
      <c r="J295" s="7">
        <v>4075</v>
      </c>
      <c r="K295" s="7">
        <v>0</v>
      </c>
      <c r="L295" s="7">
        <v>88465</v>
      </c>
      <c r="M295" s="453">
        <f t="shared" si="12"/>
        <v>4.3098996394816327</v>
      </c>
    </row>
    <row r="296" spans="1:13" ht="15" thickBot="1" x14ac:dyDescent="0.35">
      <c r="A296" s="4" t="s">
        <v>271</v>
      </c>
      <c r="B296" s="6" t="s">
        <v>4</v>
      </c>
      <c r="C296" s="7">
        <v>13579</v>
      </c>
      <c r="D296" s="7">
        <v>43165</v>
      </c>
      <c r="E296" s="7">
        <v>2655</v>
      </c>
      <c r="F296" s="7">
        <v>3812</v>
      </c>
      <c r="G296" s="7">
        <v>77</v>
      </c>
      <c r="H296" s="7">
        <v>0</v>
      </c>
      <c r="I296" s="7">
        <v>5116</v>
      </c>
      <c r="J296" s="7">
        <v>1014</v>
      </c>
      <c r="K296" s="7">
        <v>67</v>
      </c>
      <c r="L296" s="7">
        <v>55906</v>
      </c>
      <c r="M296" s="453">
        <f t="shared" si="12"/>
        <v>4.117092569408646</v>
      </c>
    </row>
    <row r="297" spans="1:13" ht="15" thickBot="1" x14ac:dyDescent="0.35">
      <c r="A297" s="4" t="s">
        <v>276</v>
      </c>
      <c r="B297" s="6" t="s">
        <v>4</v>
      </c>
      <c r="C297" s="7">
        <v>19119</v>
      </c>
      <c r="D297" s="7">
        <v>64450</v>
      </c>
      <c r="E297" s="7">
        <v>8336</v>
      </c>
      <c r="F297" s="7">
        <v>2358</v>
      </c>
      <c r="G297" s="7">
        <v>158</v>
      </c>
      <c r="H297" s="7">
        <v>3</v>
      </c>
      <c r="I297" s="7">
        <v>40</v>
      </c>
      <c r="J297" s="7">
        <v>12</v>
      </c>
      <c r="K297" s="7">
        <v>10</v>
      </c>
      <c r="L297" s="7">
        <v>75364</v>
      </c>
      <c r="M297" s="453">
        <f t="shared" si="12"/>
        <v>3.9418379622365185</v>
      </c>
    </row>
    <row r="298" spans="1:13" ht="15" thickBot="1" x14ac:dyDescent="0.35">
      <c r="A298" s="4" t="s">
        <v>284</v>
      </c>
      <c r="B298" s="6" t="s">
        <v>4</v>
      </c>
      <c r="C298" s="7">
        <v>12798</v>
      </c>
      <c r="D298" s="7">
        <v>46451</v>
      </c>
      <c r="E298" s="7">
        <v>4300</v>
      </c>
      <c r="F298" s="7">
        <v>2215</v>
      </c>
      <c r="G298" s="7">
        <v>92</v>
      </c>
      <c r="H298" s="7">
        <v>5</v>
      </c>
      <c r="I298" s="7">
        <v>1500</v>
      </c>
      <c r="J298" s="7">
        <v>1942</v>
      </c>
      <c r="K298" s="7">
        <v>0</v>
      </c>
      <c r="L298" s="7">
        <v>56500</v>
      </c>
      <c r="M298" s="453">
        <f t="shared" si="12"/>
        <v>4.4147523050476636</v>
      </c>
    </row>
    <row r="299" spans="1:13" ht="15" thickBot="1" x14ac:dyDescent="0.35">
      <c r="A299" s="4" t="s">
        <v>285</v>
      </c>
      <c r="B299" s="6" t="s">
        <v>4</v>
      </c>
      <c r="C299" s="7">
        <v>13912</v>
      </c>
      <c r="D299" s="7">
        <v>30679</v>
      </c>
      <c r="E299" s="7">
        <v>2781</v>
      </c>
      <c r="F299" s="7">
        <v>2062</v>
      </c>
      <c r="G299" s="7">
        <v>85</v>
      </c>
      <c r="H299" s="7">
        <v>1</v>
      </c>
      <c r="I299" s="7">
        <v>6742</v>
      </c>
      <c r="J299" s="7">
        <v>2146</v>
      </c>
      <c r="K299" s="7">
        <v>0</v>
      </c>
      <c r="L299" s="7">
        <v>44495</v>
      </c>
      <c r="M299" s="453">
        <f t="shared" si="12"/>
        <v>3.1983179988499137</v>
      </c>
    </row>
    <row r="300" spans="1:13" ht="15" thickBot="1" x14ac:dyDescent="0.35">
      <c r="A300" s="4" t="s">
        <v>287</v>
      </c>
      <c r="B300" s="6" t="s">
        <v>4</v>
      </c>
      <c r="C300" s="7">
        <v>14878</v>
      </c>
      <c r="D300" s="7">
        <v>60775</v>
      </c>
      <c r="E300" s="7">
        <v>1509</v>
      </c>
      <c r="F300" s="7">
        <v>3930</v>
      </c>
      <c r="G300" s="7">
        <v>108</v>
      </c>
      <c r="H300" s="7">
        <v>0</v>
      </c>
      <c r="I300" s="7">
        <v>4734</v>
      </c>
      <c r="J300" s="7">
        <v>0</v>
      </c>
      <c r="K300" s="7">
        <v>0</v>
      </c>
      <c r="L300" s="7">
        <v>71056</v>
      </c>
      <c r="M300" s="453">
        <f t="shared" si="12"/>
        <v>4.7759107406909527</v>
      </c>
    </row>
    <row r="301" spans="1:13" ht="15" thickBot="1" x14ac:dyDescent="0.35">
      <c r="A301" s="4" t="s">
        <v>303</v>
      </c>
      <c r="B301" s="6" t="s">
        <v>4</v>
      </c>
      <c r="C301" s="7">
        <v>12486</v>
      </c>
      <c r="D301" s="7">
        <v>72226</v>
      </c>
      <c r="E301" s="7">
        <v>1660</v>
      </c>
      <c r="F301" s="7">
        <v>6680</v>
      </c>
      <c r="G301" s="7">
        <v>0</v>
      </c>
      <c r="H301" s="7">
        <v>0</v>
      </c>
      <c r="I301" s="7">
        <v>0</v>
      </c>
      <c r="J301" s="7">
        <v>0</v>
      </c>
      <c r="K301" s="7">
        <v>0</v>
      </c>
      <c r="L301" s="7">
        <v>80566</v>
      </c>
      <c r="M301" s="453">
        <f t="shared" si="12"/>
        <v>6.4525068076245393</v>
      </c>
    </row>
    <row r="302" spans="1:13" ht="15" thickBot="1" x14ac:dyDescent="0.35">
      <c r="A302" s="4" t="s">
        <v>317</v>
      </c>
      <c r="B302" s="6" t="s">
        <v>4</v>
      </c>
      <c r="C302" s="7">
        <v>16753</v>
      </c>
      <c r="D302" s="7">
        <v>64077</v>
      </c>
      <c r="E302" s="7">
        <v>2810</v>
      </c>
      <c r="F302" s="7">
        <v>7074</v>
      </c>
      <c r="G302" s="7">
        <v>103</v>
      </c>
      <c r="H302" s="7">
        <v>3</v>
      </c>
      <c r="I302" s="7">
        <v>17166</v>
      </c>
      <c r="J302" s="7">
        <v>11999</v>
      </c>
      <c r="K302" s="7">
        <v>0</v>
      </c>
      <c r="L302" s="7">
        <v>103229</v>
      </c>
      <c r="M302" s="453">
        <f t="shared" ref="M302:M312" si="13">L302/C302</f>
        <v>6.1618217632662811</v>
      </c>
    </row>
    <row r="303" spans="1:13" ht="15" thickBot="1" x14ac:dyDescent="0.35">
      <c r="A303" s="4" t="s">
        <v>338</v>
      </c>
      <c r="B303" s="6" t="s">
        <v>4</v>
      </c>
      <c r="C303" s="7">
        <v>14300</v>
      </c>
      <c r="D303" s="7">
        <v>83497</v>
      </c>
      <c r="E303" s="7">
        <v>8084</v>
      </c>
      <c r="F303" s="7">
        <v>7775</v>
      </c>
      <c r="G303" s="7">
        <v>140</v>
      </c>
      <c r="H303" s="7">
        <v>8</v>
      </c>
      <c r="I303" s="7">
        <v>22281</v>
      </c>
      <c r="J303" s="7">
        <v>12704</v>
      </c>
      <c r="K303" s="7">
        <v>0</v>
      </c>
      <c r="L303" s="7">
        <v>134481</v>
      </c>
      <c r="M303" s="453">
        <f t="shared" si="13"/>
        <v>9.404265734265735</v>
      </c>
    </row>
    <row r="304" spans="1:13" ht="15" thickBot="1" x14ac:dyDescent="0.35">
      <c r="A304" s="4" t="s">
        <v>339</v>
      </c>
      <c r="B304" s="6" t="s">
        <v>4</v>
      </c>
      <c r="C304" s="7">
        <v>13940</v>
      </c>
      <c r="D304" s="7">
        <v>67033</v>
      </c>
      <c r="E304" s="7">
        <v>5516</v>
      </c>
      <c r="F304" s="7">
        <v>5892</v>
      </c>
      <c r="G304" s="7">
        <v>115</v>
      </c>
      <c r="H304" s="7">
        <v>6</v>
      </c>
      <c r="I304" s="7">
        <v>15120</v>
      </c>
      <c r="J304" s="7">
        <v>6112</v>
      </c>
      <c r="K304" s="7">
        <v>0</v>
      </c>
      <c r="L304" s="7">
        <v>99788</v>
      </c>
      <c r="M304" s="453">
        <f t="shared" si="13"/>
        <v>7.158393113342898</v>
      </c>
    </row>
    <row r="305" spans="1:13" ht="15" thickBot="1" x14ac:dyDescent="0.35">
      <c r="A305" s="4" t="s">
        <v>342</v>
      </c>
      <c r="B305" s="6" t="s">
        <v>4</v>
      </c>
      <c r="C305" s="7">
        <v>17937</v>
      </c>
      <c r="D305" s="7">
        <v>48405</v>
      </c>
      <c r="E305" s="7">
        <v>1677</v>
      </c>
      <c r="F305" s="7">
        <v>2689</v>
      </c>
      <c r="G305" s="7">
        <v>100</v>
      </c>
      <c r="H305" s="7">
        <v>1</v>
      </c>
      <c r="I305" s="7">
        <v>5098</v>
      </c>
      <c r="J305" s="7">
        <v>1646</v>
      </c>
      <c r="K305" s="7">
        <v>0</v>
      </c>
      <c r="L305" s="7">
        <v>59615</v>
      </c>
      <c r="M305" s="453">
        <f t="shared" si="13"/>
        <v>3.323576963817807</v>
      </c>
    </row>
    <row r="306" spans="1:13" ht="15" thickBot="1" x14ac:dyDescent="0.35">
      <c r="A306" s="4" t="s">
        <v>350</v>
      </c>
      <c r="B306" s="6" t="s">
        <v>4</v>
      </c>
      <c r="C306" s="7">
        <v>18134</v>
      </c>
      <c r="D306" s="7">
        <v>36096</v>
      </c>
      <c r="E306" s="7">
        <v>1234</v>
      </c>
      <c r="F306" s="7">
        <v>1108</v>
      </c>
      <c r="G306" s="7">
        <v>145</v>
      </c>
      <c r="H306" s="7">
        <v>0</v>
      </c>
      <c r="I306" s="7">
        <v>0</v>
      </c>
      <c r="J306" s="7">
        <v>0</v>
      </c>
      <c r="K306" s="7">
        <v>0</v>
      </c>
      <c r="L306" s="7">
        <v>38583</v>
      </c>
      <c r="M306" s="453">
        <f t="shared" si="13"/>
        <v>2.1276607477666261</v>
      </c>
    </row>
    <row r="307" spans="1:13" ht="15" thickBot="1" x14ac:dyDescent="0.35">
      <c r="A307" s="4" t="s">
        <v>356</v>
      </c>
      <c r="B307" s="6" t="s">
        <v>4</v>
      </c>
      <c r="C307" s="7">
        <v>16881</v>
      </c>
      <c r="D307" s="7">
        <v>30192</v>
      </c>
      <c r="E307" s="7">
        <v>874</v>
      </c>
      <c r="F307" s="7">
        <v>869</v>
      </c>
      <c r="G307" s="7">
        <v>34</v>
      </c>
      <c r="H307" s="7">
        <v>0</v>
      </c>
      <c r="I307" s="7">
        <v>3122</v>
      </c>
      <c r="J307" s="7">
        <v>1509</v>
      </c>
      <c r="K307" s="7">
        <v>0</v>
      </c>
      <c r="L307" s="7">
        <v>36600</v>
      </c>
      <c r="M307" s="453">
        <f t="shared" si="13"/>
        <v>2.1681180024880042</v>
      </c>
    </row>
    <row r="308" spans="1:13" ht="15" thickBot="1" x14ac:dyDescent="0.35">
      <c r="A308" s="4" t="s">
        <v>358</v>
      </c>
      <c r="B308" s="6" t="s">
        <v>4</v>
      </c>
      <c r="C308" s="7">
        <v>14253</v>
      </c>
      <c r="D308" s="7">
        <v>50470</v>
      </c>
      <c r="E308" s="7">
        <v>1705</v>
      </c>
      <c r="F308" s="7">
        <v>1869</v>
      </c>
      <c r="G308" s="7">
        <v>138</v>
      </c>
      <c r="H308" s="7">
        <v>1</v>
      </c>
      <c r="I308" s="7">
        <v>4835</v>
      </c>
      <c r="J308" s="7">
        <v>5171</v>
      </c>
      <c r="K308" s="7">
        <v>37</v>
      </c>
      <c r="L308" s="7">
        <v>64225</v>
      </c>
      <c r="M308" s="453">
        <f t="shared" si="13"/>
        <v>4.5060688977759069</v>
      </c>
    </row>
    <row r="309" spans="1:13" ht="15" thickBot="1" x14ac:dyDescent="0.35">
      <c r="A309" s="4" t="s">
        <v>367</v>
      </c>
      <c r="B309" s="6" t="s">
        <v>4</v>
      </c>
      <c r="C309" s="7">
        <v>12238</v>
      </c>
      <c r="D309" s="7">
        <v>31208</v>
      </c>
      <c r="E309" s="7">
        <v>1566</v>
      </c>
      <c r="F309" s="7">
        <v>3492</v>
      </c>
      <c r="G309" s="7">
        <v>60</v>
      </c>
      <c r="H309" s="7">
        <v>0</v>
      </c>
      <c r="I309" s="7">
        <v>2753</v>
      </c>
      <c r="J309" s="7">
        <v>269</v>
      </c>
      <c r="K309" s="7">
        <v>0</v>
      </c>
      <c r="L309" s="7">
        <v>39348</v>
      </c>
      <c r="M309" s="453">
        <f t="shared" si="13"/>
        <v>3.2152312469357738</v>
      </c>
    </row>
    <row r="310" spans="1:13" ht="15" thickBot="1" x14ac:dyDescent="0.35">
      <c r="A310" s="4" t="s">
        <v>378</v>
      </c>
      <c r="B310" s="6" t="s">
        <v>4</v>
      </c>
      <c r="C310" s="7">
        <v>17593</v>
      </c>
      <c r="D310" s="7">
        <v>84964</v>
      </c>
      <c r="E310" s="7">
        <v>5918</v>
      </c>
      <c r="F310" s="7">
        <v>7357</v>
      </c>
      <c r="G310" s="7">
        <v>37</v>
      </c>
      <c r="H310" s="7">
        <v>0</v>
      </c>
      <c r="I310" s="7">
        <v>9700</v>
      </c>
      <c r="J310" s="7">
        <v>2921</v>
      </c>
      <c r="K310" s="7">
        <v>0</v>
      </c>
      <c r="L310" s="7">
        <v>110897</v>
      </c>
      <c r="M310" s="453">
        <f t="shared" si="13"/>
        <v>6.3034729722048546</v>
      </c>
    </row>
    <row r="311" spans="1:13" ht="15" thickBot="1" x14ac:dyDescent="0.35">
      <c r="A311" s="4" t="s">
        <v>391</v>
      </c>
      <c r="B311" s="6" t="s">
        <v>4</v>
      </c>
      <c r="C311" s="7">
        <v>13498</v>
      </c>
      <c r="D311" s="7">
        <v>49557</v>
      </c>
      <c r="E311" s="7">
        <v>7446</v>
      </c>
      <c r="F311" s="7">
        <v>5714</v>
      </c>
      <c r="G311" s="7">
        <v>162</v>
      </c>
      <c r="H311" s="7">
        <v>1</v>
      </c>
      <c r="I311" s="7">
        <v>14034</v>
      </c>
      <c r="J311" s="7">
        <v>5581</v>
      </c>
      <c r="K311" s="7">
        <v>0</v>
      </c>
      <c r="L311" s="7">
        <v>82494</v>
      </c>
      <c r="M311" s="453">
        <f t="shared" si="13"/>
        <v>6.1115720847532966</v>
      </c>
    </row>
    <row r="312" spans="1:13" x14ac:dyDescent="0.3">
      <c r="A312" s="24" t="s">
        <v>2417</v>
      </c>
      <c r="B312" s="304"/>
      <c r="C312" s="305">
        <f t="shared" ref="C312:L312" si="14">SUM(C237:C311)</f>
        <v>1305027</v>
      </c>
      <c r="D312" s="305">
        <f t="shared" si="14"/>
        <v>4405236</v>
      </c>
      <c r="E312" s="305">
        <f t="shared" si="14"/>
        <v>255744</v>
      </c>
      <c r="F312" s="305">
        <f t="shared" si="14"/>
        <v>300537</v>
      </c>
      <c r="G312" s="305">
        <f t="shared" si="14"/>
        <v>7933</v>
      </c>
      <c r="H312" s="305">
        <f t="shared" si="14"/>
        <v>207</v>
      </c>
      <c r="I312" s="305">
        <f t="shared" si="14"/>
        <v>408870</v>
      </c>
      <c r="J312" s="305">
        <f t="shared" si="14"/>
        <v>173082</v>
      </c>
      <c r="K312" s="305">
        <f t="shared" si="14"/>
        <v>937</v>
      </c>
      <c r="L312" s="305">
        <f t="shared" si="14"/>
        <v>5552339</v>
      </c>
      <c r="M312" s="455">
        <f t="shared" si="13"/>
        <v>4.2545778746340117</v>
      </c>
    </row>
    <row r="313" spans="1:13" ht="15" thickBot="1" x14ac:dyDescent="0.35">
      <c r="A313" s="23" t="s">
        <v>2418</v>
      </c>
      <c r="B313" s="306"/>
      <c r="C313" s="147">
        <f>C312/75</f>
        <v>17400.36</v>
      </c>
      <c r="D313" s="147">
        <f t="shared" ref="D313:L313" si="15">D312/75</f>
        <v>58736.480000000003</v>
      </c>
      <c r="E313" s="147">
        <f t="shared" si="15"/>
        <v>3409.92</v>
      </c>
      <c r="F313" s="147">
        <f t="shared" si="15"/>
        <v>4007.16</v>
      </c>
      <c r="G313" s="147">
        <f t="shared" si="15"/>
        <v>105.77333333333333</v>
      </c>
      <c r="H313" s="147">
        <f t="shared" si="15"/>
        <v>2.76</v>
      </c>
      <c r="I313" s="147">
        <f t="shared" si="15"/>
        <v>5451.6</v>
      </c>
      <c r="J313" s="147">
        <f t="shared" si="15"/>
        <v>2307.7600000000002</v>
      </c>
      <c r="K313" s="147">
        <f t="shared" si="15"/>
        <v>12.493333333333334</v>
      </c>
      <c r="L313" s="147">
        <f t="shared" si="15"/>
        <v>74031.186666666661</v>
      </c>
    </row>
    <row r="314" spans="1:13" ht="15" thickBot="1" x14ac:dyDescent="0.35">
      <c r="A314" s="4"/>
      <c r="B314" s="6"/>
      <c r="C314" s="7"/>
      <c r="D314" s="7"/>
      <c r="E314" s="7"/>
      <c r="F314" s="7"/>
      <c r="G314" s="7"/>
      <c r="H314" s="7"/>
      <c r="I314" s="7"/>
      <c r="J314" s="7"/>
      <c r="K314" s="7"/>
      <c r="L314" s="7"/>
    </row>
    <row r="315" spans="1:13" ht="15" thickBot="1" x14ac:dyDescent="0.35">
      <c r="A315" s="4" t="s">
        <v>13</v>
      </c>
      <c r="B315" s="6" t="s">
        <v>14</v>
      </c>
      <c r="C315" s="7">
        <v>28283</v>
      </c>
      <c r="D315" s="7">
        <v>51081</v>
      </c>
      <c r="E315" s="7">
        <v>1962</v>
      </c>
      <c r="F315" s="7">
        <v>4250</v>
      </c>
      <c r="G315" s="7">
        <v>66</v>
      </c>
      <c r="H315" s="7">
        <v>0</v>
      </c>
      <c r="I315" s="7">
        <v>3457</v>
      </c>
      <c r="J315" s="7">
        <v>1577</v>
      </c>
      <c r="K315" s="7">
        <v>0</v>
      </c>
      <c r="L315" s="7">
        <v>62393</v>
      </c>
      <c r="M315" s="453">
        <f>L315/C315</f>
        <v>2.2060248205635893</v>
      </c>
    </row>
    <row r="316" spans="1:13" ht="15" thickBot="1" x14ac:dyDescent="0.35">
      <c r="A316" s="4" t="s">
        <v>17</v>
      </c>
      <c r="B316" s="6" t="s">
        <v>14</v>
      </c>
      <c r="C316" s="7">
        <v>29598</v>
      </c>
      <c r="D316" s="7">
        <v>58189</v>
      </c>
      <c r="E316" s="7">
        <v>2170</v>
      </c>
      <c r="F316" s="7">
        <v>2628</v>
      </c>
      <c r="G316" s="7">
        <v>156</v>
      </c>
      <c r="H316" s="7">
        <v>4</v>
      </c>
      <c r="I316" s="7">
        <v>2254</v>
      </c>
      <c r="J316" s="7">
        <v>1844</v>
      </c>
      <c r="K316" s="7">
        <v>0</v>
      </c>
      <c r="L316" s="7">
        <v>67241</v>
      </c>
      <c r="M316" s="453">
        <f t="shared" ref="M316:M358" si="16">L316/C316</f>
        <v>2.2718089060071627</v>
      </c>
    </row>
    <row r="317" spans="1:13" ht="15" thickBot="1" x14ac:dyDescent="0.35">
      <c r="A317" s="4" t="s">
        <v>29</v>
      </c>
      <c r="B317" s="6" t="s">
        <v>14</v>
      </c>
      <c r="C317" s="7">
        <v>35350</v>
      </c>
      <c r="D317" s="7">
        <v>141028</v>
      </c>
      <c r="E317" s="7">
        <v>9322</v>
      </c>
      <c r="F317" s="7">
        <v>21435</v>
      </c>
      <c r="G317" s="7">
        <v>380</v>
      </c>
      <c r="H317" s="7">
        <v>25</v>
      </c>
      <c r="I317" s="7">
        <v>6602</v>
      </c>
      <c r="J317" s="7">
        <v>3819</v>
      </c>
      <c r="K317" s="7">
        <v>0</v>
      </c>
      <c r="L317" s="7">
        <v>182586</v>
      </c>
      <c r="M317" s="453">
        <f t="shared" si="16"/>
        <v>5.1650919377652054</v>
      </c>
    </row>
    <row r="318" spans="1:13" ht="15" thickBot="1" x14ac:dyDescent="0.35">
      <c r="A318" s="4" t="s">
        <v>34</v>
      </c>
      <c r="B318" s="6" t="s">
        <v>14</v>
      </c>
      <c r="C318" s="7">
        <v>42361</v>
      </c>
      <c r="D318" s="7">
        <v>81593</v>
      </c>
      <c r="E318" s="7">
        <v>4074</v>
      </c>
      <c r="F318" s="7">
        <v>6425</v>
      </c>
      <c r="G318" s="7">
        <v>183</v>
      </c>
      <c r="H318" s="7">
        <v>2</v>
      </c>
      <c r="I318" s="7">
        <v>9367</v>
      </c>
      <c r="J318" s="7">
        <v>2930</v>
      </c>
      <c r="K318" s="7">
        <v>0</v>
      </c>
      <c r="L318" s="7">
        <v>104572</v>
      </c>
      <c r="M318" s="453">
        <f t="shared" si="16"/>
        <v>2.4685913930266046</v>
      </c>
    </row>
    <row r="319" spans="1:13" ht="15" thickBot="1" x14ac:dyDescent="0.35">
      <c r="A319" s="4" t="s">
        <v>45</v>
      </c>
      <c r="B319" s="6" t="s">
        <v>14</v>
      </c>
      <c r="C319" s="7">
        <v>41070</v>
      </c>
      <c r="D319" s="7">
        <v>282498</v>
      </c>
      <c r="E319" s="7">
        <v>23115</v>
      </c>
      <c r="F319" s="7">
        <v>30102</v>
      </c>
      <c r="G319" s="7">
        <v>549</v>
      </c>
      <c r="H319" s="7">
        <v>69</v>
      </c>
      <c r="I319" s="7">
        <v>26716</v>
      </c>
      <c r="J319" s="7">
        <v>4233</v>
      </c>
      <c r="K319" s="7">
        <v>0</v>
      </c>
      <c r="L319" s="7">
        <v>367213</v>
      </c>
      <c r="M319" s="453">
        <f t="shared" si="16"/>
        <v>8.9411492573654741</v>
      </c>
    </row>
    <row r="320" spans="1:13" ht="15" thickBot="1" x14ac:dyDescent="0.35">
      <c r="A320" s="4" t="s">
        <v>47</v>
      </c>
      <c r="B320" s="6" t="s">
        <v>14</v>
      </c>
      <c r="C320" s="7">
        <v>46905</v>
      </c>
      <c r="D320" s="7">
        <v>117660</v>
      </c>
      <c r="E320" s="7">
        <v>2663</v>
      </c>
      <c r="F320" s="7">
        <v>9296</v>
      </c>
      <c r="G320" s="7">
        <v>120</v>
      </c>
      <c r="H320" s="7">
        <v>4</v>
      </c>
      <c r="I320" s="7">
        <v>3809</v>
      </c>
      <c r="J320" s="7">
        <v>1419</v>
      </c>
      <c r="K320" s="7">
        <v>0</v>
      </c>
      <c r="L320" s="7">
        <v>134967</v>
      </c>
      <c r="M320" s="453">
        <f t="shared" si="16"/>
        <v>2.8774544291653341</v>
      </c>
    </row>
    <row r="321" spans="1:13" ht="15" thickBot="1" x14ac:dyDescent="0.35">
      <c r="A321" s="4" t="s">
        <v>52</v>
      </c>
      <c r="B321" s="6" t="s">
        <v>14</v>
      </c>
      <c r="C321" s="7">
        <v>43254</v>
      </c>
      <c r="D321" s="7">
        <v>88811</v>
      </c>
      <c r="E321" s="7">
        <v>11364</v>
      </c>
      <c r="F321" s="7">
        <v>9240</v>
      </c>
      <c r="G321" s="7">
        <v>82</v>
      </c>
      <c r="H321" s="7">
        <v>9</v>
      </c>
      <c r="I321" s="7">
        <v>7758</v>
      </c>
      <c r="J321" s="7">
        <v>2692</v>
      </c>
      <c r="K321" s="7">
        <v>0</v>
      </c>
      <c r="L321" s="7">
        <v>119947</v>
      </c>
      <c r="M321" s="453">
        <f t="shared" si="16"/>
        <v>2.7730845702131597</v>
      </c>
    </row>
    <row r="322" spans="1:13" ht="15" thickBot="1" x14ac:dyDescent="0.35">
      <c r="A322" s="4" t="s">
        <v>57</v>
      </c>
      <c r="B322" s="6" t="s">
        <v>14</v>
      </c>
      <c r="C322" s="7">
        <v>35087</v>
      </c>
      <c r="D322" s="7">
        <v>85203</v>
      </c>
      <c r="E322" s="7">
        <v>3046</v>
      </c>
      <c r="F322" s="7">
        <v>3428</v>
      </c>
      <c r="G322" s="7">
        <v>254</v>
      </c>
      <c r="H322" s="7">
        <v>0</v>
      </c>
      <c r="I322" s="7">
        <v>7828</v>
      </c>
      <c r="J322" s="7">
        <v>1412</v>
      </c>
      <c r="K322" s="7">
        <v>112</v>
      </c>
      <c r="L322" s="7">
        <v>101283</v>
      </c>
      <c r="M322" s="453">
        <f t="shared" si="16"/>
        <v>2.8866246758058538</v>
      </c>
    </row>
    <row r="323" spans="1:13" ht="15" thickBot="1" x14ac:dyDescent="0.35">
      <c r="A323" s="4" t="s">
        <v>65</v>
      </c>
      <c r="B323" s="6" t="s">
        <v>14</v>
      </c>
      <c r="C323" s="7">
        <v>38002</v>
      </c>
      <c r="D323" s="7">
        <v>78939</v>
      </c>
      <c r="E323" s="7">
        <v>5504</v>
      </c>
      <c r="F323" s="7">
        <v>3895</v>
      </c>
      <c r="G323" s="7">
        <v>265</v>
      </c>
      <c r="H323" s="7">
        <v>5</v>
      </c>
      <c r="I323" s="7">
        <v>5609</v>
      </c>
      <c r="J323" s="7">
        <v>1042</v>
      </c>
      <c r="K323" s="7">
        <v>67</v>
      </c>
      <c r="L323" s="7">
        <v>95321</v>
      </c>
      <c r="M323" s="453">
        <f t="shared" si="16"/>
        <v>2.5083153518235881</v>
      </c>
    </row>
    <row r="324" spans="1:13" ht="15" thickBot="1" x14ac:dyDescent="0.35">
      <c r="A324" s="4" t="s">
        <v>71</v>
      </c>
      <c r="B324" s="6" t="s">
        <v>14</v>
      </c>
      <c r="C324" s="7">
        <v>30613</v>
      </c>
      <c r="D324" s="7">
        <v>52718</v>
      </c>
      <c r="E324" s="7">
        <v>2051</v>
      </c>
      <c r="F324" s="7">
        <v>3061</v>
      </c>
      <c r="G324" s="7">
        <v>112</v>
      </c>
      <c r="H324" s="7">
        <v>0</v>
      </c>
      <c r="I324" s="7">
        <v>4905</v>
      </c>
      <c r="J324" s="7">
        <v>2002</v>
      </c>
      <c r="K324" s="7">
        <v>0</v>
      </c>
      <c r="L324" s="7">
        <v>64849</v>
      </c>
      <c r="M324" s="453">
        <f t="shared" si="16"/>
        <v>2.1183484140724529</v>
      </c>
    </row>
    <row r="325" spans="1:13" ht="15" thickBot="1" x14ac:dyDescent="0.35">
      <c r="A325" s="4" t="s">
        <v>76</v>
      </c>
      <c r="B325" s="6" t="s">
        <v>14</v>
      </c>
      <c r="C325" s="7">
        <v>43381</v>
      </c>
      <c r="D325" s="7">
        <v>75881</v>
      </c>
      <c r="E325" s="7">
        <v>5246</v>
      </c>
      <c r="F325" s="7">
        <v>9112</v>
      </c>
      <c r="G325" s="7">
        <v>211</v>
      </c>
      <c r="H325" s="7">
        <v>1</v>
      </c>
      <c r="I325" s="7">
        <v>9721</v>
      </c>
      <c r="J325" s="7">
        <v>5359</v>
      </c>
      <c r="K325" s="7">
        <v>0</v>
      </c>
      <c r="L325" s="7">
        <v>105530</v>
      </c>
      <c r="M325" s="453">
        <f t="shared" si="16"/>
        <v>2.4326317973306284</v>
      </c>
    </row>
    <row r="326" spans="1:13" ht="15" thickBot="1" x14ac:dyDescent="0.35">
      <c r="A326" s="4" t="s">
        <v>78</v>
      </c>
      <c r="B326" s="6" t="s">
        <v>14</v>
      </c>
      <c r="C326" s="7">
        <v>35563</v>
      </c>
      <c r="D326" s="7">
        <v>104044</v>
      </c>
      <c r="E326" s="7">
        <v>11932</v>
      </c>
      <c r="F326" s="7">
        <v>13568</v>
      </c>
      <c r="G326" s="7">
        <v>211</v>
      </c>
      <c r="H326" s="7">
        <v>7</v>
      </c>
      <c r="I326" s="7">
        <v>10199</v>
      </c>
      <c r="J326" s="7">
        <v>4101</v>
      </c>
      <c r="K326" s="7">
        <v>0</v>
      </c>
      <c r="L326" s="7">
        <v>144055</v>
      </c>
      <c r="M326" s="453">
        <f t="shared" si="16"/>
        <v>4.050698759947136</v>
      </c>
    </row>
    <row r="327" spans="1:13" ht="15" thickBot="1" x14ac:dyDescent="0.35">
      <c r="A327" s="4" t="s">
        <v>85</v>
      </c>
      <c r="B327" s="6" t="s">
        <v>14</v>
      </c>
      <c r="C327" s="7">
        <v>40186</v>
      </c>
      <c r="D327" s="7">
        <v>83263</v>
      </c>
      <c r="E327" s="7">
        <v>5583</v>
      </c>
      <c r="F327" s="7">
        <v>7977</v>
      </c>
      <c r="G327" s="7">
        <v>208</v>
      </c>
      <c r="H327" s="7">
        <v>15</v>
      </c>
      <c r="I327" s="7">
        <v>23538</v>
      </c>
      <c r="J327" s="7">
        <v>10812</v>
      </c>
      <c r="K327" s="7">
        <v>0</v>
      </c>
      <c r="L327" s="7">
        <v>131381</v>
      </c>
      <c r="M327" s="453">
        <f t="shared" si="16"/>
        <v>3.2693226496789927</v>
      </c>
    </row>
    <row r="328" spans="1:13" ht="15" thickBot="1" x14ac:dyDescent="0.35">
      <c r="A328" s="4" t="s">
        <v>86</v>
      </c>
      <c r="B328" s="6" t="s">
        <v>14</v>
      </c>
      <c r="C328" s="7">
        <v>28263</v>
      </c>
      <c r="D328" s="7">
        <v>58932</v>
      </c>
      <c r="E328" s="7">
        <v>2210</v>
      </c>
      <c r="F328" s="7">
        <v>4387</v>
      </c>
      <c r="G328" s="7">
        <v>24</v>
      </c>
      <c r="H328" s="7">
        <v>0</v>
      </c>
      <c r="I328" s="7">
        <v>4246</v>
      </c>
      <c r="J328" s="7">
        <v>488</v>
      </c>
      <c r="K328" s="7">
        <v>0</v>
      </c>
      <c r="L328" s="7">
        <v>70287</v>
      </c>
      <c r="M328" s="453">
        <f t="shared" si="16"/>
        <v>2.4868909882178114</v>
      </c>
    </row>
    <row r="329" spans="1:13" ht="15" thickBot="1" x14ac:dyDescent="0.35">
      <c r="A329" s="4" t="s">
        <v>91</v>
      </c>
      <c r="B329" s="6" t="s">
        <v>14</v>
      </c>
      <c r="C329" s="7">
        <v>26391</v>
      </c>
      <c r="D329" s="7">
        <v>96837</v>
      </c>
      <c r="E329" s="7">
        <v>13557</v>
      </c>
      <c r="F329" s="7">
        <v>6177</v>
      </c>
      <c r="G329" s="7">
        <v>204</v>
      </c>
      <c r="H329" s="7">
        <v>8</v>
      </c>
      <c r="I329" s="7">
        <v>13005</v>
      </c>
      <c r="J329" s="7">
        <v>10313</v>
      </c>
      <c r="K329" s="7">
        <v>0</v>
      </c>
      <c r="L329" s="7">
        <v>140093</v>
      </c>
      <c r="M329" s="453">
        <f t="shared" si="16"/>
        <v>5.3083626994050999</v>
      </c>
    </row>
    <row r="330" spans="1:13" ht="15" thickBot="1" x14ac:dyDescent="0.35">
      <c r="A330" s="4" t="s">
        <v>100</v>
      </c>
      <c r="B330" s="6" t="s">
        <v>14</v>
      </c>
      <c r="C330" s="7">
        <v>32799</v>
      </c>
      <c r="D330" s="7">
        <v>51047</v>
      </c>
      <c r="E330" s="7">
        <v>6993</v>
      </c>
      <c r="F330" s="7">
        <v>4658</v>
      </c>
      <c r="G330" s="7">
        <v>168</v>
      </c>
      <c r="H330" s="7">
        <v>0</v>
      </c>
      <c r="I330" s="7">
        <v>6289</v>
      </c>
      <c r="J330" s="7">
        <v>2016</v>
      </c>
      <c r="K330" s="7">
        <v>0</v>
      </c>
      <c r="L330" s="7">
        <v>71171</v>
      </c>
      <c r="M330" s="453">
        <f t="shared" si="16"/>
        <v>2.1699137168816121</v>
      </c>
    </row>
    <row r="331" spans="1:13" ht="15" thickBot="1" x14ac:dyDescent="0.35">
      <c r="A331" s="4" t="s">
        <v>104</v>
      </c>
      <c r="B331" s="6" t="s">
        <v>14</v>
      </c>
      <c r="C331" s="7">
        <v>34381</v>
      </c>
      <c r="D331" s="7">
        <v>45164</v>
      </c>
      <c r="E331" s="7">
        <v>1913</v>
      </c>
      <c r="F331" s="7">
        <v>4330</v>
      </c>
      <c r="G331" s="7">
        <v>85</v>
      </c>
      <c r="H331" s="7">
        <v>0</v>
      </c>
      <c r="I331" s="7">
        <v>3088</v>
      </c>
      <c r="J331" s="7">
        <v>1861</v>
      </c>
      <c r="K331" s="7">
        <v>0</v>
      </c>
      <c r="L331" s="7">
        <v>56441</v>
      </c>
      <c r="M331" s="453">
        <f t="shared" si="16"/>
        <v>1.6416334603414677</v>
      </c>
    </row>
    <row r="332" spans="1:13" ht="15" thickBot="1" x14ac:dyDescent="0.35">
      <c r="A332" s="4" t="s">
        <v>106</v>
      </c>
      <c r="B332" s="6" t="s">
        <v>14</v>
      </c>
      <c r="C332" s="7">
        <v>26168</v>
      </c>
      <c r="D332" s="7">
        <v>91640</v>
      </c>
      <c r="E332" s="7">
        <v>4436</v>
      </c>
      <c r="F332" s="7">
        <v>7017</v>
      </c>
      <c r="G332" s="7">
        <v>284</v>
      </c>
      <c r="H332" s="7">
        <v>4</v>
      </c>
      <c r="I332" s="7">
        <v>2289</v>
      </c>
      <c r="J332" s="7">
        <v>1696</v>
      </c>
      <c r="K332" s="7">
        <v>0</v>
      </c>
      <c r="L332" s="7">
        <v>107362</v>
      </c>
      <c r="M332" s="453">
        <f t="shared" si="16"/>
        <v>4.1027973096912262</v>
      </c>
    </row>
    <row r="333" spans="1:13" ht="15" thickBot="1" x14ac:dyDescent="0.35">
      <c r="A333" s="4" t="s">
        <v>112</v>
      </c>
      <c r="B333" s="6" t="s">
        <v>14</v>
      </c>
      <c r="C333" s="7">
        <v>48579</v>
      </c>
      <c r="D333" s="7">
        <v>101937</v>
      </c>
      <c r="E333" s="7">
        <v>5203</v>
      </c>
      <c r="F333" s="7">
        <v>4759</v>
      </c>
      <c r="G333" s="7">
        <v>177</v>
      </c>
      <c r="H333" s="7">
        <v>6</v>
      </c>
      <c r="I333" s="7">
        <v>9279</v>
      </c>
      <c r="J333" s="7">
        <v>2105</v>
      </c>
      <c r="K333" s="7">
        <v>0</v>
      </c>
      <c r="L333" s="7">
        <v>123460</v>
      </c>
      <c r="M333" s="453">
        <f t="shared" si="16"/>
        <v>2.5414273657341648</v>
      </c>
    </row>
    <row r="334" spans="1:13" ht="15" thickBot="1" x14ac:dyDescent="0.35">
      <c r="A334" s="4" t="s">
        <v>113</v>
      </c>
      <c r="B334" s="6" t="s">
        <v>14</v>
      </c>
      <c r="C334" s="7">
        <v>32442</v>
      </c>
      <c r="D334" s="7">
        <v>68055</v>
      </c>
      <c r="E334" s="7">
        <v>4186</v>
      </c>
      <c r="F334" s="7">
        <v>3423</v>
      </c>
      <c r="G334" s="7">
        <v>93</v>
      </c>
      <c r="H334" s="7">
        <v>0</v>
      </c>
      <c r="I334" s="7">
        <v>0</v>
      </c>
      <c r="J334" s="7">
        <v>0</v>
      </c>
      <c r="K334" s="7">
        <v>0</v>
      </c>
      <c r="L334" s="7">
        <v>75757</v>
      </c>
      <c r="M334" s="453">
        <f t="shared" si="16"/>
        <v>2.3351519635040998</v>
      </c>
    </row>
    <row r="335" spans="1:13" ht="15" thickBot="1" x14ac:dyDescent="0.35">
      <c r="A335" s="4" t="s">
        <v>138</v>
      </c>
      <c r="B335" s="6" t="s">
        <v>14</v>
      </c>
      <c r="C335" s="7">
        <v>27692</v>
      </c>
      <c r="D335" s="7">
        <v>52584</v>
      </c>
      <c r="E335" s="7">
        <v>1793</v>
      </c>
      <c r="F335" s="7">
        <v>3088</v>
      </c>
      <c r="G335" s="7">
        <v>43</v>
      </c>
      <c r="H335" s="7">
        <v>0</v>
      </c>
      <c r="I335" s="7">
        <v>9700</v>
      </c>
      <c r="J335" s="7">
        <v>2980</v>
      </c>
      <c r="K335" s="7">
        <v>0</v>
      </c>
      <c r="L335" s="7">
        <v>70188</v>
      </c>
      <c r="M335" s="453">
        <f t="shared" si="16"/>
        <v>2.5345948288314313</v>
      </c>
    </row>
    <row r="336" spans="1:13" ht="15" thickBot="1" x14ac:dyDescent="0.35">
      <c r="A336" s="4" t="s">
        <v>142</v>
      </c>
      <c r="B336" s="6" t="s">
        <v>14</v>
      </c>
      <c r="C336" s="7">
        <v>46985</v>
      </c>
      <c r="D336" s="7">
        <v>142085</v>
      </c>
      <c r="E336" s="7">
        <v>16093</v>
      </c>
      <c r="F336" s="7">
        <v>10874</v>
      </c>
      <c r="G336" s="7">
        <v>225</v>
      </c>
      <c r="H336" s="7">
        <v>0</v>
      </c>
      <c r="I336" s="7">
        <v>2449</v>
      </c>
      <c r="J336" s="7">
        <v>1379</v>
      </c>
      <c r="K336" s="7">
        <v>0</v>
      </c>
      <c r="L336" s="7">
        <v>173105</v>
      </c>
      <c r="M336" s="453">
        <f t="shared" si="16"/>
        <v>3.6842609343407471</v>
      </c>
    </row>
    <row r="337" spans="1:13" ht="15" thickBot="1" x14ac:dyDescent="0.35">
      <c r="A337" s="4" t="s">
        <v>152</v>
      </c>
      <c r="B337" s="6" t="s">
        <v>14</v>
      </c>
      <c r="C337" s="7">
        <v>40898</v>
      </c>
      <c r="D337" s="7">
        <v>134153</v>
      </c>
      <c r="E337" s="7">
        <v>5551</v>
      </c>
      <c r="F337" s="7">
        <v>5262</v>
      </c>
      <c r="G337" s="7">
        <v>157</v>
      </c>
      <c r="H337" s="7">
        <v>0</v>
      </c>
      <c r="I337" s="7">
        <v>3122</v>
      </c>
      <c r="J337" s="7">
        <v>1511</v>
      </c>
      <c r="K337" s="7">
        <v>0</v>
      </c>
      <c r="L337" s="7">
        <v>149756</v>
      </c>
      <c r="M337" s="453">
        <f t="shared" si="16"/>
        <v>3.6616949484082353</v>
      </c>
    </row>
    <row r="338" spans="1:13" ht="15" thickBot="1" x14ac:dyDescent="0.35">
      <c r="A338" s="4" t="s">
        <v>181</v>
      </c>
      <c r="B338" s="6" t="s">
        <v>14</v>
      </c>
      <c r="C338" s="7">
        <v>41786</v>
      </c>
      <c r="D338" s="7">
        <v>100368</v>
      </c>
      <c r="E338" s="7">
        <v>4161</v>
      </c>
      <c r="F338" s="7">
        <v>0</v>
      </c>
      <c r="G338" s="7">
        <v>246</v>
      </c>
      <c r="H338" s="7">
        <v>1</v>
      </c>
      <c r="I338" s="7">
        <v>2321</v>
      </c>
      <c r="J338" s="7">
        <v>1619</v>
      </c>
      <c r="K338" s="7">
        <v>0</v>
      </c>
      <c r="L338" s="7">
        <v>108715</v>
      </c>
      <c r="M338" s="453">
        <f t="shared" si="16"/>
        <v>2.6017087062652564</v>
      </c>
    </row>
    <row r="339" spans="1:13" ht="15" thickBot="1" x14ac:dyDescent="0.35">
      <c r="A339" s="4" t="s">
        <v>203</v>
      </c>
      <c r="B339" s="6" t="s">
        <v>14</v>
      </c>
      <c r="C339" s="7">
        <v>45337</v>
      </c>
      <c r="D339" s="7">
        <v>71560</v>
      </c>
      <c r="E339" s="7">
        <v>1854</v>
      </c>
      <c r="F339" s="7">
        <v>3381</v>
      </c>
      <c r="G339" s="7">
        <v>184</v>
      </c>
      <c r="H339" s="7">
        <v>3</v>
      </c>
      <c r="I339" s="7">
        <v>6483</v>
      </c>
      <c r="J339" s="7">
        <v>2025</v>
      </c>
      <c r="K339" s="7">
        <v>0</v>
      </c>
      <c r="L339" s="7">
        <v>85487</v>
      </c>
      <c r="M339" s="453">
        <f t="shared" si="16"/>
        <v>1.8855901360919338</v>
      </c>
    </row>
    <row r="340" spans="1:13" ht="15" thickBot="1" x14ac:dyDescent="0.35">
      <c r="A340" s="4" t="s">
        <v>210</v>
      </c>
      <c r="B340" s="6" t="s">
        <v>14</v>
      </c>
      <c r="C340" s="7">
        <v>35540</v>
      </c>
      <c r="D340" s="7">
        <v>117543</v>
      </c>
      <c r="E340" s="7">
        <v>8849</v>
      </c>
      <c r="F340" s="7">
        <v>4467</v>
      </c>
      <c r="G340" s="7">
        <v>191</v>
      </c>
      <c r="H340" s="7">
        <v>0</v>
      </c>
      <c r="I340" s="7">
        <v>9140</v>
      </c>
      <c r="J340" s="7">
        <v>5578</v>
      </c>
      <c r="K340" s="7">
        <v>0</v>
      </c>
      <c r="L340" s="7">
        <v>145768</v>
      </c>
      <c r="M340" s="453">
        <f t="shared" si="16"/>
        <v>4.1015194147439509</v>
      </c>
    </row>
    <row r="341" spans="1:13" ht="15" thickBot="1" x14ac:dyDescent="0.35">
      <c r="A341" s="4" t="s">
        <v>218</v>
      </c>
      <c r="B341" s="6" t="s">
        <v>14</v>
      </c>
      <c r="C341" s="7">
        <v>29694</v>
      </c>
      <c r="D341" s="7">
        <v>79018</v>
      </c>
      <c r="E341" s="7">
        <v>3278</v>
      </c>
      <c r="F341" s="7">
        <v>4771</v>
      </c>
      <c r="G341" s="7">
        <v>109</v>
      </c>
      <c r="H341" s="7">
        <v>0</v>
      </c>
      <c r="I341" s="7">
        <v>7933</v>
      </c>
      <c r="J341" s="7">
        <v>0</v>
      </c>
      <c r="K341" s="7">
        <v>0</v>
      </c>
      <c r="L341" s="7">
        <v>95109</v>
      </c>
      <c r="M341" s="453">
        <f t="shared" si="16"/>
        <v>3.2029702970297032</v>
      </c>
    </row>
    <row r="342" spans="1:13" ht="15" thickBot="1" x14ac:dyDescent="0.35">
      <c r="A342" s="4" t="s">
        <v>227</v>
      </c>
      <c r="B342" s="6" t="s">
        <v>14</v>
      </c>
      <c r="C342" s="7">
        <v>28646</v>
      </c>
      <c r="D342" s="7">
        <v>60045</v>
      </c>
      <c r="E342" s="7">
        <v>1659</v>
      </c>
      <c r="F342" s="7">
        <v>5527</v>
      </c>
      <c r="G342" s="7">
        <v>130</v>
      </c>
      <c r="H342" s="7">
        <v>17</v>
      </c>
      <c r="I342" s="7">
        <v>7309</v>
      </c>
      <c r="J342" s="7">
        <v>1240</v>
      </c>
      <c r="K342" s="7">
        <v>108</v>
      </c>
      <c r="L342" s="7">
        <v>76018</v>
      </c>
      <c r="M342" s="453">
        <f t="shared" si="16"/>
        <v>2.6537038329958809</v>
      </c>
    </row>
    <row r="343" spans="1:13" ht="15" thickBot="1" x14ac:dyDescent="0.35">
      <c r="A343" s="4" t="s">
        <v>254</v>
      </c>
      <c r="B343" s="6" t="s">
        <v>14</v>
      </c>
      <c r="C343" s="7">
        <v>34467</v>
      </c>
      <c r="D343" s="7">
        <v>125154</v>
      </c>
      <c r="E343" s="7">
        <v>9145</v>
      </c>
      <c r="F343" s="7">
        <v>13829</v>
      </c>
      <c r="G343" s="7">
        <v>200</v>
      </c>
      <c r="H343" s="7">
        <v>0</v>
      </c>
      <c r="I343" s="7">
        <v>14631</v>
      </c>
      <c r="J343" s="7">
        <v>3654</v>
      </c>
      <c r="K343" s="7">
        <v>0</v>
      </c>
      <c r="L343" s="7">
        <v>166613</v>
      </c>
      <c r="M343" s="453">
        <f t="shared" si="16"/>
        <v>4.8339861316621695</v>
      </c>
    </row>
    <row r="344" spans="1:13" ht="15" thickBot="1" x14ac:dyDescent="0.35">
      <c r="A344" s="4" t="s">
        <v>257</v>
      </c>
      <c r="B344" s="6" t="s">
        <v>14</v>
      </c>
      <c r="C344" s="7">
        <v>29319</v>
      </c>
      <c r="D344" s="7">
        <v>94655</v>
      </c>
      <c r="E344" s="7">
        <v>4982</v>
      </c>
      <c r="F344" s="7">
        <v>3681</v>
      </c>
      <c r="G344" s="7">
        <v>167</v>
      </c>
      <c r="H344" s="7">
        <v>0</v>
      </c>
      <c r="I344" s="7">
        <v>0</v>
      </c>
      <c r="J344" s="7">
        <v>0</v>
      </c>
      <c r="K344" s="7">
        <v>0</v>
      </c>
      <c r="L344" s="7">
        <v>103485</v>
      </c>
      <c r="M344" s="453">
        <f t="shared" si="16"/>
        <v>3.5296224291415124</v>
      </c>
    </row>
    <row r="345" spans="1:13" ht="15" thickBot="1" x14ac:dyDescent="0.35">
      <c r="A345" s="4" t="s">
        <v>261</v>
      </c>
      <c r="B345" s="6" t="s">
        <v>14</v>
      </c>
      <c r="C345" s="7">
        <v>35394</v>
      </c>
      <c r="D345" s="7">
        <v>131334</v>
      </c>
      <c r="E345" s="7">
        <v>10977</v>
      </c>
      <c r="F345" s="7">
        <v>10611</v>
      </c>
      <c r="G345" s="7">
        <v>289</v>
      </c>
      <c r="H345" s="7">
        <v>20</v>
      </c>
      <c r="I345" s="7">
        <v>23457</v>
      </c>
      <c r="J345" s="7">
        <v>12708</v>
      </c>
      <c r="K345" s="7">
        <v>0</v>
      </c>
      <c r="L345" s="7">
        <v>189376</v>
      </c>
      <c r="M345" s="453">
        <f t="shared" si="16"/>
        <v>5.3505113861106404</v>
      </c>
    </row>
    <row r="346" spans="1:13" ht="15" thickBot="1" x14ac:dyDescent="0.35">
      <c r="A346" s="4" t="s">
        <v>275</v>
      </c>
      <c r="B346" s="6" t="s">
        <v>14</v>
      </c>
      <c r="C346" s="7">
        <v>37257</v>
      </c>
      <c r="D346" s="7">
        <v>216235</v>
      </c>
      <c r="E346" s="7">
        <v>18444</v>
      </c>
      <c r="F346" s="7">
        <v>12728</v>
      </c>
      <c r="G346" s="7">
        <v>277</v>
      </c>
      <c r="H346" s="7">
        <v>0</v>
      </c>
      <c r="I346" s="7">
        <v>2421</v>
      </c>
      <c r="J346" s="7">
        <v>1781</v>
      </c>
      <c r="K346" s="7">
        <v>0</v>
      </c>
      <c r="L346" s="7">
        <v>251886</v>
      </c>
      <c r="M346" s="453">
        <f t="shared" si="16"/>
        <v>6.7607697882277158</v>
      </c>
    </row>
    <row r="347" spans="1:13" ht="15" thickBot="1" x14ac:dyDescent="0.35">
      <c r="A347" s="4" t="s">
        <v>280</v>
      </c>
      <c r="B347" s="6" t="s">
        <v>14</v>
      </c>
      <c r="C347" s="7">
        <v>36656</v>
      </c>
      <c r="D347" s="7">
        <v>201353</v>
      </c>
      <c r="E347" s="7">
        <v>17887</v>
      </c>
      <c r="F347" s="7">
        <v>21798</v>
      </c>
      <c r="G347" s="7">
        <v>432</v>
      </c>
      <c r="H347" s="7">
        <v>26</v>
      </c>
      <c r="I347" s="7">
        <v>15278</v>
      </c>
      <c r="J347" s="7">
        <v>11571</v>
      </c>
      <c r="K347" s="7">
        <v>0</v>
      </c>
      <c r="L347" s="7">
        <v>268319</v>
      </c>
      <c r="M347" s="453">
        <f t="shared" si="16"/>
        <v>7.31992034046268</v>
      </c>
    </row>
    <row r="348" spans="1:13" ht="15" thickBot="1" x14ac:dyDescent="0.35">
      <c r="A348" s="4" t="s">
        <v>294</v>
      </c>
      <c r="B348" s="6" t="s">
        <v>14</v>
      </c>
      <c r="C348" s="7">
        <v>48362</v>
      </c>
      <c r="D348" s="7">
        <v>158380</v>
      </c>
      <c r="E348" s="7">
        <v>7757</v>
      </c>
      <c r="F348" s="7">
        <v>7123</v>
      </c>
      <c r="G348" s="7">
        <v>165</v>
      </c>
      <c r="H348" s="7">
        <v>6</v>
      </c>
      <c r="I348" s="7">
        <v>13248</v>
      </c>
      <c r="J348" s="7">
        <v>5170</v>
      </c>
      <c r="K348" s="7">
        <v>0</v>
      </c>
      <c r="L348" s="7">
        <v>191843</v>
      </c>
      <c r="M348" s="453">
        <f t="shared" si="16"/>
        <v>3.9668127868988048</v>
      </c>
    </row>
    <row r="349" spans="1:13" ht="15" thickBot="1" x14ac:dyDescent="0.35">
      <c r="A349" s="4" t="s">
        <v>305</v>
      </c>
      <c r="B349" s="6" t="s">
        <v>14</v>
      </c>
      <c r="C349" s="7">
        <v>33839</v>
      </c>
      <c r="D349" s="7">
        <v>74138</v>
      </c>
      <c r="E349" s="7">
        <v>7122</v>
      </c>
      <c r="F349" s="7">
        <v>15706</v>
      </c>
      <c r="G349" s="7">
        <v>176</v>
      </c>
      <c r="H349" s="7">
        <v>5</v>
      </c>
      <c r="I349" s="7">
        <v>2273</v>
      </c>
      <c r="J349" s="7">
        <v>1338</v>
      </c>
      <c r="K349" s="7">
        <v>108</v>
      </c>
      <c r="L349" s="7">
        <v>100861</v>
      </c>
      <c r="M349" s="453">
        <f t="shared" si="16"/>
        <v>2.9806140843405537</v>
      </c>
    </row>
    <row r="350" spans="1:13" ht="15" thickBot="1" x14ac:dyDescent="0.35">
      <c r="A350" s="4" t="s">
        <v>306</v>
      </c>
      <c r="B350" s="6" t="s">
        <v>14</v>
      </c>
      <c r="C350" s="7">
        <v>39868</v>
      </c>
      <c r="D350" s="7">
        <v>67152</v>
      </c>
      <c r="E350" s="7">
        <v>1439</v>
      </c>
      <c r="F350" s="7">
        <v>1456</v>
      </c>
      <c r="G350" s="7">
        <v>32</v>
      </c>
      <c r="H350" s="7">
        <v>2</v>
      </c>
      <c r="I350" s="7">
        <v>9153</v>
      </c>
      <c r="J350" s="7">
        <v>2975</v>
      </c>
      <c r="K350" s="7">
        <v>0</v>
      </c>
      <c r="L350" s="7">
        <v>82207</v>
      </c>
      <c r="M350" s="453">
        <f t="shared" si="16"/>
        <v>2.0619795324571086</v>
      </c>
    </row>
    <row r="351" spans="1:13" ht="15" thickBot="1" x14ac:dyDescent="0.35">
      <c r="A351" s="4" t="s">
        <v>307</v>
      </c>
      <c r="B351" s="6" t="s">
        <v>14</v>
      </c>
      <c r="C351" s="7">
        <v>47299</v>
      </c>
      <c r="D351" s="7">
        <v>109299</v>
      </c>
      <c r="E351" s="7">
        <v>5431</v>
      </c>
      <c r="F351" s="7">
        <v>9798</v>
      </c>
      <c r="G351" s="7">
        <v>41</v>
      </c>
      <c r="H351" s="7">
        <v>1</v>
      </c>
      <c r="I351" s="7">
        <v>2182</v>
      </c>
      <c r="J351" s="7">
        <v>990</v>
      </c>
      <c r="K351" s="7">
        <v>21</v>
      </c>
      <c r="L351" s="7">
        <v>127762</v>
      </c>
      <c r="M351" s="453">
        <f t="shared" si="16"/>
        <v>2.7011564726526989</v>
      </c>
    </row>
    <row r="352" spans="1:13" ht="15" thickBot="1" x14ac:dyDescent="0.35">
      <c r="A352" s="4" t="s">
        <v>318</v>
      </c>
      <c r="B352" s="6" t="s">
        <v>14</v>
      </c>
      <c r="C352" s="7">
        <v>26376</v>
      </c>
      <c r="D352" s="7">
        <v>100964</v>
      </c>
      <c r="E352" s="7">
        <v>8985</v>
      </c>
      <c r="F352" s="7">
        <v>9198</v>
      </c>
      <c r="G352" s="7">
        <v>187</v>
      </c>
      <c r="H352" s="7">
        <v>0</v>
      </c>
      <c r="I352" s="7">
        <v>16320</v>
      </c>
      <c r="J352" s="7">
        <v>6183</v>
      </c>
      <c r="K352" s="7">
        <v>3700</v>
      </c>
      <c r="L352" s="7">
        <v>145537</v>
      </c>
      <c r="M352" s="453">
        <f t="shared" si="16"/>
        <v>5.517781316348195</v>
      </c>
    </row>
    <row r="353" spans="1:13" ht="15" thickBot="1" x14ac:dyDescent="0.35">
      <c r="A353" s="4" t="s">
        <v>330</v>
      </c>
      <c r="B353" s="6" t="s">
        <v>14</v>
      </c>
      <c r="C353" s="7">
        <v>27920</v>
      </c>
      <c r="D353" s="7">
        <v>87637</v>
      </c>
      <c r="E353" s="7">
        <v>6184</v>
      </c>
      <c r="F353" s="7">
        <v>1813</v>
      </c>
      <c r="G353" s="7">
        <v>183</v>
      </c>
      <c r="H353" s="7">
        <v>22</v>
      </c>
      <c r="I353" s="7">
        <v>6763</v>
      </c>
      <c r="J353" s="7">
        <v>1</v>
      </c>
      <c r="K353" s="7">
        <v>0</v>
      </c>
      <c r="L353" s="7">
        <v>102581</v>
      </c>
      <c r="M353" s="453">
        <f t="shared" si="16"/>
        <v>3.6741045845272207</v>
      </c>
    </row>
    <row r="354" spans="1:13" ht="15" thickBot="1" x14ac:dyDescent="0.35">
      <c r="A354" s="4" t="s">
        <v>335</v>
      </c>
      <c r="B354" s="6" t="s">
        <v>14</v>
      </c>
      <c r="C354" s="7">
        <v>30047</v>
      </c>
      <c r="D354" s="7">
        <v>88409</v>
      </c>
      <c r="E354" s="7">
        <v>13082</v>
      </c>
      <c r="F354" s="7">
        <v>7968</v>
      </c>
      <c r="G354" s="7">
        <v>98</v>
      </c>
      <c r="H354" s="7">
        <v>2</v>
      </c>
      <c r="I354" s="7">
        <v>0</v>
      </c>
      <c r="J354" s="7">
        <v>0</v>
      </c>
      <c r="K354" s="7">
        <v>0</v>
      </c>
      <c r="L354" s="7">
        <v>109557</v>
      </c>
      <c r="M354" s="453">
        <f t="shared" si="16"/>
        <v>3.646187639364995</v>
      </c>
    </row>
    <row r="355" spans="1:13" ht="15" thickBot="1" x14ac:dyDescent="0.35">
      <c r="A355" s="4" t="s">
        <v>344</v>
      </c>
      <c r="B355" s="6" t="s">
        <v>14</v>
      </c>
      <c r="C355" s="7">
        <v>31037</v>
      </c>
      <c r="D355" s="7">
        <v>188834</v>
      </c>
      <c r="E355" s="7">
        <v>6440</v>
      </c>
      <c r="F355" s="7">
        <v>11790</v>
      </c>
      <c r="G355" s="7">
        <v>385</v>
      </c>
      <c r="H355" s="7">
        <v>14</v>
      </c>
      <c r="I355" s="7">
        <v>2470</v>
      </c>
      <c r="J355" s="7">
        <v>1802</v>
      </c>
      <c r="K355" s="7">
        <v>0</v>
      </c>
      <c r="L355" s="7">
        <v>211721</v>
      </c>
      <c r="M355" s="453">
        <f t="shared" si="16"/>
        <v>6.8215678061668328</v>
      </c>
    </row>
    <row r="356" spans="1:13" ht="15" thickBot="1" x14ac:dyDescent="0.35">
      <c r="A356" s="4" t="s">
        <v>364</v>
      </c>
      <c r="B356" s="6" t="s">
        <v>14</v>
      </c>
      <c r="C356" s="7">
        <v>44265</v>
      </c>
      <c r="D356" s="7">
        <v>211955</v>
      </c>
      <c r="E356" s="7">
        <v>3758</v>
      </c>
      <c r="F356" s="7">
        <v>10783</v>
      </c>
      <c r="G356" s="7">
        <v>415</v>
      </c>
      <c r="H356" s="7">
        <v>1</v>
      </c>
      <c r="I356" s="7">
        <v>51</v>
      </c>
      <c r="J356" s="7">
        <v>0</v>
      </c>
      <c r="K356" s="7">
        <v>0</v>
      </c>
      <c r="L356" s="7">
        <v>226962</v>
      </c>
      <c r="M356" s="453">
        <f t="shared" si="16"/>
        <v>5.1273466621484243</v>
      </c>
    </row>
    <row r="357" spans="1:13" ht="15" thickBot="1" x14ac:dyDescent="0.35">
      <c r="A357" s="4" t="s">
        <v>385</v>
      </c>
      <c r="B357" s="6" t="s">
        <v>14</v>
      </c>
      <c r="C357" s="7">
        <v>30019</v>
      </c>
      <c r="D357" s="7">
        <v>51153</v>
      </c>
      <c r="E357" s="7">
        <v>2308</v>
      </c>
      <c r="F357" s="7">
        <v>3360</v>
      </c>
      <c r="G357" s="7">
        <v>108</v>
      </c>
      <c r="H357" s="7">
        <v>6</v>
      </c>
      <c r="I357" s="7">
        <v>14289</v>
      </c>
      <c r="J357" s="7">
        <v>6144</v>
      </c>
      <c r="K357" s="7">
        <v>0</v>
      </c>
      <c r="L357" s="7">
        <v>77362</v>
      </c>
      <c r="M357" s="453">
        <f t="shared" si="16"/>
        <v>2.577101169259469</v>
      </c>
    </row>
    <row r="358" spans="1:13" x14ac:dyDescent="0.3">
      <c r="A358" s="24" t="s">
        <v>2419</v>
      </c>
      <c r="B358" s="304"/>
      <c r="C358" s="305">
        <f t="shared" ref="C358:L358" si="17">SUM(C315:C357)</f>
        <v>1547379</v>
      </c>
      <c r="D358" s="305">
        <f t="shared" si="17"/>
        <v>4478528</v>
      </c>
      <c r="E358" s="305">
        <f t="shared" si="17"/>
        <v>293709</v>
      </c>
      <c r="F358" s="305">
        <f t="shared" si="17"/>
        <v>338180</v>
      </c>
      <c r="G358" s="305">
        <f t="shared" si="17"/>
        <v>8272</v>
      </c>
      <c r="H358" s="305">
        <f t="shared" si="17"/>
        <v>285</v>
      </c>
      <c r="I358" s="305">
        <f t="shared" si="17"/>
        <v>330952</v>
      </c>
      <c r="J358" s="305">
        <f t="shared" si="17"/>
        <v>132370</v>
      </c>
      <c r="K358" s="305">
        <f t="shared" si="17"/>
        <v>4116</v>
      </c>
      <c r="L358" s="305">
        <f t="shared" si="17"/>
        <v>5586127</v>
      </c>
      <c r="M358" s="455">
        <f t="shared" si="16"/>
        <v>3.6100573938253007</v>
      </c>
    </row>
    <row r="359" spans="1:13" ht="15" thickBot="1" x14ac:dyDescent="0.35">
      <c r="A359" s="23" t="s">
        <v>2420</v>
      </c>
      <c r="B359" s="306"/>
      <c r="C359" s="147">
        <f>C358/43</f>
        <v>35985.558139534885</v>
      </c>
      <c r="D359" s="147">
        <f t="shared" ref="D359:L359" si="18">D358/43</f>
        <v>104151.81395348837</v>
      </c>
      <c r="E359" s="147">
        <f t="shared" si="18"/>
        <v>6830.4418604651164</v>
      </c>
      <c r="F359" s="147">
        <f t="shared" si="18"/>
        <v>7864.6511627906975</v>
      </c>
      <c r="G359" s="147">
        <f t="shared" si="18"/>
        <v>192.37209302325581</v>
      </c>
      <c r="H359" s="147">
        <f t="shared" si="18"/>
        <v>6.6279069767441863</v>
      </c>
      <c r="I359" s="147">
        <f t="shared" si="18"/>
        <v>7696.5581395348836</v>
      </c>
      <c r="J359" s="147">
        <f t="shared" si="18"/>
        <v>3078.3720930232557</v>
      </c>
      <c r="K359" s="147">
        <f t="shared" si="18"/>
        <v>95.720930232558146</v>
      </c>
      <c r="L359" s="147">
        <f t="shared" si="18"/>
        <v>129909.93023255814</v>
      </c>
    </row>
    <row r="360" spans="1:13" ht="15" thickBot="1" x14ac:dyDescent="0.35">
      <c r="A360" s="4"/>
      <c r="B360" s="6"/>
      <c r="C360" s="7"/>
      <c r="D360" s="7"/>
      <c r="E360" s="7"/>
      <c r="F360" s="7"/>
      <c r="G360" s="7"/>
      <c r="H360" s="7"/>
      <c r="I360" s="7"/>
      <c r="J360" s="7"/>
      <c r="K360" s="7"/>
      <c r="L360" s="7"/>
    </row>
    <row r="361" spans="1:13" ht="15" thickBot="1" x14ac:dyDescent="0.35">
      <c r="A361" s="4" t="s">
        <v>20</v>
      </c>
      <c r="B361" s="6" t="s">
        <v>21</v>
      </c>
      <c r="C361" s="7">
        <v>163590</v>
      </c>
      <c r="D361" s="7">
        <v>435395</v>
      </c>
      <c r="E361" s="7">
        <v>83709</v>
      </c>
      <c r="F361" s="7">
        <v>113554</v>
      </c>
      <c r="G361" s="7">
        <v>1421</v>
      </c>
      <c r="H361" s="7">
        <v>16</v>
      </c>
      <c r="I361" s="7">
        <v>29564</v>
      </c>
      <c r="J361" s="7">
        <v>25579</v>
      </c>
      <c r="K361" s="7">
        <v>435</v>
      </c>
      <c r="L361" s="7">
        <v>689657</v>
      </c>
      <c r="M361" s="453">
        <f>L361/C361</f>
        <v>4.215765022311877</v>
      </c>
    </row>
    <row r="362" spans="1:13" ht="15" thickBot="1" x14ac:dyDescent="0.35">
      <c r="A362" s="4" t="s">
        <v>31</v>
      </c>
      <c r="B362" s="6" t="s">
        <v>21</v>
      </c>
      <c r="C362" s="7">
        <v>107681</v>
      </c>
      <c r="D362" s="7">
        <v>309403</v>
      </c>
      <c r="E362" s="7">
        <v>30798</v>
      </c>
      <c r="F362" s="7">
        <v>14893</v>
      </c>
      <c r="G362" s="7">
        <v>652</v>
      </c>
      <c r="H362" s="7">
        <v>12</v>
      </c>
      <c r="I362" s="7">
        <v>3396</v>
      </c>
      <c r="J362" s="7">
        <v>0</v>
      </c>
      <c r="K362" s="7">
        <v>0</v>
      </c>
      <c r="L362" s="7">
        <v>359142</v>
      </c>
      <c r="M362" s="453">
        <f t="shared" ref="M362:M405" si="19">L362/C362</f>
        <v>3.3352402002210231</v>
      </c>
    </row>
    <row r="363" spans="1:13" ht="15" thickBot="1" x14ac:dyDescent="0.35">
      <c r="A363" s="4" t="s">
        <v>60</v>
      </c>
      <c r="B363" s="6" t="s">
        <v>21</v>
      </c>
      <c r="C363" s="7">
        <v>90173</v>
      </c>
      <c r="D363" s="7">
        <v>237727</v>
      </c>
      <c r="E363" s="7">
        <v>26720</v>
      </c>
      <c r="F363" s="7">
        <v>41081</v>
      </c>
      <c r="G363" s="7">
        <v>12170</v>
      </c>
      <c r="H363" s="7">
        <v>23</v>
      </c>
      <c r="I363" s="7">
        <v>7448</v>
      </c>
      <c r="J363" s="7">
        <v>4325</v>
      </c>
      <c r="K363" s="7">
        <v>0</v>
      </c>
      <c r="L363" s="7">
        <v>329471</v>
      </c>
      <c r="M363" s="453">
        <f t="shared" si="19"/>
        <v>3.6537655395739299</v>
      </c>
    </row>
    <row r="364" spans="1:13" ht="15" thickBot="1" x14ac:dyDescent="0.35">
      <c r="A364" s="4" t="s">
        <v>61</v>
      </c>
      <c r="B364" s="6" t="s">
        <v>21</v>
      </c>
      <c r="C364" s="7">
        <v>238859</v>
      </c>
      <c r="D364" s="7">
        <v>519492</v>
      </c>
      <c r="E364" s="7">
        <v>68650</v>
      </c>
      <c r="F364" s="7">
        <v>75270</v>
      </c>
      <c r="G364" s="7">
        <v>1186</v>
      </c>
      <c r="H364" s="7">
        <v>8</v>
      </c>
      <c r="I364" s="7">
        <v>15330</v>
      </c>
      <c r="J364" s="7">
        <v>11622</v>
      </c>
      <c r="K364" s="7">
        <v>0</v>
      </c>
      <c r="L364" s="7">
        <v>691550</v>
      </c>
      <c r="M364" s="453">
        <f t="shared" si="19"/>
        <v>2.895222704608158</v>
      </c>
    </row>
    <row r="365" spans="1:13" ht="15" thickBot="1" x14ac:dyDescent="0.35">
      <c r="A365" s="4" t="s">
        <v>77</v>
      </c>
      <c r="B365" s="6" t="s">
        <v>21</v>
      </c>
      <c r="C365" s="7">
        <v>51640</v>
      </c>
      <c r="D365" s="7">
        <v>122498</v>
      </c>
      <c r="E365" s="7">
        <v>8432</v>
      </c>
      <c r="F365" s="7">
        <v>8207</v>
      </c>
      <c r="G365" s="7">
        <v>280</v>
      </c>
      <c r="H365" s="7">
        <v>21</v>
      </c>
      <c r="I365" s="7">
        <v>2640</v>
      </c>
      <c r="J365" s="7">
        <v>320</v>
      </c>
      <c r="K365" s="7">
        <v>0</v>
      </c>
      <c r="L365" s="7">
        <v>142377</v>
      </c>
      <c r="M365" s="453">
        <f t="shared" si="19"/>
        <v>2.7571068938807128</v>
      </c>
    </row>
    <row r="366" spans="1:13" ht="15" thickBot="1" x14ac:dyDescent="0.35">
      <c r="A366" s="4" t="s">
        <v>80</v>
      </c>
      <c r="B366" s="6" t="s">
        <v>21</v>
      </c>
      <c r="C366" s="7">
        <v>169833</v>
      </c>
      <c r="D366" s="7">
        <v>270711</v>
      </c>
      <c r="E366" s="7">
        <v>34940</v>
      </c>
      <c r="F366" s="7">
        <v>37217</v>
      </c>
      <c r="G366" s="7">
        <v>257</v>
      </c>
      <c r="H366" s="7">
        <v>23</v>
      </c>
      <c r="I366" s="7">
        <v>2176</v>
      </c>
      <c r="J366" s="7">
        <v>1098</v>
      </c>
      <c r="K366" s="7">
        <v>108</v>
      </c>
      <c r="L366" s="7">
        <v>346507</v>
      </c>
      <c r="M366" s="453">
        <f t="shared" si="19"/>
        <v>2.0402807463802675</v>
      </c>
    </row>
    <row r="367" spans="1:13" ht="15" thickBot="1" x14ac:dyDescent="0.35">
      <c r="A367" s="4" t="s">
        <v>97</v>
      </c>
      <c r="B367" s="6" t="s">
        <v>21</v>
      </c>
      <c r="C367" s="7">
        <v>57774</v>
      </c>
      <c r="D367" s="7">
        <v>139298</v>
      </c>
      <c r="E367" s="7">
        <v>7610</v>
      </c>
      <c r="F367" s="7">
        <v>12057</v>
      </c>
      <c r="G367" s="7">
        <v>281</v>
      </c>
      <c r="H367" s="7">
        <v>0</v>
      </c>
      <c r="I367" s="7">
        <v>0</v>
      </c>
      <c r="J367" s="7">
        <v>0</v>
      </c>
      <c r="K367" s="7">
        <v>0</v>
      </c>
      <c r="L367" s="7">
        <v>159246</v>
      </c>
      <c r="M367" s="453">
        <f t="shared" si="19"/>
        <v>2.7563609928341468</v>
      </c>
    </row>
    <row r="368" spans="1:13" ht="15" thickBot="1" x14ac:dyDescent="0.35">
      <c r="A368" s="4" t="s">
        <v>98</v>
      </c>
      <c r="B368" s="6" t="s">
        <v>21</v>
      </c>
      <c r="C368" s="7">
        <v>98153</v>
      </c>
      <c r="D368" s="7">
        <v>156849</v>
      </c>
      <c r="E368" s="7">
        <v>21018</v>
      </c>
      <c r="F368" s="7">
        <v>30807</v>
      </c>
      <c r="G368" s="7">
        <v>450</v>
      </c>
      <c r="H368" s="7">
        <v>13</v>
      </c>
      <c r="I368" s="7">
        <v>17172</v>
      </c>
      <c r="J368" s="7">
        <v>11989</v>
      </c>
      <c r="K368" s="7">
        <v>0</v>
      </c>
      <c r="L368" s="7">
        <v>238285</v>
      </c>
      <c r="M368" s="453">
        <f t="shared" si="19"/>
        <v>2.4276894236549063</v>
      </c>
    </row>
    <row r="369" spans="1:13" ht="15" thickBot="1" x14ac:dyDescent="0.35">
      <c r="A369" s="4" t="s">
        <v>103</v>
      </c>
      <c r="B369" s="6" t="s">
        <v>21</v>
      </c>
      <c r="C369" s="7">
        <v>713777</v>
      </c>
      <c r="D369" s="7">
        <v>6920096</v>
      </c>
      <c r="E369" s="7">
        <v>106165</v>
      </c>
      <c r="F369" s="7">
        <v>164450</v>
      </c>
      <c r="G369" s="7">
        <v>2833</v>
      </c>
      <c r="H369" s="7">
        <v>24</v>
      </c>
      <c r="I369" s="7">
        <v>6827</v>
      </c>
      <c r="J369" s="7">
        <v>1309</v>
      </c>
      <c r="K369" s="7">
        <v>0</v>
      </c>
      <c r="L369" s="7">
        <v>7201680</v>
      </c>
      <c r="M369" s="453">
        <f t="shared" si="19"/>
        <v>10.089537768798939</v>
      </c>
    </row>
    <row r="370" spans="1:13" ht="15" thickBot="1" x14ac:dyDescent="0.35">
      <c r="A370" s="4" t="s">
        <v>122</v>
      </c>
      <c r="B370" s="6" t="s">
        <v>21</v>
      </c>
      <c r="C370" s="7">
        <v>90112</v>
      </c>
      <c r="D370" s="7">
        <v>249709</v>
      </c>
      <c r="E370" s="7">
        <v>20194</v>
      </c>
      <c r="F370" s="7">
        <v>28499</v>
      </c>
      <c r="G370" s="7">
        <v>527</v>
      </c>
      <c r="H370" s="7">
        <v>34</v>
      </c>
      <c r="I370" s="7">
        <v>11025</v>
      </c>
      <c r="J370" s="7">
        <v>3506</v>
      </c>
      <c r="K370" s="7">
        <v>0</v>
      </c>
      <c r="L370" s="7">
        <v>313460</v>
      </c>
      <c r="M370" s="453">
        <f t="shared" si="19"/>
        <v>3.4785600142045454</v>
      </c>
    </row>
    <row r="371" spans="1:13" ht="15" thickBot="1" x14ac:dyDescent="0.35">
      <c r="A371" s="4" t="s">
        <v>128</v>
      </c>
      <c r="B371" s="6" t="s">
        <v>21</v>
      </c>
      <c r="C371" s="7">
        <v>102434</v>
      </c>
      <c r="D371" s="7">
        <v>297558</v>
      </c>
      <c r="E371" s="7">
        <v>23579</v>
      </c>
      <c r="F371" s="7">
        <v>20934</v>
      </c>
      <c r="G371" s="7">
        <v>161</v>
      </c>
      <c r="H371" s="7">
        <v>8</v>
      </c>
      <c r="I371" s="7">
        <v>2496</v>
      </c>
      <c r="J371" s="7">
        <v>1576</v>
      </c>
      <c r="K371" s="7">
        <v>0</v>
      </c>
      <c r="L371" s="7">
        <v>346304</v>
      </c>
      <c r="M371" s="453">
        <f t="shared" si="19"/>
        <v>3.3807524845266221</v>
      </c>
    </row>
    <row r="372" spans="1:13" ht="15" thickBot="1" x14ac:dyDescent="0.35">
      <c r="A372" s="4" t="s">
        <v>140</v>
      </c>
      <c r="B372" s="6" t="s">
        <v>21</v>
      </c>
      <c r="C372" s="7">
        <v>332567</v>
      </c>
      <c r="D372" s="7">
        <v>519140</v>
      </c>
      <c r="E372" s="7">
        <v>30395</v>
      </c>
      <c r="F372" s="7">
        <v>110325</v>
      </c>
      <c r="G372" s="7">
        <v>493</v>
      </c>
      <c r="H372" s="7">
        <v>14</v>
      </c>
      <c r="I372" s="7">
        <v>9311</v>
      </c>
      <c r="J372" s="7">
        <v>7138</v>
      </c>
      <c r="K372" s="7">
        <v>818</v>
      </c>
      <c r="L372" s="7">
        <v>677620</v>
      </c>
      <c r="M372" s="453">
        <f t="shared" si="19"/>
        <v>2.0375443143787568</v>
      </c>
    </row>
    <row r="373" spans="1:13" ht="15" thickBot="1" x14ac:dyDescent="0.35">
      <c r="A373" s="4" t="s">
        <v>147</v>
      </c>
      <c r="B373" s="6" t="s">
        <v>21</v>
      </c>
      <c r="C373" s="7">
        <v>76707</v>
      </c>
      <c r="D373" s="7">
        <v>223600</v>
      </c>
      <c r="E373" s="7">
        <v>9610</v>
      </c>
      <c r="F373" s="7">
        <v>10032</v>
      </c>
      <c r="G373" s="7">
        <v>296</v>
      </c>
      <c r="H373" s="7">
        <v>24</v>
      </c>
      <c r="I373" s="7">
        <v>2290</v>
      </c>
      <c r="J373" s="7">
        <v>3451</v>
      </c>
      <c r="K373" s="7">
        <v>0</v>
      </c>
      <c r="L373" s="7">
        <v>249279</v>
      </c>
      <c r="M373" s="453">
        <f t="shared" si="19"/>
        <v>3.2497555633775277</v>
      </c>
    </row>
    <row r="374" spans="1:13" ht="15" thickBot="1" x14ac:dyDescent="0.35">
      <c r="A374" s="4" t="s">
        <v>149</v>
      </c>
      <c r="B374" s="6" t="s">
        <v>21</v>
      </c>
      <c r="C374" s="7">
        <v>188040</v>
      </c>
      <c r="D374" s="7">
        <v>770820</v>
      </c>
      <c r="E374" s="7">
        <v>65396</v>
      </c>
      <c r="F374" s="7">
        <v>43705</v>
      </c>
      <c r="G374" s="7">
        <v>677</v>
      </c>
      <c r="H374" s="7">
        <v>15</v>
      </c>
      <c r="I374" s="7">
        <v>7387</v>
      </c>
      <c r="J374" s="7">
        <v>1696</v>
      </c>
      <c r="K374" s="7">
        <v>0</v>
      </c>
      <c r="L374" s="7">
        <v>889681</v>
      </c>
      <c r="M374" s="453">
        <f t="shared" si="19"/>
        <v>4.7313390767921719</v>
      </c>
    </row>
    <row r="375" spans="1:13" ht="15" thickBot="1" x14ac:dyDescent="0.35">
      <c r="A375" s="4" t="s">
        <v>151</v>
      </c>
      <c r="B375" s="6" t="s">
        <v>21</v>
      </c>
      <c r="C375" s="7">
        <v>51133</v>
      </c>
      <c r="D375" s="7">
        <v>172487</v>
      </c>
      <c r="E375" s="7">
        <v>22721</v>
      </c>
      <c r="F375" s="7">
        <v>25286</v>
      </c>
      <c r="G375" s="7">
        <v>370</v>
      </c>
      <c r="H375" s="7">
        <v>0</v>
      </c>
      <c r="I375" s="7">
        <v>6469</v>
      </c>
      <c r="J375" s="7">
        <v>5566</v>
      </c>
      <c r="K375" s="7">
        <v>0</v>
      </c>
      <c r="L375" s="7">
        <v>232899</v>
      </c>
      <c r="M375" s="453">
        <f t="shared" si="19"/>
        <v>4.5547689359122288</v>
      </c>
    </row>
    <row r="376" spans="1:13" ht="15" thickBot="1" x14ac:dyDescent="0.35">
      <c r="A376" s="4" t="s">
        <v>164</v>
      </c>
      <c r="B376" s="6" t="s">
        <v>21</v>
      </c>
      <c r="C376" s="7">
        <v>102423</v>
      </c>
      <c r="D376" s="7">
        <v>239188</v>
      </c>
      <c r="E376" s="7">
        <v>22542</v>
      </c>
      <c r="F376" s="7">
        <v>20818</v>
      </c>
      <c r="G376" s="7">
        <v>412</v>
      </c>
      <c r="H376" s="7">
        <v>0</v>
      </c>
      <c r="I376" s="7">
        <v>25663</v>
      </c>
      <c r="J376" s="7">
        <v>12116</v>
      </c>
      <c r="K376" s="7">
        <v>0</v>
      </c>
      <c r="L376" s="7">
        <v>320739</v>
      </c>
      <c r="M376" s="453">
        <f t="shared" si="19"/>
        <v>3.1315134296007732</v>
      </c>
    </row>
    <row r="377" spans="1:13" ht="15" thickBot="1" x14ac:dyDescent="0.35">
      <c r="A377" s="4" t="s">
        <v>175</v>
      </c>
      <c r="B377" s="6" t="s">
        <v>21</v>
      </c>
      <c r="C377" s="7">
        <v>52529</v>
      </c>
      <c r="D377" s="7">
        <v>114769</v>
      </c>
      <c r="E377" s="7">
        <v>12823</v>
      </c>
      <c r="F377" s="7">
        <v>19758</v>
      </c>
      <c r="G377" s="7">
        <v>368</v>
      </c>
      <c r="H377" s="7">
        <v>16</v>
      </c>
      <c r="I377" s="7">
        <v>19951</v>
      </c>
      <c r="J377" s="7">
        <v>12689</v>
      </c>
      <c r="K377" s="7">
        <v>0</v>
      </c>
      <c r="L377" s="7">
        <v>180358</v>
      </c>
      <c r="M377" s="453">
        <f t="shared" si="19"/>
        <v>3.4334938795712846</v>
      </c>
    </row>
    <row r="378" spans="1:13" ht="15" thickBot="1" x14ac:dyDescent="0.35">
      <c r="A378" s="4" t="s">
        <v>185</v>
      </c>
      <c r="B378" s="6" t="s">
        <v>21</v>
      </c>
      <c r="C378" s="7">
        <v>160248</v>
      </c>
      <c r="D378" s="7">
        <v>417994</v>
      </c>
      <c r="E378" s="7">
        <v>33236</v>
      </c>
      <c r="F378" s="7">
        <v>20335</v>
      </c>
      <c r="G378" s="7">
        <v>589</v>
      </c>
      <c r="H378" s="7">
        <v>22</v>
      </c>
      <c r="I378" s="7">
        <v>10159</v>
      </c>
      <c r="J378" s="7">
        <v>6863</v>
      </c>
      <c r="K378" s="7">
        <v>0</v>
      </c>
      <c r="L378" s="7">
        <v>489176</v>
      </c>
      <c r="M378" s="453">
        <f t="shared" si="19"/>
        <v>3.0526184414158055</v>
      </c>
    </row>
    <row r="379" spans="1:13" ht="15" thickBot="1" x14ac:dyDescent="0.35">
      <c r="A379" s="4" t="s">
        <v>189</v>
      </c>
      <c r="B379" s="6" t="s">
        <v>21</v>
      </c>
      <c r="C379" s="7">
        <v>123979</v>
      </c>
      <c r="D379" s="7">
        <v>287812</v>
      </c>
      <c r="E379" s="7">
        <v>23956</v>
      </c>
      <c r="F379" s="7">
        <v>28011</v>
      </c>
      <c r="G379" s="7">
        <v>706</v>
      </c>
      <c r="H379" s="7">
        <v>23</v>
      </c>
      <c r="I379" s="7">
        <v>64319</v>
      </c>
      <c r="J379" s="7">
        <v>12869</v>
      </c>
      <c r="K379" s="7">
        <v>0</v>
      </c>
      <c r="L379" s="7">
        <v>417673</v>
      </c>
      <c r="M379" s="453">
        <f t="shared" si="19"/>
        <v>3.3689011848780841</v>
      </c>
    </row>
    <row r="380" spans="1:13" ht="15" thickBot="1" x14ac:dyDescent="0.35">
      <c r="A380" s="4" t="s">
        <v>191</v>
      </c>
      <c r="B380" s="6" t="s">
        <v>21</v>
      </c>
      <c r="C380" s="7">
        <v>395660</v>
      </c>
      <c r="D380" s="7">
        <v>842677</v>
      </c>
      <c r="E380" s="7">
        <v>82901</v>
      </c>
      <c r="F380" s="7">
        <v>66215</v>
      </c>
      <c r="G380" s="7">
        <v>2212</v>
      </c>
      <c r="H380" s="7">
        <v>18</v>
      </c>
      <c r="I380" s="7">
        <v>22479</v>
      </c>
      <c r="J380" s="7">
        <v>6548</v>
      </c>
      <c r="K380" s="7">
        <v>0</v>
      </c>
      <c r="L380" s="7">
        <v>1023032</v>
      </c>
      <c r="M380" s="453">
        <f t="shared" si="19"/>
        <v>2.5856341303139061</v>
      </c>
    </row>
    <row r="381" spans="1:13" ht="15" thickBot="1" x14ac:dyDescent="0.35">
      <c r="A381" s="4" t="s">
        <v>196</v>
      </c>
      <c r="B381" s="6" t="s">
        <v>21</v>
      </c>
      <c r="C381" s="7">
        <v>61834</v>
      </c>
      <c r="D381" s="7">
        <v>91672</v>
      </c>
      <c r="E381" s="7">
        <v>3513</v>
      </c>
      <c r="F381" s="7">
        <v>4852</v>
      </c>
      <c r="G381" s="7">
        <v>247</v>
      </c>
      <c r="H381" s="7">
        <v>3</v>
      </c>
      <c r="I381" s="7">
        <v>4520</v>
      </c>
      <c r="J381" s="7">
        <v>378</v>
      </c>
      <c r="K381" s="7">
        <v>0</v>
      </c>
      <c r="L381" s="7">
        <v>105182</v>
      </c>
      <c r="M381" s="453">
        <f t="shared" si="19"/>
        <v>1.7010382637383963</v>
      </c>
    </row>
    <row r="382" spans="1:13" ht="15" thickBot="1" x14ac:dyDescent="0.35">
      <c r="A382" s="4" t="s">
        <v>208</v>
      </c>
      <c r="B382" s="6" t="s">
        <v>21</v>
      </c>
      <c r="C382" s="7">
        <v>96942</v>
      </c>
      <c r="D382" s="7">
        <v>253206</v>
      </c>
      <c r="E382" s="7">
        <v>20668</v>
      </c>
      <c r="F382" s="7">
        <v>18033</v>
      </c>
      <c r="G382" s="7">
        <v>321</v>
      </c>
      <c r="H382" s="7">
        <v>1</v>
      </c>
      <c r="I382" s="7">
        <v>1345</v>
      </c>
      <c r="J382" s="7">
        <v>193</v>
      </c>
      <c r="K382" s="7">
        <v>0</v>
      </c>
      <c r="L382" s="7">
        <v>293766</v>
      </c>
      <c r="M382" s="453">
        <f t="shared" si="19"/>
        <v>3.0303274122671287</v>
      </c>
    </row>
    <row r="383" spans="1:13" ht="15" thickBot="1" x14ac:dyDescent="0.35">
      <c r="A383" s="4" t="s">
        <v>239</v>
      </c>
      <c r="B383" s="6" t="s">
        <v>21</v>
      </c>
      <c r="C383" s="7">
        <v>149955</v>
      </c>
      <c r="D383" s="7">
        <v>467728</v>
      </c>
      <c r="E383" s="7">
        <v>24304</v>
      </c>
      <c r="F383" s="7">
        <v>42701</v>
      </c>
      <c r="G383" s="7">
        <v>841</v>
      </c>
      <c r="H383" s="7">
        <v>9</v>
      </c>
      <c r="I383" s="7">
        <v>7597</v>
      </c>
      <c r="J383" s="7">
        <v>2327</v>
      </c>
      <c r="K383" s="7">
        <v>0</v>
      </c>
      <c r="L383" s="7">
        <v>545498</v>
      </c>
      <c r="M383" s="453">
        <f t="shared" si="19"/>
        <v>3.6377446567303524</v>
      </c>
    </row>
    <row r="384" spans="1:13" ht="15" thickBot="1" x14ac:dyDescent="0.35">
      <c r="A384" s="4" t="s">
        <v>246</v>
      </c>
      <c r="B384" s="6" t="s">
        <v>21</v>
      </c>
      <c r="C384" s="7">
        <v>119450</v>
      </c>
      <c r="D384" s="7">
        <v>253086</v>
      </c>
      <c r="E384" s="7">
        <v>7766</v>
      </c>
      <c r="F384" s="7">
        <v>7384</v>
      </c>
      <c r="G384" s="7">
        <v>675</v>
      </c>
      <c r="H384" s="7">
        <v>5</v>
      </c>
      <c r="I384" s="7">
        <v>26928</v>
      </c>
      <c r="J384" s="7">
        <v>15146</v>
      </c>
      <c r="K384" s="7">
        <v>0</v>
      </c>
      <c r="L384" s="7">
        <v>310985</v>
      </c>
      <c r="M384" s="453">
        <f t="shared" si="19"/>
        <v>2.6034742570113019</v>
      </c>
    </row>
    <row r="385" spans="1:13" ht="15" thickBot="1" x14ac:dyDescent="0.35">
      <c r="A385" s="4" t="s">
        <v>256</v>
      </c>
      <c r="B385" s="6" t="s">
        <v>21</v>
      </c>
      <c r="C385" s="7">
        <v>55374</v>
      </c>
      <c r="D385" s="7">
        <v>151724</v>
      </c>
      <c r="E385" s="7">
        <v>9819</v>
      </c>
      <c r="F385" s="7">
        <v>13856</v>
      </c>
      <c r="G385" s="7">
        <v>210</v>
      </c>
      <c r="H385" s="7">
        <v>15</v>
      </c>
      <c r="I385" s="7">
        <v>15334</v>
      </c>
      <c r="J385" s="7">
        <v>4487</v>
      </c>
      <c r="K385" s="7">
        <v>0</v>
      </c>
      <c r="L385" s="7">
        <v>195430</v>
      </c>
      <c r="M385" s="453">
        <f t="shared" si="19"/>
        <v>3.5292736663416044</v>
      </c>
    </row>
    <row r="386" spans="1:13" ht="15" thickBot="1" x14ac:dyDescent="0.35">
      <c r="A386" s="4" t="s">
        <v>281</v>
      </c>
      <c r="B386" s="6" t="s">
        <v>21</v>
      </c>
      <c r="C386" s="7">
        <v>59515</v>
      </c>
      <c r="D386" s="7">
        <v>92640</v>
      </c>
      <c r="E386" s="7">
        <v>1564</v>
      </c>
      <c r="F386" s="7">
        <v>3003</v>
      </c>
      <c r="G386" s="7">
        <v>110</v>
      </c>
      <c r="H386" s="7">
        <v>0</v>
      </c>
      <c r="I386" s="7">
        <v>0</v>
      </c>
      <c r="J386" s="7">
        <v>0</v>
      </c>
      <c r="K386" s="7">
        <v>0</v>
      </c>
      <c r="L386" s="7">
        <v>97317</v>
      </c>
      <c r="M386" s="453">
        <f t="shared" si="19"/>
        <v>1.6351676048055113</v>
      </c>
    </row>
    <row r="387" spans="1:13" ht="15" thickBot="1" x14ac:dyDescent="0.35">
      <c r="A387" s="4" t="s">
        <v>283</v>
      </c>
      <c r="B387" s="6" t="s">
        <v>21</v>
      </c>
      <c r="C387" s="7">
        <v>52170</v>
      </c>
      <c r="D387" s="7">
        <v>159199</v>
      </c>
      <c r="E387" s="7">
        <v>19322</v>
      </c>
      <c r="F387" s="7">
        <v>14445</v>
      </c>
      <c r="G387" s="7">
        <v>203</v>
      </c>
      <c r="H387" s="7">
        <v>34</v>
      </c>
      <c r="I387" s="7">
        <v>13007</v>
      </c>
      <c r="J387" s="7">
        <v>5759</v>
      </c>
      <c r="K387" s="7">
        <v>0</v>
      </c>
      <c r="L387" s="7">
        <v>211935</v>
      </c>
      <c r="M387" s="453">
        <f t="shared" si="19"/>
        <v>4.0623921794134557</v>
      </c>
    </row>
    <row r="388" spans="1:13" ht="15" thickBot="1" x14ac:dyDescent="0.35">
      <c r="A388" s="4" t="s">
        <v>288</v>
      </c>
      <c r="B388" s="6" t="s">
        <v>21</v>
      </c>
      <c r="C388" s="7">
        <v>124823</v>
      </c>
      <c r="D388" s="7">
        <v>380068</v>
      </c>
      <c r="E388" s="7">
        <v>19171</v>
      </c>
      <c r="F388" s="7">
        <v>17075</v>
      </c>
      <c r="G388" s="7">
        <v>661</v>
      </c>
      <c r="H388" s="7">
        <v>17</v>
      </c>
      <c r="I388" s="7">
        <v>1836</v>
      </c>
      <c r="J388" s="7">
        <v>751</v>
      </c>
      <c r="K388" s="7">
        <v>0</v>
      </c>
      <c r="L388" s="7">
        <v>419562</v>
      </c>
      <c r="M388" s="453">
        <f t="shared" si="19"/>
        <v>3.3612555378415836</v>
      </c>
    </row>
    <row r="389" spans="1:13" ht="15" thickBot="1" x14ac:dyDescent="0.35">
      <c r="A389" s="4" t="s">
        <v>304</v>
      </c>
      <c r="B389" s="6" t="s">
        <v>21</v>
      </c>
      <c r="C389" s="7">
        <v>100485</v>
      </c>
      <c r="D389" s="7">
        <v>206628</v>
      </c>
      <c r="E389" s="7">
        <v>19765</v>
      </c>
      <c r="F389" s="7">
        <v>37792</v>
      </c>
      <c r="G389" s="7">
        <v>399</v>
      </c>
      <c r="H389" s="7">
        <v>19</v>
      </c>
      <c r="I389" s="7">
        <v>5753</v>
      </c>
      <c r="J389" s="7">
        <v>4212</v>
      </c>
      <c r="K389" s="7">
        <v>0</v>
      </c>
      <c r="L389" s="7">
        <v>274549</v>
      </c>
      <c r="M389" s="453">
        <f t="shared" si="19"/>
        <v>2.7322386425834702</v>
      </c>
    </row>
    <row r="390" spans="1:13" ht="15" thickBot="1" x14ac:dyDescent="0.35">
      <c r="A390" s="4" t="s">
        <v>308</v>
      </c>
      <c r="B390" s="6" t="s">
        <v>21</v>
      </c>
      <c r="C390" s="7">
        <v>57236</v>
      </c>
      <c r="D390" s="7">
        <v>148347</v>
      </c>
      <c r="E390" s="7">
        <v>10800</v>
      </c>
      <c r="F390" s="7">
        <v>13210</v>
      </c>
      <c r="G390" s="7">
        <v>107</v>
      </c>
      <c r="H390" s="7">
        <v>9</v>
      </c>
      <c r="I390" s="7">
        <v>11159</v>
      </c>
      <c r="J390" s="7">
        <v>5512</v>
      </c>
      <c r="K390" s="7">
        <v>0</v>
      </c>
      <c r="L390" s="7">
        <v>189135</v>
      </c>
      <c r="M390" s="453">
        <f t="shared" si="19"/>
        <v>3.3044762037878259</v>
      </c>
    </row>
    <row r="391" spans="1:13" ht="15" thickBot="1" x14ac:dyDescent="0.35">
      <c r="A391" s="4" t="s">
        <v>313</v>
      </c>
      <c r="B391" s="6" t="s">
        <v>21</v>
      </c>
      <c r="C391" s="7">
        <v>160312</v>
      </c>
      <c r="D391" s="7">
        <v>418683</v>
      </c>
      <c r="E391" s="7">
        <v>39190</v>
      </c>
      <c r="F391" s="7">
        <v>48039</v>
      </c>
      <c r="G391" s="7">
        <v>1182</v>
      </c>
      <c r="H391" s="7">
        <v>12</v>
      </c>
      <c r="I391" s="7">
        <v>1326</v>
      </c>
      <c r="J391" s="7">
        <v>433</v>
      </c>
      <c r="K391" s="7">
        <v>0</v>
      </c>
      <c r="L391" s="7">
        <v>508853</v>
      </c>
      <c r="M391" s="453">
        <f t="shared" si="19"/>
        <v>3.1741416737362145</v>
      </c>
    </row>
    <row r="392" spans="1:13" ht="15" thickBot="1" x14ac:dyDescent="0.35">
      <c r="A392" s="4" t="s">
        <v>314</v>
      </c>
      <c r="B392" s="6" t="s">
        <v>21</v>
      </c>
      <c r="C392" s="7">
        <v>59715</v>
      </c>
      <c r="D392" s="7">
        <v>147923</v>
      </c>
      <c r="E392" s="7">
        <v>8135</v>
      </c>
      <c r="F392" s="7">
        <v>8245</v>
      </c>
      <c r="G392" s="7">
        <v>232</v>
      </c>
      <c r="H392" s="7">
        <v>1</v>
      </c>
      <c r="I392" s="7">
        <v>2551</v>
      </c>
      <c r="J392" s="7">
        <v>1298</v>
      </c>
      <c r="K392" s="7">
        <v>108</v>
      </c>
      <c r="L392" s="7">
        <v>168492</v>
      </c>
      <c r="M392" s="453">
        <f t="shared" si="19"/>
        <v>2.8216026124089426</v>
      </c>
    </row>
    <row r="393" spans="1:13" ht="15" thickBot="1" x14ac:dyDescent="0.35">
      <c r="A393" s="4" t="s">
        <v>328</v>
      </c>
      <c r="B393" s="6" t="s">
        <v>21</v>
      </c>
      <c r="C393" s="7">
        <v>73804</v>
      </c>
      <c r="D393" s="7">
        <v>101597</v>
      </c>
      <c r="E393" s="7">
        <v>6149</v>
      </c>
      <c r="F393" s="7">
        <v>6109</v>
      </c>
      <c r="G393" s="7">
        <v>282</v>
      </c>
      <c r="H393" s="7">
        <v>7</v>
      </c>
      <c r="I393" s="7">
        <v>2221</v>
      </c>
      <c r="J393" s="7">
        <v>0</v>
      </c>
      <c r="K393" s="7">
        <v>0</v>
      </c>
      <c r="L393" s="7">
        <v>116358</v>
      </c>
      <c r="M393" s="453">
        <f t="shared" si="19"/>
        <v>1.576581215110292</v>
      </c>
    </row>
    <row r="394" spans="1:13" ht="15" thickBot="1" x14ac:dyDescent="0.35">
      <c r="A394" s="4" t="s">
        <v>334</v>
      </c>
      <c r="B394" s="6" t="s">
        <v>21</v>
      </c>
      <c r="C394" s="7">
        <v>75814</v>
      </c>
      <c r="D394" s="7">
        <v>252305</v>
      </c>
      <c r="E394" s="7">
        <v>15768</v>
      </c>
      <c r="F394" s="7">
        <v>23095</v>
      </c>
      <c r="G394" s="7">
        <v>210</v>
      </c>
      <c r="H394" s="7">
        <v>41</v>
      </c>
      <c r="I394" s="7">
        <v>16792</v>
      </c>
      <c r="J394" s="7">
        <v>4201</v>
      </c>
      <c r="K394" s="7">
        <v>0</v>
      </c>
      <c r="L394" s="7">
        <v>312371</v>
      </c>
      <c r="M394" s="453">
        <f t="shared" si="19"/>
        <v>4.1202284538475746</v>
      </c>
    </row>
    <row r="395" spans="1:13" ht="15" thickBot="1" x14ac:dyDescent="0.35">
      <c r="A395" s="4" t="s">
        <v>341</v>
      </c>
      <c r="B395" s="6" t="s">
        <v>21</v>
      </c>
      <c r="C395" s="7">
        <v>129699</v>
      </c>
      <c r="D395" s="7">
        <v>209040</v>
      </c>
      <c r="E395" s="7">
        <v>8717</v>
      </c>
      <c r="F395" s="7">
        <v>14327</v>
      </c>
      <c r="G395" s="7">
        <v>280</v>
      </c>
      <c r="H395" s="7">
        <v>0</v>
      </c>
      <c r="I395" s="7">
        <v>18226</v>
      </c>
      <c r="J395" s="7">
        <v>12312</v>
      </c>
      <c r="K395" s="7">
        <v>0</v>
      </c>
      <c r="L395" s="7">
        <v>262902</v>
      </c>
      <c r="M395" s="453">
        <f t="shared" si="19"/>
        <v>2.027016399509634</v>
      </c>
    </row>
    <row r="396" spans="1:13" ht="15" thickBot="1" x14ac:dyDescent="0.35">
      <c r="A396" s="4" t="s">
        <v>361</v>
      </c>
      <c r="B396" s="6" t="s">
        <v>21</v>
      </c>
      <c r="C396" s="7">
        <v>97396</v>
      </c>
      <c r="D396" s="7">
        <v>244273</v>
      </c>
      <c r="E396" s="7">
        <v>45038</v>
      </c>
      <c r="F396" s="7">
        <v>17152</v>
      </c>
      <c r="G396" s="7">
        <v>420</v>
      </c>
      <c r="H396" s="7">
        <v>20</v>
      </c>
      <c r="I396" s="7">
        <v>28325</v>
      </c>
      <c r="J396" s="7">
        <v>847</v>
      </c>
      <c r="K396" s="7">
        <v>0</v>
      </c>
      <c r="L396" s="7">
        <v>336055</v>
      </c>
      <c r="M396" s="453">
        <f t="shared" si="19"/>
        <v>3.450398373649842</v>
      </c>
    </row>
    <row r="397" spans="1:13" ht="15" thickBot="1" x14ac:dyDescent="0.35">
      <c r="A397" s="4" t="s">
        <v>362</v>
      </c>
      <c r="B397" s="6" t="s">
        <v>21</v>
      </c>
      <c r="C397" s="7">
        <v>80980</v>
      </c>
      <c r="D397" s="7">
        <v>239638</v>
      </c>
      <c r="E397" s="7">
        <v>11305</v>
      </c>
      <c r="F397" s="7">
        <v>31211</v>
      </c>
      <c r="G397" s="7">
        <v>234</v>
      </c>
      <c r="H397" s="7">
        <v>32</v>
      </c>
      <c r="I397" s="7">
        <v>11736</v>
      </c>
      <c r="J397" s="7">
        <v>5743</v>
      </c>
      <c r="K397" s="7">
        <v>0</v>
      </c>
      <c r="L397" s="7">
        <v>299867</v>
      </c>
      <c r="M397" s="453">
        <f t="shared" si="19"/>
        <v>3.702976043467523</v>
      </c>
    </row>
    <row r="398" spans="1:13" ht="15" thickBot="1" x14ac:dyDescent="0.35">
      <c r="A398" s="4" t="s">
        <v>373</v>
      </c>
      <c r="B398" s="6" t="s">
        <v>21</v>
      </c>
      <c r="C398" s="7">
        <v>134056</v>
      </c>
      <c r="D398" s="7">
        <v>226451</v>
      </c>
      <c r="E398" s="7">
        <v>25556</v>
      </c>
      <c r="F398" s="7">
        <v>19344</v>
      </c>
      <c r="G398" s="7">
        <v>609</v>
      </c>
      <c r="H398" s="7">
        <v>7</v>
      </c>
      <c r="I398" s="7">
        <v>32411</v>
      </c>
      <c r="J398" s="7">
        <v>15956</v>
      </c>
      <c r="K398" s="7">
        <v>0</v>
      </c>
      <c r="L398" s="7">
        <v>320327</v>
      </c>
      <c r="M398" s="453">
        <f t="shared" si="19"/>
        <v>2.3895014023989973</v>
      </c>
    </row>
    <row r="399" spans="1:13" ht="15" thickBot="1" x14ac:dyDescent="0.35">
      <c r="A399" s="4" t="s">
        <v>374</v>
      </c>
      <c r="B399" s="6" t="s">
        <v>21</v>
      </c>
      <c r="C399" s="7">
        <v>71997</v>
      </c>
      <c r="D399" s="7">
        <v>135649</v>
      </c>
      <c r="E399" s="7">
        <v>6976</v>
      </c>
      <c r="F399" s="7">
        <v>4186</v>
      </c>
      <c r="G399" s="7">
        <v>242</v>
      </c>
      <c r="H399" s="7">
        <v>8</v>
      </c>
      <c r="I399" s="7">
        <v>10421</v>
      </c>
      <c r="J399" s="7">
        <v>7830</v>
      </c>
      <c r="K399" s="7">
        <v>0</v>
      </c>
      <c r="L399" s="7">
        <v>165304</v>
      </c>
      <c r="M399" s="453">
        <f t="shared" si="19"/>
        <v>2.2959845549120104</v>
      </c>
    </row>
    <row r="400" spans="1:13" ht="15" thickBot="1" x14ac:dyDescent="0.35">
      <c r="A400" s="4" t="s">
        <v>377</v>
      </c>
      <c r="B400" s="6" t="s">
        <v>21</v>
      </c>
      <c r="C400" s="7">
        <v>234999</v>
      </c>
      <c r="D400" s="7">
        <v>470494</v>
      </c>
      <c r="E400" s="7">
        <v>18158</v>
      </c>
      <c r="F400" s="7">
        <v>22174</v>
      </c>
      <c r="G400" s="7">
        <v>501</v>
      </c>
      <c r="H400" s="7">
        <v>75</v>
      </c>
      <c r="I400" s="7">
        <v>29100</v>
      </c>
      <c r="J400" s="7">
        <v>8500</v>
      </c>
      <c r="K400" s="7">
        <v>0</v>
      </c>
      <c r="L400" s="7">
        <v>548927</v>
      </c>
      <c r="M400" s="453">
        <f t="shared" si="19"/>
        <v>2.3358695143383588</v>
      </c>
    </row>
    <row r="401" spans="1:13" ht="15" thickBot="1" x14ac:dyDescent="0.35">
      <c r="A401" s="4" t="s">
        <v>379</v>
      </c>
      <c r="B401" s="6" t="s">
        <v>21</v>
      </c>
      <c r="C401" s="7">
        <v>71755</v>
      </c>
      <c r="D401" s="7">
        <v>225466</v>
      </c>
      <c r="E401" s="7">
        <v>23967</v>
      </c>
      <c r="F401" s="7">
        <v>48874</v>
      </c>
      <c r="G401" s="7">
        <v>471</v>
      </c>
      <c r="H401" s="7">
        <v>33</v>
      </c>
      <c r="I401" s="7">
        <v>13226</v>
      </c>
      <c r="J401" s="7">
        <v>7335</v>
      </c>
      <c r="K401" s="7">
        <v>0</v>
      </c>
      <c r="L401" s="7">
        <v>319339</v>
      </c>
      <c r="M401" s="453">
        <f t="shared" si="19"/>
        <v>4.4504076370984604</v>
      </c>
    </row>
    <row r="402" spans="1:13" ht="15" thickBot="1" x14ac:dyDescent="0.35">
      <c r="A402" s="4" t="s">
        <v>389</v>
      </c>
      <c r="B402" s="6" t="s">
        <v>21</v>
      </c>
      <c r="C402" s="7">
        <v>89779</v>
      </c>
      <c r="D402" s="7">
        <v>212794</v>
      </c>
      <c r="E402" s="7">
        <v>24747</v>
      </c>
      <c r="F402" s="7">
        <v>24696</v>
      </c>
      <c r="G402" s="7">
        <v>336</v>
      </c>
      <c r="H402" s="7">
        <v>11</v>
      </c>
      <c r="I402" s="7">
        <v>20198</v>
      </c>
      <c r="J402" s="7">
        <v>12253</v>
      </c>
      <c r="K402" s="7">
        <v>0</v>
      </c>
      <c r="L402" s="7">
        <v>295024</v>
      </c>
      <c r="M402" s="453">
        <f t="shared" si="19"/>
        <v>3.286113679145457</v>
      </c>
    </row>
    <row r="403" spans="1:13" ht="15" thickBot="1" x14ac:dyDescent="0.35">
      <c r="A403" s="4" t="s">
        <v>390</v>
      </c>
      <c r="B403" s="6" t="s">
        <v>21</v>
      </c>
      <c r="C403" s="7">
        <v>84094</v>
      </c>
      <c r="D403" s="7">
        <v>135194</v>
      </c>
      <c r="E403" s="7">
        <v>13711</v>
      </c>
      <c r="F403" s="7">
        <v>12972</v>
      </c>
      <c r="G403" s="7">
        <v>269</v>
      </c>
      <c r="H403" s="7">
        <v>21</v>
      </c>
      <c r="I403" s="7">
        <v>20095</v>
      </c>
      <c r="J403" s="7">
        <v>5573</v>
      </c>
      <c r="K403" s="7">
        <v>0</v>
      </c>
      <c r="L403" s="7">
        <v>187814</v>
      </c>
      <c r="M403" s="453">
        <f t="shared" si="19"/>
        <v>2.2333816919161888</v>
      </c>
    </row>
    <row r="404" spans="1:13" ht="15" thickBot="1" x14ac:dyDescent="0.35">
      <c r="A404" s="4" t="s">
        <v>393</v>
      </c>
      <c r="B404" s="6" t="s">
        <v>21</v>
      </c>
      <c r="C404" s="7">
        <v>82974</v>
      </c>
      <c r="D404" s="7">
        <v>239411</v>
      </c>
      <c r="E404" s="7">
        <v>18669</v>
      </c>
      <c r="F404" s="7">
        <v>21004</v>
      </c>
      <c r="G404" s="7">
        <v>278</v>
      </c>
      <c r="H404" s="7">
        <v>14</v>
      </c>
      <c r="I404" s="7">
        <v>16210</v>
      </c>
      <c r="J404" s="7">
        <v>6067</v>
      </c>
      <c r="K404" s="7">
        <v>0</v>
      </c>
      <c r="L404" s="7">
        <v>301639</v>
      </c>
      <c r="M404" s="453">
        <f t="shared" si="19"/>
        <v>3.6353436016101428</v>
      </c>
    </row>
    <row r="405" spans="1:13" x14ac:dyDescent="0.3">
      <c r="A405" s="24" t="s">
        <v>2415</v>
      </c>
      <c r="B405" s="307"/>
      <c r="C405" s="308">
        <f t="shared" ref="C405:L405" si="20">SUM(C361:C404)</f>
        <v>5692470</v>
      </c>
      <c r="D405" s="308">
        <f t="shared" si="20"/>
        <v>18710439</v>
      </c>
      <c r="E405" s="308">
        <f t="shared" si="20"/>
        <v>1138173</v>
      </c>
      <c r="F405" s="308">
        <f t="shared" si="20"/>
        <v>1365233</v>
      </c>
      <c r="G405" s="308">
        <f t="shared" si="20"/>
        <v>35661</v>
      </c>
      <c r="H405" s="308">
        <f t="shared" si="20"/>
        <v>708</v>
      </c>
      <c r="I405" s="308">
        <f t="shared" si="20"/>
        <v>576419</v>
      </c>
      <c r="J405" s="308">
        <f t="shared" si="20"/>
        <v>257373</v>
      </c>
      <c r="K405" s="308">
        <f t="shared" si="20"/>
        <v>1469</v>
      </c>
      <c r="L405" s="308">
        <f t="shared" si="20"/>
        <v>22084767</v>
      </c>
      <c r="M405" s="455">
        <f t="shared" si="19"/>
        <v>3.8796457425335573</v>
      </c>
    </row>
    <row r="406" spans="1:13" x14ac:dyDescent="0.3">
      <c r="A406" s="23" t="s">
        <v>2416</v>
      </c>
      <c r="B406" s="309"/>
      <c r="C406" s="310">
        <f>C405/44</f>
        <v>129374.31818181818</v>
      </c>
      <c r="D406" s="310">
        <f t="shared" ref="D406:L406" si="21">D405/44</f>
        <v>425237.25</v>
      </c>
      <c r="E406" s="310">
        <f t="shared" si="21"/>
        <v>25867.56818181818</v>
      </c>
      <c r="F406" s="310">
        <f t="shared" si="21"/>
        <v>31028.022727272728</v>
      </c>
      <c r="G406" s="310">
        <f t="shared" si="21"/>
        <v>810.47727272727275</v>
      </c>
      <c r="H406" s="310">
        <f t="shared" si="21"/>
        <v>16.09090909090909</v>
      </c>
      <c r="I406" s="310">
        <f t="shared" si="21"/>
        <v>13100.431818181818</v>
      </c>
      <c r="J406" s="310">
        <f t="shared" si="21"/>
        <v>5849.386363636364</v>
      </c>
      <c r="K406" s="310">
        <f t="shared" si="21"/>
        <v>33.386363636363633</v>
      </c>
      <c r="L406" s="310">
        <f t="shared" si="21"/>
        <v>501926.52272727271</v>
      </c>
    </row>
    <row r="407" spans="1:13" x14ac:dyDescent="0.3">
      <c r="C407" s="20"/>
      <c r="D407" s="20"/>
      <c r="E407" s="20"/>
      <c r="F407" s="20"/>
      <c r="G407" s="20"/>
      <c r="H407" s="20"/>
      <c r="I407" s="20"/>
      <c r="J407" s="20"/>
      <c r="K407" s="20"/>
      <c r="L407" s="20"/>
    </row>
    <row r="408" spans="1:13" x14ac:dyDescent="0.3">
      <c r="A408" s="22" t="s">
        <v>2600</v>
      </c>
      <c r="B408" s="18"/>
      <c r="C408" s="19">
        <f>C405+C358+C312+C234+C155+C74</f>
        <v>9853112</v>
      </c>
      <c r="D408" s="19">
        <f t="shared" ref="D408:L408" si="22">D405+D358+D312+D234+D155+D74</f>
        <v>33421406</v>
      </c>
      <c r="E408" s="19">
        <f t="shared" si="22"/>
        <v>1931017</v>
      </c>
      <c r="F408" s="19">
        <f t="shared" si="22"/>
        <v>2363249</v>
      </c>
      <c r="G408" s="19">
        <f t="shared" si="22"/>
        <v>65438</v>
      </c>
      <c r="H408" s="19">
        <f t="shared" si="22"/>
        <v>1390</v>
      </c>
      <c r="I408" s="19">
        <f t="shared" si="22"/>
        <v>2000268</v>
      </c>
      <c r="J408" s="19">
        <f t="shared" si="22"/>
        <v>785000</v>
      </c>
      <c r="K408" s="19">
        <f t="shared" si="22"/>
        <v>17265</v>
      </c>
      <c r="L408" s="19">
        <f t="shared" si="22"/>
        <v>40583643</v>
      </c>
      <c r="M408" s="454">
        <f>L408/C408</f>
        <v>4.1188654914305243</v>
      </c>
    </row>
    <row r="409" spans="1:13" x14ac:dyDescent="0.3">
      <c r="A409" s="21"/>
    </row>
  </sheetData>
  <hyperlinks>
    <hyperlink ref="H1" location="'Table of Contents'!A1" display="Return to Table of Contents"/>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8"/>
  <sheetViews>
    <sheetView topLeftCell="B1" zoomScale="75" zoomScaleNormal="75" workbookViewId="0">
      <pane ySplit="3" topLeftCell="A65" activePane="bottomLeft" state="frozen"/>
      <selection pane="bottomLeft" activeCell="H75" sqref="H75"/>
    </sheetView>
  </sheetViews>
  <sheetFormatPr defaultRowHeight="14.4" x14ac:dyDescent="0.3"/>
  <cols>
    <col min="1" max="1" width="48" style="45" customWidth="1"/>
    <col min="2" max="2" width="27.44140625" style="45" customWidth="1"/>
    <col min="3" max="3" width="13.33203125" style="45" customWidth="1"/>
    <col min="4" max="4" width="16.5546875" style="45" customWidth="1"/>
    <col min="5" max="6" width="11.109375" style="45" bestFit="1" customWidth="1"/>
    <col min="7" max="8" width="11.109375" style="465" customWidth="1"/>
    <col min="9" max="9" width="14.33203125" style="45" customWidth="1"/>
    <col min="10" max="10" width="14.33203125" style="465" customWidth="1"/>
    <col min="11" max="13" width="11.109375" style="45" bestFit="1" customWidth="1"/>
    <col min="14" max="14" width="11.109375" style="465" customWidth="1"/>
    <col min="15" max="15" width="13.33203125" style="45" customWidth="1"/>
    <col min="16" max="16" width="13.109375" style="45" customWidth="1"/>
    <col min="17" max="17" width="13.5546875" style="45" customWidth="1"/>
    <col min="18" max="18" width="13.77734375" style="45" customWidth="1"/>
    <col min="19" max="19" width="12.33203125" style="45" customWidth="1"/>
    <col min="20" max="20" width="12.44140625" style="45" customWidth="1"/>
    <col min="21" max="16384" width="8.88671875" style="45"/>
  </cols>
  <sheetData>
    <row r="1" spans="1:20" s="60" customFormat="1" ht="17.399999999999999" x14ac:dyDescent="0.25">
      <c r="A1" s="562" t="s">
        <v>2595</v>
      </c>
      <c r="C1" s="559" t="s">
        <v>1793</v>
      </c>
      <c r="E1" s="560"/>
      <c r="F1" s="560"/>
      <c r="G1" s="560"/>
      <c r="H1" s="561" t="s">
        <v>2594</v>
      </c>
    </row>
    <row r="2" spans="1:20" ht="15" thickBot="1" x14ac:dyDescent="0.35"/>
    <row r="3" spans="1:20" s="43" customFormat="1" ht="87" thickBot="1" x14ac:dyDescent="0.35">
      <c r="A3" s="2" t="s">
        <v>0</v>
      </c>
      <c r="B3" s="2" t="s">
        <v>1898</v>
      </c>
      <c r="C3" s="2" t="s">
        <v>2431</v>
      </c>
      <c r="D3" s="2" t="s">
        <v>2432</v>
      </c>
      <c r="E3" s="2" t="s">
        <v>2433</v>
      </c>
      <c r="F3" s="2" t="s">
        <v>2434</v>
      </c>
      <c r="G3" s="456" t="s">
        <v>2587</v>
      </c>
      <c r="H3" s="456" t="s">
        <v>2588</v>
      </c>
      <c r="I3" s="2" t="s">
        <v>2435</v>
      </c>
      <c r="J3" s="456" t="s">
        <v>2589</v>
      </c>
      <c r="K3" s="2" t="s">
        <v>2436</v>
      </c>
      <c r="L3" s="2" t="s">
        <v>2437</v>
      </c>
      <c r="M3" s="2" t="s">
        <v>2438</v>
      </c>
      <c r="N3" s="456" t="s">
        <v>2590</v>
      </c>
      <c r="O3" s="2" t="s">
        <v>2439</v>
      </c>
      <c r="P3" s="2" t="s">
        <v>2440</v>
      </c>
      <c r="Q3" s="2" t="s">
        <v>2441</v>
      </c>
      <c r="R3" s="2" t="s">
        <v>2430</v>
      </c>
      <c r="S3" s="2" t="s">
        <v>2442</v>
      </c>
      <c r="T3" s="2" t="s">
        <v>2421</v>
      </c>
    </row>
    <row r="4" spans="1:20" ht="15" thickBot="1" x14ac:dyDescent="0.35">
      <c r="A4" s="4" t="s">
        <v>10</v>
      </c>
      <c r="B4" s="6" t="s">
        <v>11</v>
      </c>
      <c r="C4" s="44">
        <v>2671</v>
      </c>
      <c r="D4" s="44">
        <v>17104</v>
      </c>
      <c r="E4" s="44">
        <v>0</v>
      </c>
      <c r="F4" s="44">
        <v>19775</v>
      </c>
      <c r="G4" s="457">
        <f t="shared" ref="G4:G35" si="0">F4/T4</f>
        <v>15.389105058365759</v>
      </c>
      <c r="H4" s="457">
        <f>F4/R4</f>
        <v>1.1731031618912025</v>
      </c>
      <c r="I4" s="44">
        <v>100</v>
      </c>
      <c r="J4" s="457">
        <f t="shared" ref="J4:J35" si="1">I4/T4</f>
        <v>7.7821011673151752E-2</v>
      </c>
      <c r="K4" s="44">
        <v>277</v>
      </c>
      <c r="L4" s="44">
        <v>437</v>
      </c>
      <c r="M4" s="44">
        <v>15912</v>
      </c>
      <c r="N4" s="457">
        <f t="shared" ref="N4:N35" si="2">M4/T4</f>
        <v>12.382879377431907</v>
      </c>
      <c r="O4" s="44">
        <v>3878</v>
      </c>
      <c r="P4" s="6" t="s">
        <v>420</v>
      </c>
      <c r="Q4" s="44">
        <v>2050</v>
      </c>
      <c r="R4" s="44">
        <v>16857</v>
      </c>
      <c r="S4" s="44">
        <v>2158</v>
      </c>
      <c r="T4" s="44">
        <v>1285</v>
      </c>
    </row>
    <row r="5" spans="1:20" ht="15" thickBot="1" x14ac:dyDescent="0.35">
      <c r="A5" s="4" t="s">
        <v>23</v>
      </c>
      <c r="B5" s="6" t="s">
        <v>11</v>
      </c>
      <c r="C5" s="44">
        <v>3694</v>
      </c>
      <c r="D5" s="44">
        <v>7860</v>
      </c>
      <c r="E5" s="44">
        <v>0</v>
      </c>
      <c r="F5" s="44">
        <v>11554</v>
      </c>
      <c r="G5" s="457">
        <f t="shared" si="0"/>
        <v>3.5572660098522166</v>
      </c>
      <c r="H5" s="457">
        <f t="shared" ref="H5:H68" si="3">F5/R5</f>
        <v>1.4544310171198389</v>
      </c>
      <c r="I5" s="44">
        <v>0</v>
      </c>
      <c r="J5" s="457">
        <f t="shared" si="1"/>
        <v>0</v>
      </c>
      <c r="K5" s="44">
        <v>0</v>
      </c>
      <c r="L5" s="44">
        <v>0</v>
      </c>
      <c r="M5" s="44">
        <v>15012</v>
      </c>
      <c r="N5" s="457">
        <f t="shared" si="2"/>
        <v>4.6219211822660098</v>
      </c>
      <c r="O5" s="44">
        <v>5575</v>
      </c>
      <c r="P5" s="6" t="s">
        <v>420</v>
      </c>
      <c r="Q5" s="44">
        <v>50</v>
      </c>
      <c r="R5" s="44">
        <v>7944</v>
      </c>
      <c r="S5" s="44">
        <v>608</v>
      </c>
      <c r="T5" s="44">
        <v>3248</v>
      </c>
    </row>
    <row r="6" spans="1:20" ht="15" thickBot="1" x14ac:dyDescent="0.35">
      <c r="A6" s="4" t="s">
        <v>32</v>
      </c>
      <c r="B6" s="6" t="s">
        <v>11</v>
      </c>
      <c r="C6" s="44">
        <v>2022</v>
      </c>
      <c r="D6" s="44">
        <v>8880</v>
      </c>
      <c r="E6" s="44">
        <v>0</v>
      </c>
      <c r="F6" s="44">
        <v>10902</v>
      </c>
      <c r="G6" s="457">
        <f t="shared" si="0"/>
        <v>16.593607305936072</v>
      </c>
      <c r="H6" s="457">
        <f t="shared" si="3"/>
        <v>0.64950848972296693</v>
      </c>
      <c r="I6" s="44">
        <v>0</v>
      </c>
      <c r="J6" s="457">
        <f t="shared" si="1"/>
        <v>0</v>
      </c>
      <c r="K6" s="44">
        <v>0</v>
      </c>
      <c r="L6" s="44">
        <v>87</v>
      </c>
      <c r="M6" s="44">
        <v>12249</v>
      </c>
      <c r="N6" s="457">
        <f t="shared" si="2"/>
        <v>18.643835616438356</v>
      </c>
      <c r="O6" s="44">
        <v>3055</v>
      </c>
      <c r="P6" s="6" t="s">
        <v>420</v>
      </c>
      <c r="Q6" s="44">
        <v>0</v>
      </c>
      <c r="R6" s="44">
        <v>16785</v>
      </c>
      <c r="S6" s="44">
        <v>1459</v>
      </c>
      <c r="T6" s="44">
        <v>657</v>
      </c>
    </row>
    <row r="7" spans="1:20" ht="15" thickBot="1" x14ac:dyDescent="0.35">
      <c r="A7" s="4" t="s">
        <v>33</v>
      </c>
      <c r="B7" s="6" t="s">
        <v>11</v>
      </c>
      <c r="C7" s="44">
        <v>5027</v>
      </c>
      <c r="D7" s="44">
        <v>20402</v>
      </c>
      <c r="E7" s="44">
        <v>0</v>
      </c>
      <c r="F7" s="44">
        <v>25429</v>
      </c>
      <c r="G7" s="457">
        <f t="shared" si="0"/>
        <v>6.7468824621915626</v>
      </c>
      <c r="H7" s="457">
        <f t="shared" si="3"/>
        <v>0.95655281372253986</v>
      </c>
      <c r="I7" s="44">
        <v>723</v>
      </c>
      <c r="J7" s="457">
        <f t="shared" si="1"/>
        <v>0.19182807110639427</v>
      </c>
      <c r="K7" s="44">
        <v>252</v>
      </c>
      <c r="L7" s="44">
        <v>413</v>
      </c>
      <c r="M7" s="44">
        <v>35361</v>
      </c>
      <c r="N7" s="457">
        <f t="shared" si="2"/>
        <v>9.3820642080127357</v>
      </c>
      <c r="O7" s="44">
        <v>7022</v>
      </c>
      <c r="P7" s="6" t="s">
        <v>420</v>
      </c>
      <c r="Q7" s="44">
        <v>3120</v>
      </c>
      <c r="R7" s="44">
        <v>26584</v>
      </c>
      <c r="S7" s="44">
        <v>1024</v>
      </c>
      <c r="T7" s="44">
        <v>3769</v>
      </c>
    </row>
    <row r="8" spans="1:20" ht="15" thickBot="1" x14ac:dyDescent="0.35">
      <c r="A8" s="4" t="s">
        <v>35</v>
      </c>
      <c r="B8" s="6" t="s">
        <v>11</v>
      </c>
      <c r="C8" s="44">
        <v>1453</v>
      </c>
      <c r="D8" s="44">
        <v>8654</v>
      </c>
      <c r="E8" s="44">
        <v>0</v>
      </c>
      <c r="F8" s="44">
        <v>10107</v>
      </c>
      <c r="G8" s="457">
        <f t="shared" si="0"/>
        <v>3.2085714285714286</v>
      </c>
      <c r="H8" s="457">
        <f t="shared" si="3"/>
        <v>0.5784021975506467</v>
      </c>
      <c r="I8" s="44">
        <v>425</v>
      </c>
      <c r="J8" s="457">
        <f t="shared" si="1"/>
        <v>0.13492063492063491</v>
      </c>
      <c r="K8" s="44">
        <v>118</v>
      </c>
      <c r="L8" s="44">
        <v>916</v>
      </c>
      <c r="M8" s="44">
        <v>4195</v>
      </c>
      <c r="N8" s="457">
        <f t="shared" si="2"/>
        <v>1.3317460317460317</v>
      </c>
      <c r="O8" s="44">
        <v>2600</v>
      </c>
      <c r="P8" s="6" t="s">
        <v>420</v>
      </c>
      <c r="Q8" s="44">
        <v>350</v>
      </c>
      <c r="R8" s="44">
        <v>17474</v>
      </c>
      <c r="S8" s="44">
        <v>1825</v>
      </c>
      <c r="T8" s="44">
        <v>3150</v>
      </c>
    </row>
    <row r="9" spans="1:20" ht="15" thickBot="1" x14ac:dyDescent="0.35">
      <c r="A9" s="4" t="s">
        <v>37</v>
      </c>
      <c r="B9" s="6" t="s">
        <v>11</v>
      </c>
      <c r="C9" s="44">
        <v>18799</v>
      </c>
      <c r="D9" s="44">
        <v>45982</v>
      </c>
      <c r="E9" s="44">
        <v>3649</v>
      </c>
      <c r="F9" s="44">
        <v>68430</v>
      </c>
      <c r="G9" s="457">
        <f t="shared" si="0"/>
        <v>17.955917082130675</v>
      </c>
      <c r="H9" s="457">
        <f t="shared" si="3"/>
        <v>1.9009389410522808</v>
      </c>
      <c r="I9" s="44">
        <v>2128</v>
      </c>
      <c r="J9" s="457">
        <f t="shared" si="1"/>
        <v>0.55838362634479144</v>
      </c>
      <c r="K9" s="44">
        <v>4857</v>
      </c>
      <c r="L9" s="44">
        <v>2420</v>
      </c>
      <c r="M9" s="44">
        <v>65400</v>
      </c>
      <c r="N9" s="457">
        <f t="shared" si="2"/>
        <v>17.160850170558909</v>
      </c>
      <c r="O9" s="44">
        <v>16305</v>
      </c>
      <c r="P9" s="6" t="s">
        <v>420</v>
      </c>
      <c r="Q9" s="44">
        <v>12879</v>
      </c>
      <c r="R9" s="44">
        <v>35998</v>
      </c>
      <c r="S9" s="44">
        <v>2810</v>
      </c>
      <c r="T9" s="44">
        <v>3811</v>
      </c>
    </row>
    <row r="10" spans="1:20" ht="15" thickBot="1" x14ac:dyDescent="0.35">
      <c r="A10" s="4" t="s">
        <v>38</v>
      </c>
      <c r="B10" s="6" t="s">
        <v>11</v>
      </c>
      <c r="C10" s="44">
        <v>3134</v>
      </c>
      <c r="D10" s="44">
        <v>14500</v>
      </c>
      <c r="E10" s="44">
        <v>0</v>
      </c>
      <c r="F10" s="44">
        <v>17634</v>
      </c>
      <c r="G10" s="457">
        <f t="shared" si="0"/>
        <v>4.867237096329009</v>
      </c>
      <c r="H10" s="457">
        <f t="shared" si="3"/>
        <v>0.93887764881269298</v>
      </c>
      <c r="I10" s="44">
        <v>5148</v>
      </c>
      <c r="J10" s="457">
        <f t="shared" si="1"/>
        <v>1.4209218879381729</v>
      </c>
      <c r="K10" s="44">
        <v>1282</v>
      </c>
      <c r="L10" s="44">
        <v>1230</v>
      </c>
      <c r="M10" s="44">
        <v>14789</v>
      </c>
      <c r="N10" s="457">
        <f t="shared" si="2"/>
        <v>4.0819762627656635</v>
      </c>
      <c r="O10" s="44">
        <v>4955</v>
      </c>
      <c r="P10" s="6" t="s">
        <v>420</v>
      </c>
      <c r="Q10" s="44">
        <v>2612</v>
      </c>
      <c r="R10" s="44">
        <v>18782</v>
      </c>
      <c r="S10" s="44">
        <v>4890</v>
      </c>
      <c r="T10" s="44">
        <v>3623</v>
      </c>
    </row>
    <row r="11" spans="1:20" ht="15" thickBot="1" x14ac:dyDescent="0.35">
      <c r="A11" s="4" t="s">
        <v>41</v>
      </c>
      <c r="B11" s="6" t="s">
        <v>11</v>
      </c>
      <c r="C11" s="44">
        <v>3762</v>
      </c>
      <c r="D11" s="44">
        <v>18717</v>
      </c>
      <c r="E11" s="44">
        <v>721</v>
      </c>
      <c r="F11" s="44">
        <v>23200</v>
      </c>
      <c r="G11" s="457">
        <f t="shared" si="0"/>
        <v>7.530022719896138</v>
      </c>
      <c r="H11" s="457">
        <f t="shared" si="3"/>
        <v>1.1046566993619655</v>
      </c>
      <c r="I11" s="44">
        <v>1112</v>
      </c>
      <c r="J11" s="457">
        <f t="shared" si="1"/>
        <v>0.36092177864329761</v>
      </c>
      <c r="K11" s="44">
        <v>10</v>
      </c>
      <c r="L11" s="44">
        <v>15</v>
      </c>
      <c r="M11" s="44">
        <v>9310</v>
      </c>
      <c r="N11" s="457">
        <f t="shared" si="2"/>
        <v>3.0217461863031483</v>
      </c>
      <c r="O11" s="44">
        <v>2158</v>
      </c>
      <c r="P11" s="6" t="s">
        <v>420</v>
      </c>
      <c r="Q11" s="44">
        <v>0</v>
      </c>
      <c r="R11" s="44">
        <v>21002</v>
      </c>
      <c r="S11" s="44">
        <v>1448</v>
      </c>
      <c r="T11" s="44">
        <v>3081</v>
      </c>
    </row>
    <row r="12" spans="1:20" ht="15" thickBot="1" x14ac:dyDescent="0.35">
      <c r="A12" s="4" t="s">
        <v>42</v>
      </c>
      <c r="B12" s="6" t="s">
        <v>11</v>
      </c>
      <c r="C12" s="44">
        <v>2817</v>
      </c>
      <c r="D12" s="44">
        <v>5160</v>
      </c>
      <c r="E12" s="44">
        <v>0</v>
      </c>
      <c r="F12" s="44">
        <v>7977</v>
      </c>
      <c r="G12" s="457">
        <f t="shared" si="0"/>
        <v>2.7160367722165475</v>
      </c>
      <c r="H12" s="457">
        <f t="shared" si="3"/>
        <v>0.79184038117927336</v>
      </c>
      <c r="I12" s="44">
        <v>960</v>
      </c>
      <c r="J12" s="457">
        <f t="shared" si="1"/>
        <v>0.32686414708886619</v>
      </c>
      <c r="K12" s="44">
        <v>0</v>
      </c>
      <c r="L12" s="44">
        <v>428</v>
      </c>
      <c r="M12" s="44">
        <v>6643</v>
      </c>
      <c r="N12" s="457">
        <f t="shared" si="2"/>
        <v>2.2618318011576437</v>
      </c>
      <c r="O12" s="44">
        <v>1371</v>
      </c>
      <c r="P12" s="6" t="s">
        <v>420</v>
      </c>
      <c r="Q12" s="44">
        <v>373</v>
      </c>
      <c r="R12" s="44">
        <v>10074</v>
      </c>
      <c r="S12" s="44">
        <v>1591</v>
      </c>
      <c r="T12" s="44">
        <v>2937</v>
      </c>
    </row>
    <row r="13" spans="1:20" ht="15" thickBot="1" x14ac:dyDescent="0.35">
      <c r="A13" s="4" t="s">
        <v>56</v>
      </c>
      <c r="B13" s="6" t="s">
        <v>11</v>
      </c>
      <c r="C13" s="44">
        <v>984</v>
      </c>
      <c r="D13" s="44">
        <v>1500</v>
      </c>
      <c r="E13" s="44">
        <v>0</v>
      </c>
      <c r="F13" s="44">
        <v>2484</v>
      </c>
      <c r="G13" s="457">
        <f t="shared" si="0"/>
        <v>0.95135963232477982</v>
      </c>
      <c r="H13" s="457">
        <f t="shared" si="3"/>
        <v>0.15297450424929179</v>
      </c>
      <c r="I13" s="44">
        <v>50</v>
      </c>
      <c r="J13" s="457">
        <f t="shared" si="1"/>
        <v>1.9149751053236307E-2</v>
      </c>
      <c r="K13" s="44">
        <v>50</v>
      </c>
      <c r="L13" s="44">
        <v>400</v>
      </c>
      <c r="M13" s="44">
        <v>3661</v>
      </c>
      <c r="N13" s="457">
        <f t="shared" si="2"/>
        <v>1.4021447721179625</v>
      </c>
      <c r="O13" s="44">
        <v>1646</v>
      </c>
      <c r="P13" s="6" t="s">
        <v>420</v>
      </c>
      <c r="Q13" s="44">
        <v>71</v>
      </c>
      <c r="R13" s="44">
        <v>16238</v>
      </c>
      <c r="S13" s="44">
        <v>1175</v>
      </c>
      <c r="T13" s="44">
        <v>2611</v>
      </c>
    </row>
    <row r="14" spans="1:20" ht="15" thickBot="1" x14ac:dyDescent="0.35">
      <c r="A14" s="4" t="s">
        <v>63</v>
      </c>
      <c r="B14" s="6" t="s">
        <v>11</v>
      </c>
      <c r="C14" s="44">
        <v>205</v>
      </c>
      <c r="D14" s="44">
        <v>3600</v>
      </c>
      <c r="E14" s="44">
        <v>181</v>
      </c>
      <c r="F14" s="44">
        <v>3986</v>
      </c>
      <c r="G14" s="457">
        <f t="shared" si="0"/>
        <v>5.5207756232686984</v>
      </c>
      <c r="H14" s="457">
        <f t="shared" si="3"/>
        <v>0.2359976317347543</v>
      </c>
      <c r="I14" s="44">
        <v>89</v>
      </c>
      <c r="J14" s="457">
        <f t="shared" si="1"/>
        <v>0.12326869806094183</v>
      </c>
      <c r="K14" s="44">
        <v>9</v>
      </c>
      <c r="L14" s="44">
        <v>63</v>
      </c>
      <c r="M14" s="44">
        <v>3074</v>
      </c>
      <c r="N14" s="457">
        <f t="shared" si="2"/>
        <v>4.2576177285318559</v>
      </c>
      <c r="O14" s="44">
        <v>1096</v>
      </c>
      <c r="P14" s="6" t="s">
        <v>420</v>
      </c>
      <c r="Q14" s="44">
        <v>100</v>
      </c>
      <c r="R14" s="44">
        <v>16890</v>
      </c>
      <c r="S14" s="44">
        <v>257</v>
      </c>
      <c r="T14" s="44">
        <v>722</v>
      </c>
    </row>
    <row r="15" spans="1:20" ht="15" thickBot="1" x14ac:dyDescent="0.35">
      <c r="A15" s="4" t="s">
        <v>68</v>
      </c>
      <c r="B15" s="6" t="s">
        <v>11</v>
      </c>
      <c r="C15" s="44">
        <v>4109</v>
      </c>
      <c r="D15" s="44">
        <v>19241</v>
      </c>
      <c r="E15" s="44">
        <v>0</v>
      </c>
      <c r="F15" s="44">
        <v>23350</v>
      </c>
      <c r="G15" s="457">
        <f t="shared" si="0"/>
        <v>6.0195926785253935</v>
      </c>
      <c r="H15" s="457">
        <f t="shared" si="3"/>
        <v>0.8973521386572384</v>
      </c>
      <c r="I15" s="44">
        <v>1525</v>
      </c>
      <c r="J15" s="457">
        <f t="shared" si="1"/>
        <v>0.3931425625161124</v>
      </c>
      <c r="K15" s="44">
        <v>42</v>
      </c>
      <c r="L15" s="44">
        <v>550</v>
      </c>
      <c r="M15" s="44">
        <v>21738</v>
      </c>
      <c r="N15" s="457">
        <f t="shared" si="2"/>
        <v>5.6040216550657389</v>
      </c>
      <c r="O15" s="44">
        <v>9549</v>
      </c>
      <c r="P15" s="6" t="s">
        <v>420</v>
      </c>
      <c r="Q15" s="44">
        <v>3050</v>
      </c>
      <c r="R15" s="44">
        <v>26021</v>
      </c>
      <c r="S15" s="44">
        <v>3325</v>
      </c>
      <c r="T15" s="44">
        <v>3879</v>
      </c>
    </row>
    <row r="16" spans="1:20" ht="15" thickBot="1" x14ac:dyDescent="0.35">
      <c r="A16" s="4" t="s">
        <v>73</v>
      </c>
      <c r="B16" s="6" t="s">
        <v>11</v>
      </c>
      <c r="C16" s="44">
        <v>3195</v>
      </c>
      <c r="D16" s="44">
        <v>4756</v>
      </c>
      <c r="E16" s="44">
        <v>0</v>
      </c>
      <c r="F16" s="44">
        <v>7951</v>
      </c>
      <c r="G16" s="457">
        <f t="shared" si="0"/>
        <v>5.3183946488294316</v>
      </c>
      <c r="H16" s="457">
        <f t="shared" si="3"/>
        <v>0.23484065333609003</v>
      </c>
      <c r="I16" s="44">
        <v>621</v>
      </c>
      <c r="J16" s="457">
        <f t="shared" si="1"/>
        <v>0.41538461538461541</v>
      </c>
      <c r="K16" s="44">
        <v>0</v>
      </c>
      <c r="L16" s="44">
        <v>0</v>
      </c>
      <c r="M16" s="44">
        <v>4903</v>
      </c>
      <c r="N16" s="457">
        <f t="shared" si="2"/>
        <v>3.2795986622073579</v>
      </c>
      <c r="O16" s="44">
        <v>1414</v>
      </c>
      <c r="P16" s="6" t="s">
        <v>419</v>
      </c>
      <c r="Q16" s="44">
        <v>0</v>
      </c>
      <c r="R16" s="44">
        <v>33857</v>
      </c>
      <c r="S16" s="44">
        <v>989</v>
      </c>
      <c r="T16" s="44">
        <v>1495</v>
      </c>
    </row>
    <row r="17" spans="1:20" ht="15" thickBot="1" x14ac:dyDescent="0.35">
      <c r="A17" s="4" t="s">
        <v>79</v>
      </c>
      <c r="B17" s="6" t="s">
        <v>11</v>
      </c>
      <c r="C17" s="44">
        <v>7493</v>
      </c>
      <c r="D17" s="44">
        <v>28740</v>
      </c>
      <c r="E17" s="44">
        <v>768</v>
      </c>
      <c r="F17" s="44">
        <v>37001</v>
      </c>
      <c r="G17" s="457">
        <f t="shared" si="0"/>
        <v>10.266648168701442</v>
      </c>
      <c r="H17" s="457">
        <f t="shared" si="3"/>
        <v>0.80118225321005565</v>
      </c>
      <c r="I17" s="44">
        <v>3623</v>
      </c>
      <c r="J17" s="457">
        <f t="shared" si="1"/>
        <v>1.0052719200887903</v>
      </c>
      <c r="K17" s="44">
        <v>701</v>
      </c>
      <c r="L17" s="44">
        <v>1823</v>
      </c>
      <c r="M17" s="44">
        <v>29492</v>
      </c>
      <c r="N17" s="457">
        <f t="shared" si="2"/>
        <v>8.1831298557158707</v>
      </c>
      <c r="O17" s="44">
        <v>7377</v>
      </c>
      <c r="P17" s="6" t="s">
        <v>420</v>
      </c>
      <c r="Q17" s="44">
        <v>500</v>
      </c>
      <c r="R17" s="44">
        <v>46183</v>
      </c>
      <c r="S17" s="44">
        <v>3500</v>
      </c>
      <c r="T17" s="44">
        <v>3604</v>
      </c>
    </row>
    <row r="18" spans="1:20" ht="15" thickBot="1" x14ac:dyDescent="0.35">
      <c r="A18" s="4" t="s">
        <v>83</v>
      </c>
      <c r="B18" s="6" t="s">
        <v>11</v>
      </c>
      <c r="C18" s="44">
        <v>5784</v>
      </c>
      <c r="D18" s="44">
        <v>17052</v>
      </c>
      <c r="E18" s="44">
        <v>1443</v>
      </c>
      <c r="F18" s="44">
        <v>24279</v>
      </c>
      <c r="G18" s="457">
        <f t="shared" si="0"/>
        <v>6.3841703917959505</v>
      </c>
      <c r="H18" s="457">
        <f t="shared" si="3"/>
        <v>0.69200513039760581</v>
      </c>
      <c r="I18" s="44">
        <v>1200</v>
      </c>
      <c r="J18" s="457">
        <f t="shared" si="1"/>
        <v>0.31554036287141729</v>
      </c>
      <c r="K18" s="44">
        <v>1125</v>
      </c>
      <c r="L18" s="44">
        <v>1125</v>
      </c>
      <c r="M18" s="44">
        <v>23200</v>
      </c>
      <c r="N18" s="457">
        <f t="shared" si="2"/>
        <v>6.1004470155140682</v>
      </c>
      <c r="O18" s="44">
        <v>7088</v>
      </c>
      <c r="P18" s="6" t="s">
        <v>420</v>
      </c>
      <c r="Q18" s="44">
        <v>383</v>
      </c>
      <c r="R18" s="44">
        <v>35085</v>
      </c>
      <c r="S18" s="44">
        <v>3706</v>
      </c>
      <c r="T18" s="44">
        <v>3803</v>
      </c>
    </row>
    <row r="19" spans="1:20" ht="15" thickBot="1" x14ac:dyDescent="0.35">
      <c r="A19" s="4" t="s">
        <v>84</v>
      </c>
      <c r="B19" s="6" t="s">
        <v>11</v>
      </c>
      <c r="C19" s="44">
        <v>7859</v>
      </c>
      <c r="D19" s="44">
        <v>4624</v>
      </c>
      <c r="E19" s="44">
        <v>3548</v>
      </c>
      <c r="F19" s="44">
        <v>16031</v>
      </c>
      <c r="G19" s="457">
        <f t="shared" si="0"/>
        <v>6.7555836493889592</v>
      </c>
      <c r="H19" s="457">
        <f t="shared" si="3"/>
        <v>0.69946332737030414</v>
      </c>
      <c r="I19" s="44">
        <v>6242</v>
      </c>
      <c r="J19" s="457">
        <f t="shared" si="1"/>
        <v>2.6304256215760642</v>
      </c>
      <c r="K19" s="44">
        <v>226</v>
      </c>
      <c r="L19" s="44">
        <v>1317</v>
      </c>
      <c r="M19" s="44">
        <v>12170</v>
      </c>
      <c r="N19" s="457">
        <f t="shared" si="2"/>
        <v>5.1285292878213236</v>
      </c>
      <c r="O19" s="44">
        <v>1983</v>
      </c>
      <c r="P19" s="6" t="s">
        <v>420</v>
      </c>
      <c r="Q19" s="44">
        <v>54</v>
      </c>
      <c r="R19" s="44">
        <v>22919</v>
      </c>
      <c r="S19" s="44">
        <v>888</v>
      </c>
      <c r="T19" s="44">
        <v>2373</v>
      </c>
    </row>
    <row r="20" spans="1:20" ht="15" thickBot="1" x14ac:dyDescent="0.35">
      <c r="A20" s="4" t="s">
        <v>92</v>
      </c>
      <c r="B20" s="6" t="s">
        <v>11</v>
      </c>
      <c r="C20" s="44">
        <v>3734</v>
      </c>
      <c r="D20" s="44">
        <v>8711</v>
      </c>
      <c r="E20" s="44">
        <v>568</v>
      </c>
      <c r="F20" s="44">
        <v>13013</v>
      </c>
      <c r="G20" s="457">
        <f t="shared" si="0"/>
        <v>3.2919301796104223</v>
      </c>
      <c r="H20" s="457">
        <f t="shared" si="3"/>
        <v>0.58482764819558675</v>
      </c>
      <c r="I20" s="44">
        <v>2017</v>
      </c>
      <c r="J20" s="457">
        <f t="shared" si="1"/>
        <v>0.51024538325322544</v>
      </c>
      <c r="K20" s="44">
        <v>3883</v>
      </c>
      <c r="L20" s="44">
        <v>3701</v>
      </c>
      <c r="M20" s="44">
        <v>8977</v>
      </c>
      <c r="N20" s="457">
        <f t="shared" si="2"/>
        <v>2.2709334682519606</v>
      </c>
      <c r="O20" s="44">
        <v>2392</v>
      </c>
      <c r="P20" s="6" t="s">
        <v>420</v>
      </c>
      <c r="Q20" s="44">
        <v>0</v>
      </c>
      <c r="R20" s="44">
        <v>22251</v>
      </c>
      <c r="S20" s="44">
        <v>2114</v>
      </c>
      <c r="T20" s="44">
        <v>3953</v>
      </c>
    </row>
    <row r="21" spans="1:20" ht="15" thickBot="1" x14ac:dyDescent="0.35">
      <c r="A21" s="4" t="s">
        <v>93</v>
      </c>
      <c r="B21" s="6" t="s">
        <v>11</v>
      </c>
      <c r="C21" s="44">
        <v>4639</v>
      </c>
      <c r="D21" s="44">
        <v>16098</v>
      </c>
      <c r="E21" s="44">
        <v>0</v>
      </c>
      <c r="F21" s="44">
        <v>20737</v>
      </c>
      <c r="G21" s="457">
        <f t="shared" si="0"/>
        <v>6.424101610904585</v>
      </c>
      <c r="H21" s="457">
        <f t="shared" si="3"/>
        <v>1.2783257304894589</v>
      </c>
      <c r="I21" s="44">
        <v>624</v>
      </c>
      <c r="J21" s="457">
        <f t="shared" si="1"/>
        <v>0.19330855018587362</v>
      </c>
      <c r="K21" s="44">
        <v>2061</v>
      </c>
      <c r="L21" s="44">
        <v>1143</v>
      </c>
      <c r="M21" s="44">
        <v>10608</v>
      </c>
      <c r="N21" s="457">
        <f t="shared" si="2"/>
        <v>3.2862453531598512</v>
      </c>
      <c r="O21" s="44">
        <v>1840</v>
      </c>
      <c r="P21" s="6" t="s">
        <v>420</v>
      </c>
      <c r="Q21" s="44">
        <v>572</v>
      </c>
      <c r="R21" s="44">
        <v>16222</v>
      </c>
      <c r="S21" s="44">
        <v>712</v>
      </c>
      <c r="T21" s="44">
        <v>3228</v>
      </c>
    </row>
    <row r="22" spans="1:20" ht="15" thickBot="1" x14ac:dyDescent="0.35">
      <c r="A22" s="4" t="s">
        <v>94</v>
      </c>
      <c r="B22" s="6" t="s">
        <v>11</v>
      </c>
      <c r="C22" s="44">
        <v>11281</v>
      </c>
      <c r="D22" s="44">
        <v>15234</v>
      </c>
      <c r="E22" s="44">
        <v>0</v>
      </c>
      <c r="F22" s="44">
        <v>26515</v>
      </c>
      <c r="G22" s="457">
        <f t="shared" si="0"/>
        <v>7.6788300028960323</v>
      </c>
      <c r="H22" s="457">
        <f t="shared" si="3"/>
        <v>1.3707801271777904</v>
      </c>
      <c r="I22" s="44">
        <v>2060</v>
      </c>
      <c r="J22" s="457">
        <f t="shared" si="1"/>
        <v>0.59658268172603535</v>
      </c>
      <c r="K22" s="44">
        <v>19</v>
      </c>
      <c r="L22" s="44">
        <v>80</v>
      </c>
      <c r="M22" s="44">
        <v>23123</v>
      </c>
      <c r="N22" s="457">
        <f t="shared" si="2"/>
        <v>6.6964958007529685</v>
      </c>
      <c r="O22" s="44">
        <v>4050</v>
      </c>
      <c r="P22" s="6" t="s">
        <v>420</v>
      </c>
      <c r="Q22" s="44">
        <v>1388</v>
      </c>
      <c r="R22" s="44">
        <v>19343</v>
      </c>
      <c r="S22" s="44">
        <v>1782</v>
      </c>
      <c r="T22" s="44">
        <v>3453</v>
      </c>
    </row>
    <row r="23" spans="1:20" ht="15" thickBot="1" x14ac:dyDescent="0.35">
      <c r="A23" s="4" t="s">
        <v>95</v>
      </c>
      <c r="B23" s="6" t="s">
        <v>11</v>
      </c>
      <c r="C23" s="44">
        <v>618</v>
      </c>
      <c r="D23" s="44">
        <v>7646</v>
      </c>
      <c r="E23" s="44">
        <v>345</v>
      </c>
      <c r="F23" s="44">
        <v>8609</v>
      </c>
      <c r="G23" s="457">
        <f t="shared" si="0"/>
        <v>6.9652103559870548</v>
      </c>
      <c r="H23" s="457">
        <f t="shared" si="3"/>
        <v>0.55182360105121464</v>
      </c>
      <c r="I23" s="44">
        <v>1300</v>
      </c>
      <c r="J23" s="457">
        <f t="shared" si="1"/>
        <v>1.051779935275081</v>
      </c>
      <c r="K23" s="44">
        <v>1203</v>
      </c>
      <c r="L23" s="44">
        <v>1192</v>
      </c>
      <c r="M23" s="44">
        <v>9963</v>
      </c>
      <c r="N23" s="457">
        <f t="shared" si="2"/>
        <v>8.0606796116504853</v>
      </c>
      <c r="O23" s="44">
        <v>1990</v>
      </c>
      <c r="P23" s="6" t="s">
        <v>420</v>
      </c>
      <c r="Q23" s="44">
        <v>750</v>
      </c>
      <c r="R23" s="44">
        <v>15601</v>
      </c>
      <c r="S23" s="44">
        <v>763</v>
      </c>
      <c r="T23" s="44">
        <v>1236</v>
      </c>
    </row>
    <row r="24" spans="1:20" ht="15" thickBot="1" x14ac:dyDescent="0.35">
      <c r="A24" s="4" t="s">
        <v>96</v>
      </c>
      <c r="B24" s="6" t="s">
        <v>11</v>
      </c>
      <c r="C24" s="44">
        <v>8674</v>
      </c>
      <c r="D24" s="44">
        <v>26422</v>
      </c>
      <c r="E24" s="44">
        <v>0</v>
      </c>
      <c r="F24" s="44">
        <v>35096</v>
      </c>
      <c r="G24" s="457">
        <f t="shared" si="0"/>
        <v>11.039949669707456</v>
      </c>
      <c r="H24" s="457">
        <f t="shared" si="3"/>
        <v>2.2517644039522651</v>
      </c>
      <c r="I24" s="44">
        <v>14975</v>
      </c>
      <c r="J24" s="457">
        <f t="shared" si="1"/>
        <v>4.7106008178672543</v>
      </c>
      <c r="K24" s="44">
        <v>207</v>
      </c>
      <c r="L24" s="44">
        <v>1631</v>
      </c>
      <c r="M24" s="44">
        <v>47034</v>
      </c>
      <c r="N24" s="457">
        <f t="shared" si="2"/>
        <v>14.795218622208242</v>
      </c>
      <c r="O24" s="44">
        <v>9597</v>
      </c>
      <c r="P24" s="6" t="s">
        <v>420</v>
      </c>
      <c r="Q24" s="44">
        <v>4798</v>
      </c>
      <c r="R24" s="44">
        <v>15586</v>
      </c>
      <c r="S24" s="44">
        <v>1779</v>
      </c>
      <c r="T24" s="44">
        <v>3179</v>
      </c>
    </row>
    <row r="25" spans="1:20" ht="15" thickBot="1" x14ac:dyDescent="0.35">
      <c r="A25" s="4" t="s">
        <v>102</v>
      </c>
      <c r="B25" s="6" t="s">
        <v>11</v>
      </c>
      <c r="C25" s="44">
        <v>1477</v>
      </c>
      <c r="D25" s="44">
        <v>1435</v>
      </c>
      <c r="E25" s="44">
        <v>0</v>
      </c>
      <c r="F25" s="44">
        <v>2912</v>
      </c>
      <c r="G25" s="457">
        <f t="shared" si="0"/>
        <v>1.3296803652968037</v>
      </c>
      <c r="H25" s="457">
        <f t="shared" si="3"/>
        <v>0.15270057682223387</v>
      </c>
      <c r="I25" s="44">
        <v>585</v>
      </c>
      <c r="J25" s="457">
        <f t="shared" si="1"/>
        <v>0.26712328767123289</v>
      </c>
      <c r="K25" s="44">
        <v>2</v>
      </c>
      <c r="L25" s="44">
        <v>2</v>
      </c>
      <c r="M25" s="44">
        <v>5236</v>
      </c>
      <c r="N25" s="457">
        <f t="shared" si="2"/>
        <v>2.3908675799086758</v>
      </c>
      <c r="O25" s="44">
        <v>2516</v>
      </c>
      <c r="P25" s="6" t="s">
        <v>420</v>
      </c>
      <c r="Q25" s="44">
        <v>1690</v>
      </c>
      <c r="R25" s="44">
        <v>19070</v>
      </c>
      <c r="S25" s="44">
        <v>484</v>
      </c>
      <c r="T25" s="44">
        <v>2190</v>
      </c>
    </row>
    <row r="26" spans="1:20" ht="15" thickBot="1" x14ac:dyDescent="0.35">
      <c r="A26" s="4" t="s">
        <v>117</v>
      </c>
      <c r="B26" s="6" t="s">
        <v>11</v>
      </c>
      <c r="C26" s="44">
        <v>2076</v>
      </c>
      <c r="D26" s="44">
        <v>4756</v>
      </c>
      <c r="E26" s="44">
        <v>0</v>
      </c>
      <c r="F26" s="44">
        <v>6832</v>
      </c>
      <c r="G26" s="457">
        <f t="shared" si="0"/>
        <v>2.4673167208378475</v>
      </c>
      <c r="H26" s="457">
        <f t="shared" si="3"/>
        <v>0.44205758654157229</v>
      </c>
      <c r="I26" s="44">
        <v>175</v>
      </c>
      <c r="J26" s="457">
        <f t="shared" si="1"/>
        <v>6.3199711087035038E-2</v>
      </c>
      <c r="K26" s="44">
        <v>73</v>
      </c>
      <c r="L26" s="44">
        <v>134</v>
      </c>
      <c r="M26" s="44">
        <v>6075</v>
      </c>
      <c r="N26" s="457">
        <f t="shared" si="2"/>
        <v>2.1939328277356447</v>
      </c>
      <c r="O26" s="44">
        <v>1340</v>
      </c>
      <c r="P26" s="6" t="s">
        <v>420</v>
      </c>
      <c r="Q26" s="44">
        <v>136</v>
      </c>
      <c r="R26" s="44">
        <v>15455</v>
      </c>
      <c r="S26" s="44">
        <v>2475</v>
      </c>
      <c r="T26" s="44">
        <v>2769</v>
      </c>
    </row>
    <row r="27" spans="1:20" ht="15" thickBot="1" x14ac:dyDescent="0.35">
      <c r="A27" s="4" t="s">
        <v>118</v>
      </c>
      <c r="B27" s="6" t="s">
        <v>11</v>
      </c>
      <c r="C27" s="44">
        <v>6053</v>
      </c>
      <c r="D27" s="44">
        <v>6773</v>
      </c>
      <c r="E27" s="44">
        <v>0</v>
      </c>
      <c r="F27" s="44">
        <v>12826</v>
      </c>
      <c r="G27" s="457">
        <f t="shared" si="0"/>
        <v>3.2405255179383525</v>
      </c>
      <c r="H27" s="457">
        <f t="shared" si="3"/>
        <v>0.47351127847306829</v>
      </c>
      <c r="I27" s="44">
        <v>5144</v>
      </c>
      <c r="J27" s="457">
        <f t="shared" si="1"/>
        <v>1.2996462860030318</v>
      </c>
      <c r="K27" s="44">
        <v>699</v>
      </c>
      <c r="L27" s="44">
        <v>259</v>
      </c>
      <c r="M27" s="44">
        <v>12238</v>
      </c>
      <c r="N27" s="457">
        <f t="shared" si="2"/>
        <v>3.0919656392117232</v>
      </c>
      <c r="O27" s="44">
        <v>4160</v>
      </c>
      <c r="P27" s="6" t="s">
        <v>420</v>
      </c>
      <c r="Q27" s="44">
        <v>1094</v>
      </c>
      <c r="R27" s="44">
        <v>27087</v>
      </c>
      <c r="S27" s="44">
        <v>1883</v>
      </c>
      <c r="T27" s="44">
        <v>3958</v>
      </c>
    </row>
    <row r="28" spans="1:20" ht="15" thickBot="1" x14ac:dyDescent="0.35">
      <c r="A28" s="4" t="s">
        <v>121</v>
      </c>
      <c r="B28" s="6" t="s">
        <v>11</v>
      </c>
      <c r="C28" s="44">
        <v>1243</v>
      </c>
      <c r="D28" s="44">
        <v>11785</v>
      </c>
      <c r="E28" s="44">
        <v>0</v>
      </c>
      <c r="F28" s="44">
        <v>13028</v>
      </c>
      <c r="G28" s="457">
        <f t="shared" si="0"/>
        <v>4.1863753213367607</v>
      </c>
      <c r="H28" s="457">
        <f t="shared" si="3"/>
        <v>0.63697257126093976</v>
      </c>
      <c r="I28" s="44">
        <v>1975</v>
      </c>
      <c r="J28" s="457">
        <f t="shared" si="1"/>
        <v>0.63464010282776351</v>
      </c>
      <c r="K28" s="44">
        <v>0</v>
      </c>
      <c r="L28" s="44">
        <v>71</v>
      </c>
      <c r="M28" s="44">
        <v>16730</v>
      </c>
      <c r="N28" s="457">
        <f t="shared" si="2"/>
        <v>5.3759640102827762</v>
      </c>
      <c r="O28" s="44">
        <v>3696</v>
      </c>
      <c r="P28" s="6" t="s">
        <v>420</v>
      </c>
      <c r="Q28" s="44">
        <v>0</v>
      </c>
      <c r="R28" s="44">
        <v>20453</v>
      </c>
      <c r="S28" s="44">
        <v>1230</v>
      </c>
      <c r="T28" s="44">
        <v>3112</v>
      </c>
    </row>
    <row r="29" spans="1:20" ht="15" thickBot="1" x14ac:dyDescent="0.35">
      <c r="A29" s="4" t="s">
        <v>125</v>
      </c>
      <c r="B29" s="6" t="s">
        <v>11</v>
      </c>
      <c r="C29" s="44">
        <v>5283</v>
      </c>
      <c r="D29" s="44">
        <v>21088</v>
      </c>
      <c r="E29" s="44">
        <v>0</v>
      </c>
      <c r="F29" s="44">
        <v>26371</v>
      </c>
      <c r="G29" s="457">
        <f t="shared" si="0"/>
        <v>9.4485847366535296</v>
      </c>
      <c r="H29" s="457">
        <f t="shared" si="3"/>
        <v>0.54337344432539358</v>
      </c>
      <c r="I29" s="44">
        <v>7000</v>
      </c>
      <c r="J29" s="457">
        <f t="shared" si="1"/>
        <v>2.5080616266571121</v>
      </c>
      <c r="K29" s="44">
        <v>3032</v>
      </c>
      <c r="L29" s="44">
        <v>3571</v>
      </c>
      <c r="M29" s="44">
        <v>25000</v>
      </c>
      <c r="N29" s="457">
        <f t="shared" si="2"/>
        <v>8.9573629523468288</v>
      </c>
      <c r="O29" s="44">
        <v>6612</v>
      </c>
      <c r="P29" s="6" t="s">
        <v>420</v>
      </c>
      <c r="Q29" s="44">
        <v>5240</v>
      </c>
      <c r="R29" s="44">
        <v>48532</v>
      </c>
      <c r="S29" s="44">
        <v>62050</v>
      </c>
      <c r="T29" s="44">
        <v>2791</v>
      </c>
    </row>
    <row r="30" spans="1:20" ht="15" thickBot="1" x14ac:dyDescent="0.35">
      <c r="A30" s="4" t="s">
        <v>132</v>
      </c>
      <c r="B30" s="6" t="s">
        <v>11</v>
      </c>
      <c r="C30" s="44">
        <v>9767</v>
      </c>
      <c r="D30" s="44">
        <v>17363</v>
      </c>
      <c r="E30" s="44">
        <v>0</v>
      </c>
      <c r="F30" s="44">
        <v>27130</v>
      </c>
      <c r="G30" s="457">
        <f t="shared" si="0"/>
        <v>8.6126984126984123</v>
      </c>
      <c r="H30" s="457">
        <f t="shared" si="3"/>
        <v>0.87566974372216122</v>
      </c>
      <c r="I30" s="44">
        <v>2057</v>
      </c>
      <c r="J30" s="457">
        <f t="shared" si="1"/>
        <v>0.65301587301587305</v>
      </c>
      <c r="K30" s="44">
        <v>2500</v>
      </c>
      <c r="L30" s="44">
        <v>2282</v>
      </c>
      <c r="M30" s="44">
        <v>17394</v>
      </c>
      <c r="N30" s="457">
        <f t="shared" si="2"/>
        <v>5.5219047619047616</v>
      </c>
      <c r="O30" s="44">
        <v>1178</v>
      </c>
      <c r="P30" s="6" t="s">
        <v>420</v>
      </c>
      <c r="Q30" s="44">
        <v>0</v>
      </c>
      <c r="R30" s="44">
        <v>30982</v>
      </c>
      <c r="S30" s="44">
        <v>1664</v>
      </c>
      <c r="T30" s="44">
        <v>3150</v>
      </c>
    </row>
    <row r="31" spans="1:20" ht="15" thickBot="1" x14ac:dyDescent="0.35">
      <c r="A31" s="4" t="s">
        <v>137</v>
      </c>
      <c r="B31" s="6" t="s">
        <v>11</v>
      </c>
      <c r="C31" s="44">
        <v>3265</v>
      </c>
      <c r="D31" s="44">
        <v>6544</v>
      </c>
      <c r="E31" s="44">
        <v>0</v>
      </c>
      <c r="F31" s="44">
        <v>9809</v>
      </c>
      <c r="G31" s="457">
        <f t="shared" si="0"/>
        <v>3.2234636871508382</v>
      </c>
      <c r="H31" s="457">
        <f t="shared" si="3"/>
        <v>0.25880583625761855</v>
      </c>
      <c r="I31" s="44">
        <v>105</v>
      </c>
      <c r="J31" s="457">
        <f t="shared" si="1"/>
        <v>3.4505422280644099E-2</v>
      </c>
      <c r="K31" s="44">
        <v>22</v>
      </c>
      <c r="L31" s="44">
        <v>1008</v>
      </c>
      <c r="M31" s="44">
        <v>10762</v>
      </c>
      <c r="N31" s="457">
        <f t="shared" si="2"/>
        <v>3.5366414722313508</v>
      </c>
      <c r="O31" s="44">
        <v>4932</v>
      </c>
      <c r="P31" s="6" t="s">
        <v>420</v>
      </c>
      <c r="Q31" s="44">
        <v>250</v>
      </c>
      <c r="R31" s="44">
        <v>37901</v>
      </c>
      <c r="S31" s="44">
        <v>1595</v>
      </c>
      <c r="T31" s="44">
        <v>3043</v>
      </c>
    </row>
    <row r="32" spans="1:20" ht="15" thickBot="1" x14ac:dyDescent="0.35">
      <c r="A32" s="4" t="s">
        <v>141</v>
      </c>
      <c r="B32" s="6" t="s">
        <v>11</v>
      </c>
      <c r="C32" s="44">
        <v>2359</v>
      </c>
      <c r="D32" s="44">
        <v>1201</v>
      </c>
      <c r="E32" s="44">
        <v>0</v>
      </c>
      <c r="F32" s="44">
        <v>3560</v>
      </c>
      <c r="G32" s="457">
        <f t="shared" si="0"/>
        <v>1.7391304347826086</v>
      </c>
      <c r="H32" s="457">
        <f t="shared" si="3"/>
        <v>0.27315276605539784</v>
      </c>
      <c r="I32" s="44">
        <v>1</v>
      </c>
      <c r="J32" s="457">
        <f t="shared" si="1"/>
        <v>4.8851978505129456E-4</v>
      </c>
      <c r="K32" s="44">
        <v>0</v>
      </c>
      <c r="L32" s="44">
        <v>0</v>
      </c>
      <c r="M32" s="44">
        <v>2423</v>
      </c>
      <c r="N32" s="457">
        <f t="shared" si="2"/>
        <v>1.1836834391792868</v>
      </c>
      <c r="O32" s="44">
        <v>196</v>
      </c>
      <c r="P32" s="6" t="s">
        <v>420</v>
      </c>
      <c r="Q32" s="44">
        <v>1979</v>
      </c>
      <c r="R32" s="44">
        <v>13033</v>
      </c>
      <c r="S32" s="44">
        <v>1500</v>
      </c>
      <c r="T32" s="44">
        <v>2047</v>
      </c>
    </row>
    <row r="33" spans="1:20" ht="15" thickBot="1" x14ac:dyDescent="0.35">
      <c r="A33" s="4" t="s">
        <v>146</v>
      </c>
      <c r="B33" s="6" t="s">
        <v>11</v>
      </c>
      <c r="C33" s="44">
        <v>5442</v>
      </c>
      <c r="D33" s="44">
        <v>20473</v>
      </c>
      <c r="E33" s="44">
        <v>1286</v>
      </c>
      <c r="F33" s="44">
        <v>27201</v>
      </c>
      <c r="G33" s="457">
        <f t="shared" si="0"/>
        <v>7.4523287671232881</v>
      </c>
      <c r="H33" s="457">
        <f t="shared" si="3"/>
        <v>0.75512186996835262</v>
      </c>
      <c r="I33" s="44">
        <v>0</v>
      </c>
      <c r="J33" s="457">
        <f t="shared" si="1"/>
        <v>0</v>
      </c>
      <c r="K33" s="44">
        <v>214</v>
      </c>
      <c r="L33" s="44">
        <v>541</v>
      </c>
      <c r="M33" s="44">
        <v>17606</v>
      </c>
      <c r="N33" s="457">
        <f t="shared" si="2"/>
        <v>4.8235616438356166</v>
      </c>
      <c r="O33" s="44">
        <v>3500</v>
      </c>
      <c r="P33" s="6" t="s">
        <v>420</v>
      </c>
      <c r="Q33" s="44">
        <v>1300</v>
      </c>
      <c r="R33" s="44">
        <v>36022</v>
      </c>
      <c r="S33" s="44">
        <v>1034</v>
      </c>
      <c r="T33" s="44">
        <v>3650</v>
      </c>
    </row>
    <row r="34" spans="1:20" ht="15" thickBot="1" x14ac:dyDescent="0.35">
      <c r="A34" s="4" t="s">
        <v>170</v>
      </c>
      <c r="B34" s="6" t="s">
        <v>11</v>
      </c>
      <c r="C34" s="44">
        <v>11915</v>
      </c>
      <c r="D34" s="44">
        <v>25022</v>
      </c>
      <c r="E34" s="44">
        <v>500</v>
      </c>
      <c r="F34" s="44">
        <v>37437</v>
      </c>
      <c r="G34" s="457">
        <f t="shared" si="0"/>
        <v>9.5356597045338773</v>
      </c>
      <c r="H34" s="457">
        <f t="shared" si="3"/>
        <v>1.4743620037807184</v>
      </c>
      <c r="I34" s="44">
        <v>1860</v>
      </c>
      <c r="J34" s="457">
        <f t="shared" si="1"/>
        <v>0.47376464595007639</v>
      </c>
      <c r="K34" s="44">
        <v>4151</v>
      </c>
      <c r="L34" s="44">
        <v>2553</v>
      </c>
      <c r="M34" s="44">
        <v>48103</v>
      </c>
      <c r="N34" s="457">
        <f t="shared" si="2"/>
        <v>12.252419765664799</v>
      </c>
      <c r="O34" s="44">
        <v>10269</v>
      </c>
      <c r="P34" s="6" t="s">
        <v>420</v>
      </c>
      <c r="Q34" s="44">
        <v>1825</v>
      </c>
      <c r="R34" s="44">
        <v>25392</v>
      </c>
      <c r="S34" s="44">
        <v>3627</v>
      </c>
      <c r="T34" s="44">
        <v>3926</v>
      </c>
    </row>
    <row r="35" spans="1:20" ht="15" thickBot="1" x14ac:dyDescent="0.35">
      <c r="A35" s="4" t="s">
        <v>194</v>
      </c>
      <c r="B35" s="6" t="s">
        <v>11</v>
      </c>
      <c r="C35" s="44">
        <v>5109</v>
      </c>
      <c r="D35" s="44">
        <v>3678</v>
      </c>
      <c r="E35" s="44">
        <v>123</v>
      </c>
      <c r="F35" s="44">
        <v>8910</v>
      </c>
      <c r="G35" s="457">
        <f t="shared" si="0"/>
        <v>2.3887399463806971</v>
      </c>
      <c r="H35" s="457">
        <f t="shared" si="3"/>
        <v>0.42861266115066382</v>
      </c>
      <c r="I35" s="44">
        <v>120</v>
      </c>
      <c r="J35" s="457">
        <f t="shared" si="1"/>
        <v>3.2171581769436998E-2</v>
      </c>
      <c r="K35" s="44">
        <v>171</v>
      </c>
      <c r="L35" s="44">
        <v>162</v>
      </c>
      <c r="M35" s="44">
        <v>12687</v>
      </c>
      <c r="N35" s="457">
        <f t="shared" si="2"/>
        <v>3.4013404825737266</v>
      </c>
      <c r="O35" s="44">
        <v>3433</v>
      </c>
      <c r="P35" s="6" t="s">
        <v>420</v>
      </c>
      <c r="Q35" s="44">
        <v>12</v>
      </c>
      <c r="R35" s="44">
        <v>20788</v>
      </c>
      <c r="S35" s="44">
        <v>914</v>
      </c>
      <c r="T35" s="44">
        <v>3730</v>
      </c>
    </row>
    <row r="36" spans="1:20" ht="15" thickBot="1" x14ac:dyDescent="0.35">
      <c r="A36" s="4" t="s">
        <v>197</v>
      </c>
      <c r="B36" s="6" t="s">
        <v>11</v>
      </c>
      <c r="C36" s="44">
        <v>577</v>
      </c>
      <c r="D36" s="44">
        <v>2476</v>
      </c>
      <c r="E36" s="44">
        <v>0</v>
      </c>
      <c r="F36" s="44">
        <v>3053</v>
      </c>
      <c r="G36" s="457">
        <f t="shared" ref="G36:G67" si="4">F36/T36</f>
        <v>1.2395452699959399</v>
      </c>
      <c r="H36" s="457">
        <f t="shared" si="3"/>
        <v>0.1574117040474349</v>
      </c>
      <c r="I36" s="44">
        <v>6</v>
      </c>
      <c r="J36" s="457">
        <f t="shared" ref="J36:J67" si="5">I36/T36</f>
        <v>2.4360535931790498E-3</v>
      </c>
      <c r="K36" s="44">
        <v>0</v>
      </c>
      <c r="L36" s="44">
        <v>2</v>
      </c>
      <c r="M36" s="44">
        <v>3721</v>
      </c>
      <c r="N36" s="457">
        <f t="shared" ref="N36:N67" si="6">M36/T36</f>
        <v>1.5107592367032074</v>
      </c>
      <c r="O36" s="44">
        <v>553</v>
      </c>
      <c r="P36" s="6" t="s">
        <v>420</v>
      </c>
      <c r="Q36" s="44">
        <v>701</v>
      </c>
      <c r="R36" s="44">
        <v>19395</v>
      </c>
      <c r="S36" s="44">
        <v>819</v>
      </c>
      <c r="T36" s="44">
        <v>2463</v>
      </c>
    </row>
    <row r="37" spans="1:20" ht="15" thickBot="1" x14ac:dyDescent="0.35">
      <c r="A37" s="4" t="s">
        <v>198</v>
      </c>
      <c r="B37" s="6" t="s">
        <v>11</v>
      </c>
      <c r="C37" s="44">
        <v>10234</v>
      </c>
      <c r="D37" s="44">
        <v>10460</v>
      </c>
      <c r="E37" s="44">
        <v>530</v>
      </c>
      <c r="F37" s="44">
        <v>21224</v>
      </c>
      <c r="G37" s="457">
        <f t="shared" si="4"/>
        <v>11.170526315789473</v>
      </c>
      <c r="H37" s="457">
        <f t="shared" si="3"/>
        <v>0.56700149604616368</v>
      </c>
      <c r="I37" s="44">
        <v>119</v>
      </c>
      <c r="J37" s="457">
        <f t="shared" si="5"/>
        <v>6.2631578947368427E-2</v>
      </c>
      <c r="K37" s="44">
        <v>291</v>
      </c>
      <c r="L37" s="44">
        <v>459</v>
      </c>
      <c r="M37" s="44">
        <v>14187</v>
      </c>
      <c r="N37" s="457">
        <f t="shared" si="6"/>
        <v>7.4668421052631579</v>
      </c>
      <c r="O37" s="44">
        <v>8627</v>
      </c>
      <c r="P37" s="6" t="s">
        <v>420</v>
      </c>
      <c r="Q37" s="44">
        <v>1040</v>
      </c>
      <c r="R37" s="44">
        <v>37432</v>
      </c>
      <c r="S37" s="44">
        <v>1012</v>
      </c>
      <c r="T37" s="44">
        <v>1900</v>
      </c>
    </row>
    <row r="38" spans="1:20" ht="15" thickBot="1" x14ac:dyDescent="0.35">
      <c r="A38" s="4" t="s">
        <v>200</v>
      </c>
      <c r="B38" s="6" t="s">
        <v>11</v>
      </c>
      <c r="C38" s="44">
        <v>4623</v>
      </c>
      <c r="D38" s="44">
        <v>25840</v>
      </c>
      <c r="E38" s="44">
        <v>960</v>
      </c>
      <c r="F38" s="44">
        <v>31423</v>
      </c>
      <c r="G38" s="457">
        <f t="shared" si="4"/>
        <v>15.502220029600394</v>
      </c>
      <c r="H38" s="457">
        <f t="shared" si="3"/>
        <v>1.1676203923900119</v>
      </c>
      <c r="I38" s="44">
        <v>1650</v>
      </c>
      <c r="J38" s="457">
        <f t="shared" si="5"/>
        <v>0.81401085347804636</v>
      </c>
      <c r="K38" s="44">
        <v>352</v>
      </c>
      <c r="L38" s="44">
        <v>345</v>
      </c>
      <c r="M38" s="44">
        <v>19450</v>
      </c>
      <c r="N38" s="457">
        <f t="shared" si="6"/>
        <v>9.595461272816971</v>
      </c>
      <c r="O38" s="44">
        <v>4229</v>
      </c>
      <c r="P38" s="6" t="s">
        <v>420</v>
      </c>
      <c r="Q38" s="44">
        <v>8458</v>
      </c>
      <c r="R38" s="44">
        <v>26912</v>
      </c>
      <c r="S38" s="44">
        <v>4300</v>
      </c>
      <c r="T38" s="44">
        <v>2027</v>
      </c>
    </row>
    <row r="39" spans="1:20" ht="15" thickBot="1" x14ac:dyDescent="0.35">
      <c r="A39" s="4" t="s">
        <v>205</v>
      </c>
      <c r="B39" s="6" t="s">
        <v>11</v>
      </c>
      <c r="C39" s="44">
        <v>3419</v>
      </c>
      <c r="D39" s="44">
        <v>8337</v>
      </c>
      <c r="E39" s="44">
        <v>381</v>
      </c>
      <c r="F39" s="44">
        <v>12137</v>
      </c>
      <c r="G39" s="457">
        <f t="shared" si="4"/>
        <v>3.3854951185495117</v>
      </c>
      <c r="H39" s="457">
        <f t="shared" si="3"/>
        <v>0.56535308365940007</v>
      </c>
      <c r="I39" s="44">
        <v>208</v>
      </c>
      <c r="J39" s="457">
        <f t="shared" si="5"/>
        <v>5.8019525801952583E-2</v>
      </c>
      <c r="K39" s="44">
        <v>54</v>
      </c>
      <c r="L39" s="44">
        <v>34</v>
      </c>
      <c r="M39" s="44">
        <v>3153</v>
      </c>
      <c r="N39" s="457">
        <f t="shared" si="6"/>
        <v>0.87949790794979077</v>
      </c>
      <c r="O39" s="44">
        <v>963</v>
      </c>
      <c r="P39" s="6" t="s">
        <v>420</v>
      </c>
      <c r="Q39" s="44">
        <v>187</v>
      </c>
      <c r="R39" s="44">
        <v>21468</v>
      </c>
      <c r="S39" s="44">
        <v>154</v>
      </c>
      <c r="T39" s="44">
        <v>3585</v>
      </c>
    </row>
    <row r="40" spans="1:20" ht="15" thickBot="1" x14ac:dyDescent="0.35">
      <c r="A40" s="4" t="s">
        <v>207</v>
      </c>
      <c r="B40" s="6" t="s">
        <v>11</v>
      </c>
      <c r="C40" s="44">
        <v>3354</v>
      </c>
      <c r="D40" s="44">
        <v>33605</v>
      </c>
      <c r="E40" s="44">
        <v>0</v>
      </c>
      <c r="F40" s="44">
        <v>36959</v>
      </c>
      <c r="G40" s="457">
        <f t="shared" si="4"/>
        <v>15.581365935919056</v>
      </c>
      <c r="H40" s="457">
        <f t="shared" si="3"/>
        <v>1.6311677994527318</v>
      </c>
      <c r="I40" s="44">
        <v>957</v>
      </c>
      <c r="J40" s="457">
        <f t="shared" si="5"/>
        <v>0.40345699831365933</v>
      </c>
      <c r="K40" s="44">
        <v>0</v>
      </c>
      <c r="L40" s="44">
        <v>775</v>
      </c>
      <c r="M40" s="44">
        <v>12744</v>
      </c>
      <c r="N40" s="457">
        <f t="shared" si="6"/>
        <v>5.3726812816188874</v>
      </c>
      <c r="O40" s="44">
        <v>1236</v>
      </c>
      <c r="P40" s="6" t="s">
        <v>420</v>
      </c>
      <c r="Q40" s="44">
        <v>1251</v>
      </c>
      <c r="R40" s="44">
        <v>22658</v>
      </c>
      <c r="S40" s="44">
        <v>1074</v>
      </c>
      <c r="T40" s="44">
        <v>2372</v>
      </c>
    </row>
    <row r="41" spans="1:20" ht="15" thickBot="1" x14ac:dyDescent="0.35">
      <c r="A41" s="4" t="s">
        <v>213</v>
      </c>
      <c r="B41" s="6" t="s">
        <v>11</v>
      </c>
      <c r="C41" s="44">
        <v>3447</v>
      </c>
      <c r="D41" s="44">
        <v>7394</v>
      </c>
      <c r="E41" s="44">
        <v>0</v>
      </c>
      <c r="F41" s="44">
        <v>10841</v>
      </c>
      <c r="G41" s="457">
        <f t="shared" si="4"/>
        <v>2.9563676029451869</v>
      </c>
      <c r="H41" s="457">
        <f t="shared" si="3"/>
        <v>0.58746071312452586</v>
      </c>
      <c r="I41" s="44">
        <v>994</v>
      </c>
      <c r="J41" s="457">
        <f t="shared" si="5"/>
        <v>0.27106626670302697</v>
      </c>
      <c r="K41" s="44">
        <v>86</v>
      </c>
      <c r="L41" s="44">
        <v>1459</v>
      </c>
      <c r="M41" s="44">
        <v>10932</v>
      </c>
      <c r="N41" s="457">
        <f t="shared" si="6"/>
        <v>2.9811835287701118</v>
      </c>
      <c r="O41" s="44">
        <v>2392</v>
      </c>
      <c r="P41" s="6" t="s">
        <v>420</v>
      </c>
      <c r="Q41" s="44">
        <v>700</v>
      </c>
      <c r="R41" s="44">
        <v>18454</v>
      </c>
      <c r="S41" s="44">
        <v>2000</v>
      </c>
      <c r="T41" s="44">
        <v>3667</v>
      </c>
    </row>
    <row r="42" spans="1:20" ht="15" thickBot="1" x14ac:dyDescent="0.35">
      <c r="A42" s="4" t="s">
        <v>216</v>
      </c>
      <c r="B42" s="6" t="s">
        <v>11</v>
      </c>
      <c r="C42" s="44">
        <v>1390</v>
      </c>
      <c r="D42" s="44">
        <v>3814</v>
      </c>
      <c r="E42" s="44">
        <v>325</v>
      </c>
      <c r="F42" s="44">
        <v>5529</v>
      </c>
      <c r="G42" s="457">
        <f t="shared" si="4"/>
        <v>11.237804878048781</v>
      </c>
      <c r="H42" s="457">
        <f t="shared" si="3"/>
        <v>0.31646728864976248</v>
      </c>
      <c r="I42" s="44">
        <v>1035</v>
      </c>
      <c r="J42" s="457">
        <f t="shared" si="5"/>
        <v>2.1036585365853657</v>
      </c>
      <c r="K42" s="44">
        <v>3</v>
      </c>
      <c r="L42" s="44">
        <v>29</v>
      </c>
      <c r="M42" s="44">
        <v>23192</v>
      </c>
      <c r="N42" s="457">
        <f t="shared" si="6"/>
        <v>47.138211382113823</v>
      </c>
      <c r="O42" s="44">
        <v>1200</v>
      </c>
      <c r="P42" s="6" t="s">
        <v>420</v>
      </c>
      <c r="Q42" s="44">
        <v>754</v>
      </c>
      <c r="R42" s="44">
        <v>17471</v>
      </c>
      <c r="S42" s="44">
        <v>1251</v>
      </c>
      <c r="T42" s="44">
        <v>492</v>
      </c>
    </row>
    <row r="43" spans="1:20" ht="15" thickBot="1" x14ac:dyDescent="0.35">
      <c r="A43" s="4" t="s">
        <v>223</v>
      </c>
      <c r="B43" s="6" t="s">
        <v>11</v>
      </c>
      <c r="C43" s="44">
        <v>7182</v>
      </c>
      <c r="D43" s="44">
        <v>5969</v>
      </c>
      <c r="E43" s="44">
        <v>0</v>
      </c>
      <c r="F43" s="44">
        <v>13151</v>
      </c>
      <c r="G43" s="457">
        <f t="shared" si="4"/>
        <v>3.2910410410410411</v>
      </c>
      <c r="H43" s="457">
        <f t="shared" si="3"/>
        <v>1.294517176887489</v>
      </c>
      <c r="I43" s="44">
        <v>0</v>
      </c>
      <c r="J43" s="457">
        <f t="shared" si="5"/>
        <v>0</v>
      </c>
      <c r="K43" s="44">
        <v>0</v>
      </c>
      <c r="L43" s="44">
        <v>655</v>
      </c>
      <c r="M43" s="44">
        <v>8784</v>
      </c>
      <c r="N43" s="457">
        <f t="shared" si="6"/>
        <v>2.1981981981981984</v>
      </c>
      <c r="O43" s="44">
        <v>1123</v>
      </c>
      <c r="P43" s="6" t="s">
        <v>419</v>
      </c>
      <c r="Q43" s="44">
        <v>0</v>
      </c>
      <c r="R43" s="44">
        <v>10159</v>
      </c>
      <c r="S43" s="44">
        <v>1902</v>
      </c>
      <c r="T43" s="44">
        <v>3996</v>
      </c>
    </row>
    <row r="44" spans="1:20" ht="15" thickBot="1" x14ac:dyDescent="0.35">
      <c r="A44" s="4" t="s">
        <v>231</v>
      </c>
      <c r="B44" s="6" t="s">
        <v>11</v>
      </c>
      <c r="C44" s="44">
        <v>4560</v>
      </c>
      <c r="D44" s="44">
        <v>18500</v>
      </c>
      <c r="E44" s="44">
        <v>233</v>
      </c>
      <c r="F44" s="44">
        <v>23293</v>
      </c>
      <c r="G44" s="457">
        <f t="shared" si="4"/>
        <v>9.5463114754098353</v>
      </c>
      <c r="H44" s="457">
        <f t="shared" si="3"/>
        <v>1.1161531458143659</v>
      </c>
      <c r="I44" s="44">
        <v>1623</v>
      </c>
      <c r="J44" s="457">
        <f t="shared" si="5"/>
        <v>0.66516393442622945</v>
      </c>
      <c r="K44" s="44">
        <v>42</v>
      </c>
      <c r="L44" s="44">
        <v>23</v>
      </c>
      <c r="M44" s="44">
        <v>20226</v>
      </c>
      <c r="N44" s="457">
        <f t="shared" si="6"/>
        <v>8.2893442622950815</v>
      </c>
      <c r="O44" s="44">
        <v>468</v>
      </c>
      <c r="P44" s="6" t="s">
        <v>420</v>
      </c>
      <c r="Q44" s="44">
        <v>52</v>
      </c>
      <c r="R44" s="44">
        <v>20869</v>
      </c>
      <c r="S44" s="44">
        <v>225</v>
      </c>
      <c r="T44" s="44">
        <v>2440</v>
      </c>
    </row>
    <row r="45" spans="1:20" ht="15" thickBot="1" x14ac:dyDescent="0.35">
      <c r="A45" s="4" t="s">
        <v>234</v>
      </c>
      <c r="B45" s="6" t="s">
        <v>11</v>
      </c>
      <c r="C45" s="44">
        <v>1578</v>
      </c>
      <c r="D45" s="44">
        <v>10080</v>
      </c>
      <c r="E45" s="44">
        <v>0</v>
      </c>
      <c r="F45" s="44">
        <v>11658</v>
      </c>
      <c r="G45" s="457">
        <f t="shared" si="4"/>
        <v>3.3958636760850567</v>
      </c>
      <c r="H45" s="457">
        <f t="shared" si="3"/>
        <v>0.67531715229102707</v>
      </c>
      <c r="I45" s="44">
        <v>1425</v>
      </c>
      <c r="J45" s="457">
        <f t="shared" si="5"/>
        <v>0.41508884357704634</v>
      </c>
      <c r="K45" s="44">
        <v>484</v>
      </c>
      <c r="L45" s="44">
        <v>911</v>
      </c>
      <c r="M45" s="44">
        <v>12492</v>
      </c>
      <c r="N45" s="457">
        <f t="shared" si="6"/>
        <v>3.6387998834838333</v>
      </c>
      <c r="O45" s="44">
        <v>5880</v>
      </c>
      <c r="P45" s="6" t="s">
        <v>420</v>
      </c>
      <c r="Q45" s="44">
        <v>750</v>
      </c>
      <c r="R45" s="44">
        <v>17263</v>
      </c>
      <c r="S45" s="44">
        <v>1561</v>
      </c>
      <c r="T45" s="44">
        <v>3433</v>
      </c>
    </row>
    <row r="46" spans="1:20" ht="15" thickBot="1" x14ac:dyDescent="0.35">
      <c r="A46" s="4" t="s">
        <v>244</v>
      </c>
      <c r="B46" s="6" t="s">
        <v>11</v>
      </c>
      <c r="C46" s="44">
        <v>2791</v>
      </c>
      <c r="D46" s="44">
        <v>12919</v>
      </c>
      <c r="E46" s="44">
        <v>0</v>
      </c>
      <c r="F46" s="44">
        <v>15710</v>
      </c>
      <c r="G46" s="457">
        <f t="shared" si="4"/>
        <v>8.5010822510822504</v>
      </c>
      <c r="H46" s="457">
        <f t="shared" si="3"/>
        <v>1.11126830303459</v>
      </c>
      <c r="I46" s="44">
        <v>100</v>
      </c>
      <c r="J46" s="457">
        <f t="shared" si="5"/>
        <v>5.4112554112554112E-2</v>
      </c>
      <c r="K46" s="44">
        <v>465</v>
      </c>
      <c r="L46" s="44">
        <v>159</v>
      </c>
      <c r="M46" s="44">
        <v>4300</v>
      </c>
      <c r="N46" s="457">
        <f t="shared" si="6"/>
        <v>2.3268398268398269</v>
      </c>
      <c r="O46" s="44">
        <v>400</v>
      </c>
      <c r="P46" s="6" t="s">
        <v>419</v>
      </c>
      <c r="Q46" s="44">
        <v>0</v>
      </c>
      <c r="R46" s="44">
        <v>14137</v>
      </c>
      <c r="S46" s="44">
        <v>2347</v>
      </c>
      <c r="T46" s="44">
        <v>1848</v>
      </c>
    </row>
    <row r="47" spans="1:20" ht="15" thickBot="1" x14ac:dyDescent="0.35">
      <c r="A47" s="4" t="s">
        <v>251</v>
      </c>
      <c r="B47" s="6" t="s">
        <v>11</v>
      </c>
      <c r="C47" s="44">
        <v>1520</v>
      </c>
      <c r="D47" s="44">
        <v>2595</v>
      </c>
      <c r="E47" s="44">
        <v>202</v>
      </c>
      <c r="F47" s="44">
        <v>4317</v>
      </c>
      <c r="G47" s="457">
        <f t="shared" si="4"/>
        <v>1.1060722521137587</v>
      </c>
      <c r="H47" s="457">
        <f t="shared" si="3"/>
        <v>0.33850858621500823</v>
      </c>
      <c r="I47" s="44">
        <v>242</v>
      </c>
      <c r="J47" s="457">
        <f t="shared" si="5"/>
        <v>6.2003586984370994E-2</v>
      </c>
      <c r="K47" s="44">
        <v>0</v>
      </c>
      <c r="L47" s="44">
        <v>0</v>
      </c>
      <c r="M47" s="44">
        <v>2988</v>
      </c>
      <c r="N47" s="457">
        <f t="shared" si="6"/>
        <v>0.76556495003843195</v>
      </c>
      <c r="O47" s="44">
        <v>672</v>
      </c>
      <c r="P47" s="6" t="s">
        <v>420</v>
      </c>
      <c r="Q47" s="44">
        <v>672</v>
      </c>
      <c r="R47" s="44">
        <v>12753</v>
      </c>
      <c r="S47" s="44">
        <v>267</v>
      </c>
      <c r="T47" s="44">
        <v>3903</v>
      </c>
    </row>
    <row r="48" spans="1:20" ht="15" thickBot="1" x14ac:dyDescent="0.35">
      <c r="A48" s="4" t="s">
        <v>252</v>
      </c>
      <c r="B48" s="6" t="s">
        <v>11</v>
      </c>
      <c r="C48" s="44">
        <v>31200</v>
      </c>
      <c r="D48" s="44">
        <v>41200</v>
      </c>
      <c r="E48" s="44">
        <v>1843</v>
      </c>
      <c r="F48" s="44">
        <v>74243</v>
      </c>
      <c r="G48" s="457">
        <f t="shared" si="4"/>
        <v>20.368449931412894</v>
      </c>
      <c r="H48" s="457">
        <f t="shared" si="3"/>
        <v>1.64159996462212</v>
      </c>
      <c r="I48" s="44">
        <v>5230</v>
      </c>
      <c r="J48" s="457">
        <f t="shared" si="5"/>
        <v>1.4348422496570645</v>
      </c>
      <c r="K48" s="44">
        <v>3391</v>
      </c>
      <c r="L48" s="44">
        <v>5904</v>
      </c>
      <c r="M48" s="44">
        <v>64382</v>
      </c>
      <c r="N48" s="457">
        <f t="shared" si="6"/>
        <v>17.663100137174212</v>
      </c>
      <c r="O48" s="44">
        <v>9287</v>
      </c>
      <c r="P48" s="6" t="s">
        <v>420</v>
      </c>
      <c r="Q48" s="44">
        <v>2184</v>
      </c>
      <c r="R48" s="44">
        <v>45226</v>
      </c>
      <c r="S48" s="44">
        <v>6525</v>
      </c>
      <c r="T48" s="44">
        <v>3645</v>
      </c>
    </row>
    <row r="49" spans="1:20" ht="15" thickBot="1" x14ac:dyDescent="0.35">
      <c r="A49" s="4" t="s">
        <v>258</v>
      </c>
      <c r="B49" s="6" t="s">
        <v>11</v>
      </c>
      <c r="C49" s="44">
        <v>0</v>
      </c>
      <c r="D49" s="44">
        <v>305</v>
      </c>
      <c r="E49" s="44">
        <v>0</v>
      </c>
      <c r="F49" s="44">
        <v>305</v>
      </c>
      <c r="G49" s="457">
        <f t="shared" si="4"/>
        <v>16.05263157894737</v>
      </c>
      <c r="H49" s="457">
        <f t="shared" si="3"/>
        <v>3.1182905633370821E-2</v>
      </c>
      <c r="I49" s="44">
        <v>605</v>
      </c>
      <c r="J49" s="457">
        <f t="shared" si="5"/>
        <v>31.842105263157894</v>
      </c>
      <c r="K49" s="44">
        <v>107</v>
      </c>
      <c r="L49" s="44">
        <v>42</v>
      </c>
      <c r="M49" s="44">
        <v>1570</v>
      </c>
      <c r="N49" s="457">
        <f t="shared" si="6"/>
        <v>82.631578947368425</v>
      </c>
      <c r="O49" s="44">
        <v>4373</v>
      </c>
      <c r="P49" s="6" t="s">
        <v>420</v>
      </c>
      <c r="Q49" s="6">
        <v>0</v>
      </c>
      <c r="R49" s="44">
        <v>9781</v>
      </c>
      <c r="S49" s="44">
        <v>153</v>
      </c>
      <c r="T49" s="44">
        <v>19</v>
      </c>
    </row>
    <row r="50" spans="1:20" ht="15" thickBot="1" x14ac:dyDescent="0.35">
      <c r="A50" s="4" t="s">
        <v>260</v>
      </c>
      <c r="B50" s="6" t="s">
        <v>11</v>
      </c>
      <c r="C50" s="44">
        <v>8962</v>
      </c>
      <c r="D50" s="44">
        <v>20275</v>
      </c>
      <c r="E50" s="44">
        <v>697</v>
      </c>
      <c r="F50" s="44">
        <v>29934</v>
      </c>
      <c r="G50" s="457">
        <f t="shared" si="4"/>
        <v>8.1364501223158463</v>
      </c>
      <c r="H50" s="457">
        <f t="shared" si="3"/>
        <v>0.78494821030549367</v>
      </c>
      <c r="I50" s="44">
        <v>3600</v>
      </c>
      <c r="J50" s="457">
        <f t="shared" si="5"/>
        <v>0.97852677357977713</v>
      </c>
      <c r="K50" s="44">
        <v>1234</v>
      </c>
      <c r="L50" s="44">
        <v>1387</v>
      </c>
      <c r="M50" s="44">
        <v>23010</v>
      </c>
      <c r="N50" s="457">
        <f t="shared" si="6"/>
        <v>6.2544169611307421</v>
      </c>
      <c r="O50" s="44">
        <v>5258</v>
      </c>
      <c r="P50" s="6" t="s">
        <v>420</v>
      </c>
      <c r="Q50" s="44">
        <v>613</v>
      </c>
      <c r="R50" s="44">
        <v>38135</v>
      </c>
      <c r="S50" s="44">
        <v>1111</v>
      </c>
      <c r="T50" s="44">
        <v>3679</v>
      </c>
    </row>
    <row r="51" spans="1:20" ht="15" thickBot="1" x14ac:dyDescent="0.35">
      <c r="A51" s="4" t="s">
        <v>262</v>
      </c>
      <c r="B51" s="6" t="s">
        <v>11</v>
      </c>
      <c r="C51" s="44">
        <v>2474</v>
      </c>
      <c r="D51" s="44">
        <v>1353</v>
      </c>
      <c r="E51" s="44">
        <v>0</v>
      </c>
      <c r="F51" s="44">
        <v>3827</v>
      </c>
      <c r="G51" s="457">
        <f t="shared" si="4"/>
        <v>2.0912568306010928</v>
      </c>
      <c r="H51" s="457">
        <f t="shared" si="3"/>
        <v>0.44718392147698061</v>
      </c>
      <c r="I51" s="44">
        <v>195</v>
      </c>
      <c r="J51" s="457">
        <f t="shared" si="5"/>
        <v>0.10655737704918032</v>
      </c>
      <c r="K51" s="44">
        <v>0</v>
      </c>
      <c r="L51" s="44">
        <v>0</v>
      </c>
      <c r="M51" s="44">
        <v>1500</v>
      </c>
      <c r="N51" s="457">
        <f t="shared" si="6"/>
        <v>0.81967213114754101</v>
      </c>
      <c r="O51" s="44">
        <v>456</v>
      </c>
      <c r="P51" s="6" t="s">
        <v>420</v>
      </c>
      <c r="Q51" s="44">
        <v>10</v>
      </c>
      <c r="R51" s="44">
        <v>8558</v>
      </c>
      <c r="S51" s="44">
        <v>612</v>
      </c>
      <c r="T51" s="44">
        <v>1830</v>
      </c>
    </row>
    <row r="52" spans="1:20" ht="15" thickBot="1" x14ac:dyDescent="0.35">
      <c r="A52" s="4" t="s">
        <v>273</v>
      </c>
      <c r="B52" s="6" t="s">
        <v>11</v>
      </c>
      <c r="C52" s="44">
        <v>6429</v>
      </c>
      <c r="D52" s="44">
        <v>21975</v>
      </c>
      <c r="E52" s="44">
        <v>1561</v>
      </c>
      <c r="F52" s="44">
        <v>29965</v>
      </c>
      <c r="G52" s="457">
        <f t="shared" si="4"/>
        <v>15.453842186694173</v>
      </c>
      <c r="H52" s="457">
        <f t="shared" si="3"/>
        <v>1.0186286840942311</v>
      </c>
      <c r="I52" s="44">
        <v>654</v>
      </c>
      <c r="J52" s="457">
        <f t="shared" si="5"/>
        <v>0.33728726147498711</v>
      </c>
      <c r="K52" s="44">
        <v>206</v>
      </c>
      <c r="L52" s="44">
        <v>206</v>
      </c>
      <c r="M52" s="44">
        <v>23941</v>
      </c>
      <c r="N52" s="457">
        <f t="shared" si="6"/>
        <v>12.34708612686952</v>
      </c>
      <c r="O52" s="44">
        <v>6385</v>
      </c>
      <c r="P52" s="6" t="s">
        <v>420</v>
      </c>
      <c r="Q52" s="44">
        <v>7966</v>
      </c>
      <c r="R52" s="44">
        <v>29417</v>
      </c>
      <c r="S52" s="44">
        <v>2617</v>
      </c>
      <c r="T52" s="44">
        <v>1939</v>
      </c>
    </row>
    <row r="53" spans="1:20" ht="15" thickBot="1" x14ac:dyDescent="0.35">
      <c r="A53" s="4" t="s">
        <v>292</v>
      </c>
      <c r="B53" s="6" t="s">
        <v>11</v>
      </c>
      <c r="C53" s="44">
        <v>1710</v>
      </c>
      <c r="D53" s="44">
        <v>4451</v>
      </c>
      <c r="E53" s="44">
        <v>3553</v>
      </c>
      <c r="F53" s="44">
        <v>9714</v>
      </c>
      <c r="G53" s="457">
        <f t="shared" si="4"/>
        <v>2.5980208611928322</v>
      </c>
      <c r="H53" s="457">
        <f t="shared" si="3"/>
        <v>0.65229653505237717</v>
      </c>
      <c r="I53" s="44">
        <v>828</v>
      </c>
      <c r="J53" s="457">
        <f t="shared" si="5"/>
        <v>0.22144958545065527</v>
      </c>
      <c r="K53" s="44">
        <v>1765</v>
      </c>
      <c r="L53" s="44">
        <v>1025</v>
      </c>
      <c r="M53" s="44">
        <v>4820</v>
      </c>
      <c r="N53" s="457">
        <f t="shared" si="6"/>
        <v>1.2891147365605777</v>
      </c>
      <c r="O53" s="44">
        <v>949</v>
      </c>
      <c r="P53" s="6" t="s">
        <v>420</v>
      </c>
      <c r="Q53" s="44">
        <v>100</v>
      </c>
      <c r="R53" s="44">
        <v>14892</v>
      </c>
      <c r="S53" s="44">
        <v>955</v>
      </c>
      <c r="T53" s="44">
        <v>3739</v>
      </c>
    </row>
    <row r="54" spans="1:20" ht="15" thickBot="1" x14ac:dyDescent="0.35">
      <c r="A54" s="4" t="s">
        <v>297</v>
      </c>
      <c r="B54" s="6" t="s">
        <v>11</v>
      </c>
      <c r="C54" s="44">
        <v>1826</v>
      </c>
      <c r="D54" s="44">
        <v>1628</v>
      </c>
      <c r="E54" s="44">
        <v>0</v>
      </c>
      <c r="F54" s="44">
        <v>3454</v>
      </c>
      <c r="G54" s="457">
        <f t="shared" si="4"/>
        <v>2.2904509283819627</v>
      </c>
      <c r="H54" s="457">
        <f t="shared" si="3"/>
        <v>0.41084810277149997</v>
      </c>
      <c r="I54" s="44">
        <v>125</v>
      </c>
      <c r="J54" s="457">
        <f t="shared" si="5"/>
        <v>8.2891246684350134E-2</v>
      </c>
      <c r="K54" s="44">
        <v>0</v>
      </c>
      <c r="L54" s="44">
        <v>0</v>
      </c>
      <c r="M54" s="44">
        <v>4360</v>
      </c>
      <c r="N54" s="457">
        <f t="shared" si="6"/>
        <v>2.8912466843501328</v>
      </c>
      <c r="O54" s="44">
        <v>192</v>
      </c>
      <c r="P54" s="6" t="s">
        <v>420</v>
      </c>
      <c r="Q54" s="44">
        <v>0</v>
      </c>
      <c r="R54" s="44">
        <v>8407</v>
      </c>
      <c r="S54" s="44">
        <v>639</v>
      </c>
      <c r="T54" s="44">
        <v>1508</v>
      </c>
    </row>
    <row r="55" spans="1:20" ht="15" thickBot="1" x14ac:dyDescent="0.35">
      <c r="A55" s="4" t="s">
        <v>298</v>
      </c>
      <c r="B55" s="6" t="s">
        <v>11</v>
      </c>
      <c r="C55" s="44">
        <v>628</v>
      </c>
      <c r="D55" s="44">
        <v>13438</v>
      </c>
      <c r="E55" s="44">
        <v>0</v>
      </c>
      <c r="F55" s="44">
        <v>14066</v>
      </c>
      <c r="G55" s="457">
        <f t="shared" si="4"/>
        <v>3.770034843205575</v>
      </c>
      <c r="H55" s="457">
        <f t="shared" si="3"/>
        <v>0.88722089062697107</v>
      </c>
      <c r="I55" s="44">
        <v>750</v>
      </c>
      <c r="J55" s="457">
        <f t="shared" si="5"/>
        <v>0.20101849370142053</v>
      </c>
      <c r="K55" s="44">
        <v>0</v>
      </c>
      <c r="L55" s="44">
        <v>61</v>
      </c>
      <c r="M55" s="44">
        <v>13167</v>
      </c>
      <c r="N55" s="457">
        <f t="shared" si="6"/>
        <v>3.5290806754221387</v>
      </c>
      <c r="O55" s="44">
        <v>3518</v>
      </c>
      <c r="P55" s="6" t="s">
        <v>420</v>
      </c>
      <c r="Q55" s="44">
        <v>750</v>
      </c>
      <c r="R55" s="44">
        <v>15854</v>
      </c>
      <c r="S55" s="44">
        <v>2013</v>
      </c>
      <c r="T55" s="44">
        <v>3731</v>
      </c>
    </row>
    <row r="56" spans="1:20" ht="15" thickBot="1" x14ac:dyDescent="0.35">
      <c r="A56" s="4" t="s">
        <v>300</v>
      </c>
      <c r="B56" s="6" t="s">
        <v>11</v>
      </c>
      <c r="C56" s="44">
        <v>3661</v>
      </c>
      <c r="D56" s="44">
        <v>11717</v>
      </c>
      <c r="E56" s="44">
        <v>0</v>
      </c>
      <c r="F56" s="44">
        <v>15378</v>
      </c>
      <c r="G56" s="457">
        <f t="shared" si="4"/>
        <v>4.1856287425149699</v>
      </c>
      <c r="H56" s="457">
        <f t="shared" si="3"/>
        <v>0.87613947128532366</v>
      </c>
      <c r="I56" s="44">
        <v>1550</v>
      </c>
      <c r="J56" s="457">
        <f t="shared" si="5"/>
        <v>0.42188350571584105</v>
      </c>
      <c r="K56" s="44">
        <v>174</v>
      </c>
      <c r="L56" s="44">
        <v>170</v>
      </c>
      <c r="M56" s="44">
        <v>20324</v>
      </c>
      <c r="N56" s="457">
        <f t="shared" si="6"/>
        <v>5.5318454001088728</v>
      </c>
      <c r="O56" s="44">
        <v>4256</v>
      </c>
      <c r="P56" s="6" t="s">
        <v>420</v>
      </c>
      <c r="Q56" s="44">
        <v>84</v>
      </c>
      <c r="R56" s="44">
        <v>17552</v>
      </c>
      <c r="S56" s="44">
        <v>2071</v>
      </c>
      <c r="T56" s="44">
        <v>3674</v>
      </c>
    </row>
    <row r="57" spans="1:20" ht="15" thickBot="1" x14ac:dyDescent="0.35">
      <c r="A57" s="4" t="s">
        <v>301</v>
      </c>
      <c r="B57" s="6" t="s">
        <v>11</v>
      </c>
      <c r="C57" s="44">
        <v>1092</v>
      </c>
      <c r="D57" s="44">
        <v>2775</v>
      </c>
      <c r="E57" s="44">
        <v>23</v>
      </c>
      <c r="F57" s="44">
        <v>3890</v>
      </c>
      <c r="G57" s="457">
        <f t="shared" si="4"/>
        <v>4.4104308390022675</v>
      </c>
      <c r="H57" s="457">
        <f t="shared" si="3"/>
        <v>0.2299326161484809</v>
      </c>
      <c r="I57" s="44">
        <v>459</v>
      </c>
      <c r="J57" s="457">
        <f t="shared" si="5"/>
        <v>0.52040816326530615</v>
      </c>
      <c r="K57" s="44">
        <v>0</v>
      </c>
      <c r="L57" s="44">
        <v>13</v>
      </c>
      <c r="M57" s="44">
        <v>3570</v>
      </c>
      <c r="N57" s="457">
        <f t="shared" si="6"/>
        <v>4.0476190476190474</v>
      </c>
      <c r="O57" s="44">
        <v>1820</v>
      </c>
      <c r="P57" s="6" t="s">
        <v>420</v>
      </c>
      <c r="Q57" s="44">
        <v>268</v>
      </c>
      <c r="R57" s="44">
        <v>16918</v>
      </c>
      <c r="S57" s="44">
        <v>456</v>
      </c>
      <c r="T57" s="44">
        <v>882</v>
      </c>
    </row>
    <row r="58" spans="1:20" ht="15" thickBot="1" x14ac:dyDescent="0.35">
      <c r="A58" s="4" t="s">
        <v>309</v>
      </c>
      <c r="B58" s="6" t="s">
        <v>11</v>
      </c>
      <c r="C58" s="44">
        <v>301</v>
      </c>
      <c r="D58" s="44">
        <v>584</v>
      </c>
      <c r="E58" s="44">
        <v>0</v>
      </c>
      <c r="F58" s="44">
        <v>885</v>
      </c>
      <c r="G58" s="457">
        <f t="shared" si="4"/>
        <v>0.36585365853658536</v>
      </c>
      <c r="H58" s="457">
        <f t="shared" si="3"/>
        <v>7.2683968462549278E-2</v>
      </c>
      <c r="I58" s="44">
        <v>140</v>
      </c>
      <c r="J58" s="457">
        <f t="shared" si="5"/>
        <v>5.7875155022736671E-2</v>
      </c>
      <c r="K58" s="44">
        <v>0</v>
      </c>
      <c r="L58" s="44">
        <v>0</v>
      </c>
      <c r="M58" s="44">
        <v>3265</v>
      </c>
      <c r="N58" s="457">
        <f t="shared" si="6"/>
        <v>1.3497312939231088</v>
      </c>
      <c r="O58" s="44">
        <v>2835</v>
      </c>
      <c r="P58" s="6" t="s">
        <v>420</v>
      </c>
      <c r="Q58" s="44">
        <v>0</v>
      </c>
      <c r="R58" s="44">
        <v>12176</v>
      </c>
      <c r="S58" s="44">
        <v>0</v>
      </c>
      <c r="T58" s="44">
        <v>2419</v>
      </c>
    </row>
    <row r="59" spans="1:20" ht="15" thickBot="1" x14ac:dyDescent="0.35">
      <c r="A59" s="4" t="s">
        <v>323</v>
      </c>
      <c r="B59" s="6" t="s">
        <v>11</v>
      </c>
      <c r="C59" s="44">
        <v>14892</v>
      </c>
      <c r="D59" s="44">
        <v>9460</v>
      </c>
      <c r="E59" s="44">
        <v>762</v>
      </c>
      <c r="F59" s="44">
        <v>25114</v>
      </c>
      <c r="G59" s="457">
        <f t="shared" si="4"/>
        <v>6.6527152317880791</v>
      </c>
      <c r="H59" s="457">
        <f t="shared" si="3"/>
        <v>0.7392340976657934</v>
      </c>
      <c r="I59" s="44">
        <v>914</v>
      </c>
      <c r="J59" s="457">
        <f t="shared" si="5"/>
        <v>0.24211920529801326</v>
      </c>
      <c r="K59" s="44">
        <v>137</v>
      </c>
      <c r="L59" s="44">
        <v>1864</v>
      </c>
      <c r="M59" s="44">
        <v>20756</v>
      </c>
      <c r="N59" s="457">
        <f t="shared" si="6"/>
        <v>5.4982781456953642</v>
      </c>
      <c r="O59" s="44">
        <v>2281</v>
      </c>
      <c r="P59" s="6" t="s">
        <v>420</v>
      </c>
      <c r="Q59" s="44">
        <v>120</v>
      </c>
      <c r="R59" s="44">
        <v>33973</v>
      </c>
      <c r="S59" s="44">
        <v>2198</v>
      </c>
      <c r="T59" s="44">
        <v>3775</v>
      </c>
    </row>
    <row r="60" spans="1:20" ht="15" thickBot="1" x14ac:dyDescent="0.35">
      <c r="A60" s="4" t="s">
        <v>326</v>
      </c>
      <c r="B60" s="6" t="s">
        <v>11</v>
      </c>
      <c r="C60" s="44">
        <v>2890</v>
      </c>
      <c r="D60" s="44">
        <v>5754</v>
      </c>
      <c r="E60" s="44">
        <v>0</v>
      </c>
      <c r="F60" s="44">
        <v>8644</v>
      </c>
      <c r="G60" s="457">
        <f t="shared" si="4"/>
        <v>2.3255313424804949</v>
      </c>
      <c r="H60" s="457">
        <f t="shared" si="3"/>
        <v>0.56898367561874674</v>
      </c>
      <c r="I60" s="44">
        <v>1820</v>
      </c>
      <c r="J60" s="457">
        <f t="shared" si="5"/>
        <v>0.4896421845574388</v>
      </c>
      <c r="K60" s="44">
        <v>0</v>
      </c>
      <c r="L60" s="44">
        <v>40</v>
      </c>
      <c r="M60" s="44">
        <v>6524</v>
      </c>
      <c r="N60" s="457">
        <f t="shared" si="6"/>
        <v>1.7551789077212807</v>
      </c>
      <c r="O60" s="44">
        <v>1811</v>
      </c>
      <c r="P60" s="6" t="s">
        <v>420</v>
      </c>
      <c r="Q60" s="44">
        <v>940</v>
      </c>
      <c r="R60" s="44">
        <v>15192</v>
      </c>
      <c r="S60" s="44">
        <v>1573</v>
      </c>
      <c r="T60" s="44">
        <v>3717</v>
      </c>
    </row>
    <row r="61" spans="1:20" ht="15" thickBot="1" x14ac:dyDescent="0.35">
      <c r="A61" s="4" t="s">
        <v>331</v>
      </c>
      <c r="B61" s="6" t="s">
        <v>11</v>
      </c>
      <c r="C61" s="44">
        <v>11862</v>
      </c>
      <c r="D61" s="44">
        <v>32446</v>
      </c>
      <c r="E61" s="44">
        <v>229</v>
      </c>
      <c r="F61" s="44">
        <v>44537</v>
      </c>
      <c r="G61" s="457">
        <f t="shared" si="4"/>
        <v>12.992123687281213</v>
      </c>
      <c r="H61" s="457">
        <f t="shared" si="3"/>
        <v>2.1721127584861493</v>
      </c>
      <c r="I61" s="44">
        <v>879</v>
      </c>
      <c r="J61" s="457">
        <f t="shared" si="5"/>
        <v>0.25641773628938158</v>
      </c>
      <c r="K61" s="44">
        <v>1452</v>
      </c>
      <c r="L61" s="44">
        <v>1679</v>
      </c>
      <c r="M61" s="44">
        <v>41791</v>
      </c>
      <c r="N61" s="457">
        <f t="shared" si="6"/>
        <v>12.191073512252043</v>
      </c>
      <c r="O61" s="44">
        <v>3692</v>
      </c>
      <c r="P61" s="6" t="s">
        <v>420</v>
      </c>
      <c r="Q61" s="44">
        <v>167</v>
      </c>
      <c r="R61" s="44">
        <v>20504</v>
      </c>
      <c r="S61" s="44">
        <v>1588</v>
      </c>
      <c r="T61" s="44">
        <v>3428</v>
      </c>
    </row>
    <row r="62" spans="1:20" ht="15" thickBot="1" x14ac:dyDescent="0.35">
      <c r="A62" s="4" t="s">
        <v>332</v>
      </c>
      <c r="B62" s="6" t="s">
        <v>11</v>
      </c>
      <c r="C62" s="44">
        <v>3218</v>
      </c>
      <c r="D62" s="44">
        <v>4162</v>
      </c>
      <c r="E62" s="44">
        <v>0</v>
      </c>
      <c r="F62" s="44">
        <v>7380</v>
      </c>
      <c r="G62" s="457">
        <f t="shared" si="4"/>
        <v>3.8198757763975157</v>
      </c>
      <c r="H62" s="457">
        <f t="shared" si="3"/>
        <v>0.50293035300531552</v>
      </c>
      <c r="I62" s="44">
        <v>405</v>
      </c>
      <c r="J62" s="457">
        <f t="shared" si="5"/>
        <v>0.20962732919254659</v>
      </c>
      <c r="K62" s="44">
        <v>122</v>
      </c>
      <c r="L62" s="44">
        <v>329</v>
      </c>
      <c r="M62" s="44">
        <v>5016</v>
      </c>
      <c r="N62" s="457">
        <f t="shared" si="6"/>
        <v>2.5962732919254656</v>
      </c>
      <c r="O62" s="44">
        <v>2045</v>
      </c>
      <c r="P62" s="6" t="s">
        <v>420</v>
      </c>
      <c r="Q62" s="44">
        <v>284</v>
      </c>
      <c r="R62" s="44">
        <v>14674</v>
      </c>
      <c r="S62" s="44">
        <v>432</v>
      </c>
      <c r="T62" s="44">
        <v>1932</v>
      </c>
    </row>
    <row r="63" spans="1:20" ht="15" thickBot="1" x14ac:dyDescent="0.35">
      <c r="A63" s="4" t="s">
        <v>343</v>
      </c>
      <c r="B63" s="6" t="s">
        <v>11</v>
      </c>
      <c r="C63" s="44">
        <v>6848</v>
      </c>
      <c r="D63" s="44">
        <v>15282</v>
      </c>
      <c r="E63" s="44">
        <v>0</v>
      </c>
      <c r="F63" s="44">
        <v>22130</v>
      </c>
      <c r="G63" s="457">
        <f t="shared" si="4"/>
        <v>9.2710515291160451</v>
      </c>
      <c r="H63" s="457">
        <f t="shared" si="3"/>
        <v>0.91389634524055341</v>
      </c>
      <c r="I63" s="44">
        <v>1140</v>
      </c>
      <c r="J63" s="457">
        <f t="shared" si="5"/>
        <v>0.47758692919983242</v>
      </c>
      <c r="K63" s="44">
        <v>75</v>
      </c>
      <c r="L63" s="44">
        <v>2228</v>
      </c>
      <c r="M63" s="44">
        <v>13670</v>
      </c>
      <c r="N63" s="457">
        <f t="shared" si="6"/>
        <v>5.72685379136992</v>
      </c>
      <c r="O63" s="44">
        <v>1377</v>
      </c>
      <c r="P63" s="6" t="s">
        <v>420</v>
      </c>
      <c r="Q63" s="44">
        <v>70</v>
      </c>
      <c r="R63" s="44">
        <v>24215</v>
      </c>
      <c r="S63" s="44">
        <v>1600</v>
      </c>
      <c r="T63" s="44">
        <v>2387</v>
      </c>
    </row>
    <row r="64" spans="1:20" ht="15" thickBot="1" x14ac:dyDescent="0.35">
      <c r="A64" s="4" t="s">
        <v>351</v>
      </c>
      <c r="B64" s="6" t="s">
        <v>11</v>
      </c>
      <c r="C64" s="44">
        <v>2391</v>
      </c>
      <c r="D64" s="44">
        <v>5579</v>
      </c>
      <c r="E64" s="44">
        <v>214</v>
      </c>
      <c r="F64" s="44">
        <v>8184</v>
      </c>
      <c r="G64" s="457">
        <f t="shared" si="4"/>
        <v>4.3694607581420177</v>
      </c>
      <c r="H64" s="457">
        <f t="shared" si="3"/>
        <v>0.37001537209512614</v>
      </c>
      <c r="I64" s="44">
        <v>740</v>
      </c>
      <c r="J64" s="457">
        <f t="shared" si="5"/>
        <v>0.39508809396689804</v>
      </c>
      <c r="K64" s="44">
        <v>73</v>
      </c>
      <c r="L64" s="44">
        <v>993</v>
      </c>
      <c r="M64" s="44">
        <v>13727</v>
      </c>
      <c r="N64" s="457">
        <f t="shared" si="6"/>
        <v>7.3288841430859586</v>
      </c>
      <c r="O64" s="44">
        <v>3189</v>
      </c>
      <c r="P64" s="6" t="s">
        <v>420</v>
      </c>
      <c r="Q64" s="44">
        <v>2220</v>
      </c>
      <c r="R64" s="44">
        <v>22118</v>
      </c>
      <c r="S64" s="44">
        <v>842</v>
      </c>
      <c r="T64" s="44">
        <v>1873</v>
      </c>
    </row>
    <row r="65" spans="1:20" ht="15" thickBot="1" x14ac:dyDescent="0.35">
      <c r="A65" s="4" t="s">
        <v>360</v>
      </c>
      <c r="B65" s="6" t="s">
        <v>11</v>
      </c>
      <c r="C65" s="44">
        <v>4600</v>
      </c>
      <c r="D65" s="44">
        <v>7550</v>
      </c>
      <c r="E65" s="44">
        <v>0</v>
      </c>
      <c r="F65" s="44">
        <v>12150</v>
      </c>
      <c r="G65" s="457">
        <f t="shared" si="4"/>
        <v>7.3547215496368041</v>
      </c>
      <c r="H65" s="457">
        <f t="shared" si="3"/>
        <v>0.52303056392595781</v>
      </c>
      <c r="I65" s="44">
        <v>300</v>
      </c>
      <c r="J65" s="457">
        <f t="shared" si="5"/>
        <v>0.18159806295399517</v>
      </c>
      <c r="K65" s="44">
        <v>13</v>
      </c>
      <c r="L65" s="44">
        <v>38</v>
      </c>
      <c r="M65" s="44">
        <v>2500</v>
      </c>
      <c r="N65" s="457">
        <f t="shared" si="6"/>
        <v>1.513317191283293</v>
      </c>
      <c r="O65" s="44">
        <v>1200</v>
      </c>
      <c r="P65" s="6" t="s">
        <v>420</v>
      </c>
      <c r="Q65" s="44">
        <v>500</v>
      </c>
      <c r="R65" s="44">
        <v>23230</v>
      </c>
      <c r="S65" s="44">
        <v>550</v>
      </c>
      <c r="T65" s="44">
        <v>1652</v>
      </c>
    </row>
    <row r="66" spans="1:20" ht="15" thickBot="1" x14ac:dyDescent="0.35">
      <c r="A66" s="4" t="s">
        <v>365</v>
      </c>
      <c r="B66" s="6" t="s">
        <v>11</v>
      </c>
      <c r="C66" s="44">
        <v>6224</v>
      </c>
      <c r="D66" s="44">
        <v>12194</v>
      </c>
      <c r="E66" s="44">
        <v>0</v>
      </c>
      <c r="F66" s="44">
        <v>18418</v>
      </c>
      <c r="G66" s="457">
        <f t="shared" si="4"/>
        <v>4.7286264441591781</v>
      </c>
      <c r="H66" s="457">
        <f t="shared" si="3"/>
        <v>0.85681056940826206</v>
      </c>
      <c r="I66" s="44">
        <v>1820</v>
      </c>
      <c r="J66" s="457">
        <f t="shared" si="5"/>
        <v>0.46726572528883181</v>
      </c>
      <c r="K66" s="44">
        <v>3659</v>
      </c>
      <c r="L66" s="44">
        <v>1603</v>
      </c>
      <c r="M66" s="44">
        <v>23050</v>
      </c>
      <c r="N66" s="457">
        <f t="shared" si="6"/>
        <v>5.9178433889602058</v>
      </c>
      <c r="O66" s="44">
        <v>1924</v>
      </c>
      <c r="P66" s="6" t="s">
        <v>420</v>
      </c>
      <c r="Q66" s="44">
        <v>3890</v>
      </c>
      <c r="R66" s="44">
        <v>21496</v>
      </c>
      <c r="S66" s="44">
        <v>2831</v>
      </c>
      <c r="T66" s="44">
        <v>3895</v>
      </c>
    </row>
    <row r="67" spans="1:20" ht="15" thickBot="1" x14ac:dyDescent="0.35">
      <c r="A67" s="4" t="s">
        <v>368</v>
      </c>
      <c r="B67" s="6" t="s">
        <v>11</v>
      </c>
      <c r="C67" s="44">
        <v>1526</v>
      </c>
      <c r="D67" s="44">
        <v>10657</v>
      </c>
      <c r="E67" s="44">
        <v>448</v>
      </c>
      <c r="F67" s="44">
        <v>12631</v>
      </c>
      <c r="G67" s="457">
        <f t="shared" si="4"/>
        <v>5.8585343228200371</v>
      </c>
      <c r="H67" s="457">
        <f t="shared" si="3"/>
        <v>0.67064882659020919</v>
      </c>
      <c r="I67" s="44">
        <v>110</v>
      </c>
      <c r="J67" s="457">
        <f t="shared" si="5"/>
        <v>5.1020408163265307E-2</v>
      </c>
      <c r="K67" s="44">
        <v>822</v>
      </c>
      <c r="L67" s="44">
        <v>307</v>
      </c>
      <c r="M67" s="44">
        <v>6032</v>
      </c>
      <c r="N67" s="457">
        <f t="shared" si="6"/>
        <v>2.797773654916512</v>
      </c>
      <c r="O67" s="44">
        <v>2332</v>
      </c>
      <c r="P67" s="6" t="s">
        <v>420</v>
      </c>
      <c r="Q67" s="44">
        <v>320</v>
      </c>
      <c r="R67" s="44">
        <v>18834</v>
      </c>
      <c r="S67" s="44">
        <v>602</v>
      </c>
      <c r="T67" s="44">
        <v>2156</v>
      </c>
    </row>
    <row r="68" spans="1:20" ht="15" thickBot="1" x14ac:dyDescent="0.35">
      <c r="A68" s="4" t="s">
        <v>369</v>
      </c>
      <c r="B68" s="6" t="s">
        <v>11</v>
      </c>
      <c r="C68" s="44">
        <v>3951</v>
      </c>
      <c r="D68" s="44">
        <v>7704</v>
      </c>
      <c r="E68" s="44">
        <v>0</v>
      </c>
      <c r="F68" s="44">
        <v>11655</v>
      </c>
      <c r="G68" s="457">
        <f t="shared" ref="G68:G73" si="7">F68/T68</f>
        <v>4.709090909090909</v>
      </c>
      <c r="H68" s="457">
        <f t="shared" si="3"/>
        <v>0.63553083592344184</v>
      </c>
      <c r="I68" s="44">
        <v>909</v>
      </c>
      <c r="J68" s="457">
        <f t="shared" ref="J68:J73" si="8">I68/T68</f>
        <v>0.36727272727272725</v>
      </c>
      <c r="K68" s="44">
        <v>812</v>
      </c>
      <c r="L68" s="44">
        <v>1022</v>
      </c>
      <c r="M68" s="44">
        <v>9853</v>
      </c>
      <c r="N68" s="457">
        <f t="shared" ref="N68:N73" si="9">M68/T68</f>
        <v>3.9810101010101011</v>
      </c>
      <c r="O68" s="44">
        <v>4080</v>
      </c>
      <c r="P68" s="6" t="s">
        <v>419</v>
      </c>
      <c r="Q68" s="44">
        <v>50</v>
      </c>
      <c r="R68" s="44">
        <v>18339</v>
      </c>
      <c r="S68" s="44">
        <v>541</v>
      </c>
      <c r="T68" s="44">
        <v>2475</v>
      </c>
    </row>
    <row r="69" spans="1:20" ht="15" thickBot="1" x14ac:dyDescent="0.35">
      <c r="A69" s="4" t="s">
        <v>370</v>
      </c>
      <c r="B69" s="6" t="s">
        <v>11</v>
      </c>
      <c r="C69" s="44">
        <v>6358</v>
      </c>
      <c r="D69" s="44">
        <v>539</v>
      </c>
      <c r="E69" s="44">
        <v>0</v>
      </c>
      <c r="F69" s="44">
        <v>6897</v>
      </c>
      <c r="G69" s="457">
        <f t="shared" si="7"/>
        <v>3.5045731707317072</v>
      </c>
      <c r="H69" s="457">
        <f>F69/R69</f>
        <v>0.44542753810384911</v>
      </c>
      <c r="I69" s="44">
        <v>5</v>
      </c>
      <c r="J69" s="457">
        <f t="shared" si="8"/>
        <v>2.540650406504065E-3</v>
      </c>
      <c r="K69" s="44">
        <v>1</v>
      </c>
      <c r="L69" s="44">
        <v>79</v>
      </c>
      <c r="M69" s="44">
        <v>1662</v>
      </c>
      <c r="N69" s="457">
        <f t="shared" si="9"/>
        <v>0.84451219512195119</v>
      </c>
      <c r="O69" s="44">
        <v>619</v>
      </c>
      <c r="P69" s="6" t="s">
        <v>420</v>
      </c>
      <c r="Q69" s="44">
        <v>0</v>
      </c>
      <c r="R69" s="44">
        <v>15484</v>
      </c>
      <c r="S69" s="44">
        <v>20</v>
      </c>
      <c r="T69" s="44">
        <v>1968</v>
      </c>
    </row>
    <row r="70" spans="1:20" ht="15" thickBot="1" x14ac:dyDescent="0.35">
      <c r="A70" s="4" t="s">
        <v>375</v>
      </c>
      <c r="B70" s="6" t="s">
        <v>11</v>
      </c>
      <c r="C70" s="44">
        <v>424</v>
      </c>
      <c r="D70" s="44">
        <v>953</v>
      </c>
      <c r="E70" s="44">
        <v>117</v>
      </c>
      <c r="F70" s="44">
        <v>1494</v>
      </c>
      <c r="G70" s="457">
        <f t="shared" si="7"/>
        <v>0.67847411444141692</v>
      </c>
      <c r="H70" s="457">
        <f>F70/R70</f>
        <v>0.15912237724997338</v>
      </c>
      <c r="I70" s="44">
        <v>100</v>
      </c>
      <c r="J70" s="457">
        <f t="shared" si="8"/>
        <v>4.5413260672116255E-2</v>
      </c>
      <c r="K70" s="44">
        <v>9</v>
      </c>
      <c r="L70" s="44">
        <v>16</v>
      </c>
      <c r="M70" s="44">
        <v>1060</v>
      </c>
      <c r="N70" s="457">
        <f t="shared" si="9"/>
        <v>0.48138056312443234</v>
      </c>
      <c r="O70" s="44">
        <v>87</v>
      </c>
      <c r="P70" s="6" t="s">
        <v>420</v>
      </c>
      <c r="Q70" s="44">
        <v>0</v>
      </c>
      <c r="R70" s="44">
        <v>9389</v>
      </c>
      <c r="S70" s="44">
        <v>250</v>
      </c>
      <c r="T70" s="44">
        <v>2202</v>
      </c>
    </row>
    <row r="71" spans="1:20" ht="15" thickBot="1" x14ac:dyDescent="0.35">
      <c r="A71" s="4" t="s">
        <v>382</v>
      </c>
      <c r="B71" s="6" t="s">
        <v>11</v>
      </c>
      <c r="C71" s="44">
        <v>855</v>
      </c>
      <c r="D71" s="44">
        <v>3627</v>
      </c>
      <c r="E71" s="44">
        <v>0</v>
      </c>
      <c r="F71" s="44">
        <v>4482</v>
      </c>
      <c r="G71" s="457">
        <f t="shared" si="7"/>
        <v>1.5386199794026776</v>
      </c>
      <c r="H71" s="457">
        <f>F71/R71</f>
        <v>0.26058139534883723</v>
      </c>
      <c r="I71" s="44">
        <v>357</v>
      </c>
      <c r="J71" s="457">
        <f t="shared" si="8"/>
        <v>0.12255406797116375</v>
      </c>
      <c r="K71" s="44">
        <v>3</v>
      </c>
      <c r="L71" s="44">
        <v>157</v>
      </c>
      <c r="M71" s="44">
        <v>5826</v>
      </c>
      <c r="N71" s="457">
        <f t="shared" si="9"/>
        <v>2</v>
      </c>
      <c r="O71" s="44">
        <v>1942</v>
      </c>
      <c r="P71" s="6" t="s">
        <v>420</v>
      </c>
      <c r="Q71" s="44">
        <v>134</v>
      </c>
      <c r="R71" s="44">
        <v>17200</v>
      </c>
      <c r="S71" s="44">
        <v>2265</v>
      </c>
      <c r="T71" s="44">
        <v>2913</v>
      </c>
    </row>
    <row r="72" spans="1:20" ht="15" thickBot="1" x14ac:dyDescent="0.35">
      <c r="A72" s="4" t="s">
        <v>388</v>
      </c>
      <c r="B72" s="6" t="s">
        <v>11</v>
      </c>
      <c r="C72" s="44">
        <v>2145</v>
      </c>
      <c r="D72" s="44">
        <v>7036</v>
      </c>
      <c r="E72" s="44">
        <v>132</v>
      </c>
      <c r="F72" s="44">
        <v>9313</v>
      </c>
      <c r="G72" s="457">
        <f t="shared" si="7"/>
        <v>16.196521739130436</v>
      </c>
      <c r="H72" s="457">
        <f>F72/R72</f>
        <v>0.38550376686811821</v>
      </c>
      <c r="I72" s="44">
        <v>96</v>
      </c>
      <c r="J72" s="457">
        <f t="shared" si="8"/>
        <v>0.16695652173913045</v>
      </c>
      <c r="K72" s="44">
        <v>3</v>
      </c>
      <c r="L72" s="44">
        <v>135</v>
      </c>
      <c r="M72" s="44">
        <v>8082</v>
      </c>
      <c r="N72" s="457">
        <f t="shared" si="9"/>
        <v>14.055652173913044</v>
      </c>
      <c r="O72" s="44">
        <v>1027</v>
      </c>
      <c r="P72" s="6" t="s">
        <v>420</v>
      </c>
      <c r="Q72" s="44">
        <v>140</v>
      </c>
      <c r="R72" s="44">
        <v>24158</v>
      </c>
      <c r="S72" s="44">
        <v>720</v>
      </c>
      <c r="T72" s="44">
        <v>575</v>
      </c>
    </row>
    <row r="73" spans="1:20" ht="15" thickBot="1" x14ac:dyDescent="0.35">
      <c r="A73" s="4" t="s">
        <v>392</v>
      </c>
      <c r="B73" s="26" t="s">
        <v>11</v>
      </c>
      <c r="C73" s="46">
        <v>5457</v>
      </c>
      <c r="D73" s="46">
        <v>8831</v>
      </c>
      <c r="E73" s="46">
        <v>0</v>
      </c>
      <c r="F73" s="46">
        <v>14288</v>
      </c>
      <c r="G73" s="460">
        <f t="shared" si="7"/>
        <v>5.2184075967859753</v>
      </c>
      <c r="H73" s="460">
        <f>F73/R73</f>
        <v>0.46540716612377853</v>
      </c>
      <c r="I73" s="46">
        <v>2773</v>
      </c>
      <c r="J73" s="460">
        <f t="shared" si="8"/>
        <v>1.012783053323594</v>
      </c>
      <c r="K73" s="46">
        <v>176</v>
      </c>
      <c r="L73" s="46">
        <v>274</v>
      </c>
      <c r="M73" s="46">
        <v>12866</v>
      </c>
      <c r="N73" s="460">
        <f t="shared" si="9"/>
        <v>4.6990504017531043</v>
      </c>
      <c r="O73" s="46">
        <v>3025</v>
      </c>
      <c r="P73" s="30" t="s">
        <v>419</v>
      </c>
      <c r="Q73" s="46">
        <v>0</v>
      </c>
      <c r="R73" s="46">
        <v>30700</v>
      </c>
      <c r="S73" s="46">
        <v>493</v>
      </c>
      <c r="T73" s="46">
        <v>2738</v>
      </c>
    </row>
    <row r="74" spans="1:20" x14ac:dyDescent="0.3">
      <c r="A74" s="47" t="s">
        <v>2411</v>
      </c>
      <c r="B74" s="73"/>
      <c r="C74" s="75">
        <f>SUM(C4:C73)</f>
        <v>332542</v>
      </c>
      <c r="D74" s="75">
        <f>SUM(D4:D73)</f>
        <v>814465</v>
      </c>
      <c r="E74" s="75">
        <f>SUM(E4:E73)</f>
        <v>25342</v>
      </c>
      <c r="F74" s="75">
        <f>SUM(F4:F73)</f>
        <v>1172349</v>
      </c>
      <c r="G74" s="466"/>
      <c r="H74" s="458"/>
      <c r="I74" s="75">
        <f>SUM(I4:I73)</f>
        <v>98807</v>
      </c>
      <c r="J74" s="458"/>
      <c r="K74" s="75">
        <f>SUM(K4:K73)</f>
        <v>43197</v>
      </c>
      <c r="L74" s="75">
        <f>SUM(L4:L73)</f>
        <v>53977</v>
      </c>
      <c r="M74" s="75">
        <f>SUM(M4:M73)</f>
        <v>1023561</v>
      </c>
      <c r="N74" s="458"/>
      <c r="O74" s="75">
        <f>SUM(O4:O73)</f>
        <v>236476</v>
      </c>
      <c r="P74" s="77"/>
      <c r="Q74" s="75">
        <f>SUM(Q4:Q73)</f>
        <v>82001</v>
      </c>
      <c r="R74" s="75">
        <f>SUM(R4:R73)</f>
        <v>1517804</v>
      </c>
      <c r="S74" s="75">
        <f>SUM(S4:S73)</f>
        <v>167828</v>
      </c>
      <c r="T74" s="75">
        <f>SUM(T4:T73)</f>
        <v>190340</v>
      </c>
    </row>
    <row r="75" spans="1:20" ht="15" thickBot="1" x14ac:dyDescent="0.35">
      <c r="A75" s="49" t="s">
        <v>2412</v>
      </c>
      <c r="B75" s="136"/>
      <c r="C75" s="178">
        <f>C74/70</f>
        <v>4750.6000000000004</v>
      </c>
      <c r="D75" s="178">
        <f t="shared" ref="D75:T75" si="10">D74/70</f>
        <v>11635.214285714286</v>
      </c>
      <c r="E75" s="178">
        <f t="shared" si="10"/>
        <v>362.02857142857141</v>
      </c>
      <c r="F75" s="178">
        <f t="shared" si="10"/>
        <v>16747.842857142856</v>
      </c>
      <c r="G75" s="459">
        <f>F74/T74</f>
        <v>6.1592361038142274</v>
      </c>
      <c r="H75" s="459">
        <f>F74/R74</f>
        <v>0.77239814890460168</v>
      </c>
      <c r="I75" s="178">
        <f t="shared" si="10"/>
        <v>1411.5285714285715</v>
      </c>
      <c r="J75" s="459">
        <f>I74/T74</f>
        <v>0.51910791215719243</v>
      </c>
      <c r="K75" s="178">
        <f t="shared" si="10"/>
        <v>617.1</v>
      </c>
      <c r="L75" s="178">
        <f t="shared" si="10"/>
        <v>771.1</v>
      </c>
      <c r="M75" s="178">
        <f t="shared" si="10"/>
        <v>14622.3</v>
      </c>
      <c r="N75" s="459">
        <f>M74/T74</f>
        <v>5.3775401912367347</v>
      </c>
      <c r="O75" s="178">
        <f t="shared" si="10"/>
        <v>3378.2285714285713</v>
      </c>
      <c r="P75" s="298">
        <f>65/70</f>
        <v>0.9285714285714286</v>
      </c>
      <c r="Q75" s="178">
        <f t="shared" si="10"/>
        <v>1171.4428571428571</v>
      </c>
      <c r="R75" s="178">
        <f t="shared" si="10"/>
        <v>21682.914285714287</v>
      </c>
      <c r="S75" s="178">
        <f t="shared" si="10"/>
        <v>2397.542857142857</v>
      </c>
      <c r="T75" s="178">
        <f t="shared" si="10"/>
        <v>2719.1428571428573</v>
      </c>
    </row>
    <row r="76" spans="1:20" ht="15" thickBot="1" x14ac:dyDescent="0.35">
      <c r="A76" s="31"/>
      <c r="B76" s="6"/>
      <c r="C76" s="44"/>
      <c r="D76" s="44"/>
      <c r="E76" s="44"/>
      <c r="F76" s="44"/>
      <c r="G76" s="457"/>
      <c r="H76" s="457"/>
      <c r="I76" s="44"/>
      <c r="J76" s="457"/>
      <c r="K76" s="44"/>
      <c r="L76" s="44"/>
      <c r="M76" s="44"/>
      <c r="N76" s="457"/>
      <c r="O76" s="44"/>
      <c r="P76" s="6"/>
      <c r="Q76" s="44"/>
      <c r="R76" s="44"/>
      <c r="S76" s="44"/>
      <c r="T76" s="44"/>
    </row>
    <row r="77" spans="1:20" ht="15" thickBot="1" x14ac:dyDescent="0.35">
      <c r="A77" s="4" t="s">
        <v>1</v>
      </c>
      <c r="B77" s="6" t="s">
        <v>2</v>
      </c>
      <c r="C77" s="44">
        <v>7550</v>
      </c>
      <c r="D77" s="44">
        <v>17641</v>
      </c>
      <c r="E77" s="44">
        <v>1911</v>
      </c>
      <c r="F77" s="44">
        <v>27102</v>
      </c>
      <c r="G77" s="457">
        <f>F77/T77</f>
        <v>4.2673594709494571</v>
      </c>
      <c r="H77" s="457">
        <f>F77/R77</f>
        <v>0.75270788201966343</v>
      </c>
      <c r="I77" s="44">
        <v>7000</v>
      </c>
      <c r="J77" s="457">
        <f>I77/T77</f>
        <v>1.1021886317115415</v>
      </c>
      <c r="K77" s="44">
        <v>3877</v>
      </c>
      <c r="L77" s="44">
        <v>4750</v>
      </c>
      <c r="M77" s="44">
        <v>12500</v>
      </c>
      <c r="N77" s="457">
        <f>M77/T77</f>
        <v>1.9681939851991812</v>
      </c>
      <c r="O77" s="44">
        <v>2243</v>
      </c>
      <c r="P77" s="6" t="s">
        <v>420</v>
      </c>
      <c r="Q77" s="44">
        <v>595</v>
      </c>
      <c r="R77" s="44">
        <v>36006</v>
      </c>
      <c r="S77" s="44">
        <v>2300</v>
      </c>
      <c r="T77" s="44">
        <v>6351</v>
      </c>
    </row>
    <row r="78" spans="1:20" ht="15" thickBot="1" x14ac:dyDescent="0.35">
      <c r="A78" s="4" t="s">
        <v>16</v>
      </c>
      <c r="B78" s="6" t="s">
        <v>2</v>
      </c>
      <c r="C78" s="44">
        <v>20877</v>
      </c>
      <c r="D78" s="44">
        <v>30953</v>
      </c>
      <c r="E78" s="44">
        <v>1295</v>
      </c>
      <c r="F78" s="44">
        <v>53125</v>
      </c>
      <c r="G78" s="457">
        <f t="shared" ref="G78:G142" si="11">F78/T78</f>
        <v>8.0700288622208713</v>
      </c>
      <c r="H78" s="457">
        <f t="shared" ref="H78:H142" si="12">F78/R78</f>
        <v>1.4338731443994601</v>
      </c>
      <c r="I78" s="44">
        <v>5200</v>
      </c>
      <c r="J78" s="457">
        <f t="shared" ref="J78:J142" si="13">I78/T78</f>
        <v>0.78991341333738418</v>
      </c>
      <c r="K78" s="44">
        <v>4420</v>
      </c>
      <c r="L78" s="44">
        <v>5220</v>
      </c>
      <c r="M78" s="44">
        <v>50000</v>
      </c>
      <c r="N78" s="457">
        <f t="shared" ref="N78:N142" si="14">M78/T78</f>
        <v>7.5953212820902323</v>
      </c>
      <c r="O78" s="44">
        <v>3911</v>
      </c>
      <c r="P78" s="6" t="s">
        <v>420</v>
      </c>
      <c r="Q78" s="44">
        <v>1800</v>
      </c>
      <c r="R78" s="44">
        <v>37050</v>
      </c>
      <c r="S78" s="44">
        <v>2640</v>
      </c>
      <c r="T78" s="44">
        <v>6583</v>
      </c>
    </row>
    <row r="79" spans="1:20" ht="15" thickBot="1" x14ac:dyDescent="0.35">
      <c r="A79" s="4" t="s">
        <v>22</v>
      </c>
      <c r="B79" s="6" t="s">
        <v>2</v>
      </c>
      <c r="C79" s="44">
        <v>14466</v>
      </c>
      <c r="D79" s="44">
        <v>26087</v>
      </c>
      <c r="E79" s="44">
        <v>184</v>
      </c>
      <c r="F79" s="44">
        <v>40737</v>
      </c>
      <c r="G79" s="457">
        <f t="shared" si="11"/>
        <v>7.5733407696597883</v>
      </c>
      <c r="H79" s="457">
        <f t="shared" si="12"/>
        <v>1.3054638679698767</v>
      </c>
      <c r="I79" s="44">
        <v>1632</v>
      </c>
      <c r="J79" s="457">
        <f t="shared" si="13"/>
        <v>0.30340211935303962</v>
      </c>
      <c r="K79" s="44">
        <v>2633</v>
      </c>
      <c r="L79" s="44">
        <v>4860</v>
      </c>
      <c r="M79" s="44">
        <v>25719</v>
      </c>
      <c r="N79" s="457">
        <f t="shared" si="14"/>
        <v>4.7813720022308983</v>
      </c>
      <c r="O79" s="44">
        <v>730</v>
      </c>
      <c r="P79" s="6" t="s">
        <v>420</v>
      </c>
      <c r="Q79" s="44">
        <v>1665</v>
      </c>
      <c r="R79" s="44">
        <v>31205</v>
      </c>
      <c r="S79" s="44">
        <v>2234</v>
      </c>
      <c r="T79" s="44">
        <v>5379</v>
      </c>
    </row>
    <row r="80" spans="1:20" ht="15" thickBot="1" x14ac:dyDescent="0.35">
      <c r="A80" s="4" t="s">
        <v>24</v>
      </c>
      <c r="B80" s="6" t="s">
        <v>2</v>
      </c>
      <c r="C80" s="44">
        <v>2312</v>
      </c>
      <c r="D80" s="44">
        <v>4165</v>
      </c>
      <c r="E80" s="44">
        <v>0</v>
      </c>
      <c r="F80" s="44">
        <v>6477</v>
      </c>
      <c r="G80" s="457">
        <f t="shared" si="11"/>
        <v>1.4275953273087945</v>
      </c>
      <c r="H80" s="457">
        <f t="shared" si="12"/>
        <v>0.90803308565820828</v>
      </c>
      <c r="I80" s="44">
        <v>3044</v>
      </c>
      <c r="J80" s="457">
        <f t="shared" si="13"/>
        <v>0.67092792594225259</v>
      </c>
      <c r="K80" s="44">
        <v>0</v>
      </c>
      <c r="L80" s="44">
        <v>0</v>
      </c>
      <c r="M80" s="44">
        <v>5533</v>
      </c>
      <c r="N80" s="457">
        <f t="shared" si="14"/>
        <v>1.2195283226801852</v>
      </c>
      <c r="O80" s="44">
        <v>1926</v>
      </c>
      <c r="P80" s="6" t="s">
        <v>420</v>
      </c>
      <c r="Q80" s="44">
        <v>0</v>
      </c>
      <c r="R80" s="44">
        <v>7133</v>
      </c>
      <c r="S80" s="44">
        <v>1077</v>
      </c>
      <c r="T80" s="44">
        <v>4537</v>
      </c>
    </row>
    <row r="81" spans="1:20" ht="15" thickBot="1" x14ac:dyDescent="0.35">
      <c r="A81" s="4" t="s">
        <v>28</v>
      </c>
      <c r="B81" s="6" t="s">
        <v>2</v>
      </c>
      <c r="C81" s="44">
        <v>19374</v>
      </c>
      <c r="D81" s="44">
        <v>43074</v>
      </c>
      <c r="E81" s="44">
        <v>4379</v>
      </c>
      <c r="F81" s="44">
        <v>66827</v>
      </c>
      <c r="G81" s="457">
        <f t="shared" si="11"/>
        <v>10.09318834012989</v>
      </c>
      <c r="H81" s="457">
        <f t="shared" si="12"/>
        <v>1.3894213776327007</v>
      </c>
      <c r="I81" s="44">
        <v>1850</v>
      </c>
      <c r="J81" s="457">
        <f t="shared" si="13"/>
        <v>0.27941398580274884</v>
      </c>
      <c r="K81" s="44">
        <v>3269</v>
      </c>
      <c r="L81" s="44">
        <v>2259</v>
      </c>
      <c r="M81" s="44">
        <v>53433</v>
      </c>
      <c r="N81" s="457">
        <f t="shared" si="14"/>
        <v>8.0702310829179886</v>
      </c>
      <c r="O81" s="44">
        <v>12551</v>
      </c>
      <c r="P81" s="6" t="s">
        <v>420</v>
      </c>
      <c r="Q81" s="44">
        <v>500</v>
      </c>
      <c r="R81" s="44">
        <v>48097</v>
      </c>
      <c r="S81" s="44">
        <v>7000</v>
      </c>
      <c r="T81" s="44">
        <v>6621</v>
      </c>
    </row>
    <row r="82" spans="1:20" ht="15" thickBot="1" x14ac:dyDescent="0.35">
      <c r="A82" s="4" t="s">
        <v>30</v>
      </c>
      <c r="B82" s="6" t="s">
        <v>2</v>
      </c>
      <c r="C82" s="44">
        <v>5849</v>
      </c>
      <c r="D82" s="44">
        <v>14766</v>
      </c>
      <c r="E82" s="44">
        <v>125</v>
      </c>
      <c r="F82" s="44">
        <v>20740</v>
      </c>
      <c r="G82" s="457">
        <f t="shared" si="11"/>
        <v>5.0895705521472392</v>
      </c>
      <c r="H82" s="457">
        <f t="shared" si="12"/>
        <v>0.89787436685570809</v>
      </c>
      <c r="I82" s="44">
        <v>820</v>
      </c>
      <c r="J82" s="457">
        <f t="shared" si="13"/>
        <v>0.20122699386503068</v>
      </c>
      <c r="K82" s="44">
        <v>433</v>
      </c>
      <c r="L82" s="44">
        <v>388</v>
      </c>
      <c r="M82" s="44">
        <v>16400</v>
      </c>
      <c r="N82" s="457">
        <f t="shared" si="14"/>
        <v>4.0245398773006134</v>
      </c>
      <c r="O82" s="44">
        <v>6491</v>
      </c>
      <c r="P82" s="6" t="s">
        <v>420</v>
      </c>
      <c r="Q82" s="44">
        <v>3000</v>
      </c>
      <c r="R82" s="44">
        <v>23099</v>
      </c>
      <c r="S82" s="44">
        <v>1547</v>
      </c>
      <c r="T82" s="44">
        <v>4075</v>
      </c>
    </row>
    <row r="83" spans="1:20" ht="15" thickBot="1" x14ac:dyDescent="0.35">
      <c r="A83" s="4" t="s">
        <v>50</v>
      </c>
      <c r="B83" s="6" t="s">
        <v>2</v>
      </c>
      <c r="C83" s="44">
        <v>19698</v>
      </c>
      <c r="D83" s="44">
        <v>39943</v>
      </c>
      <c r="E83" s="44">
        <v>3293</v>
      </c>
      <c r="F83" s="44">
        <v>62934</v>
      </c>
      <c r="G83" s="457">
        <f t="shared" si="11"/>
        <v>11.957818734562037</v>
      </c>
      <c r="H83" s="457">
        <f t="shared" si="12"/>
        <v>1.7037277674003086</v>
      </c>
      <c r="I83" s="44">
        <v>3863</v>
      </c>
      <c r="J83" s="457">
        <f t="shared" si="13"/>
        <v>0.73399201976059281</v>
      </c>
      <c r="K83" s="44">
        <v>420</v>
      </c>
      <c r="L83" s="44">
        <v>1258</v>
      </c>
      <c r="M83" s="44">
        <v>79587</v>
      </c>
      <c r="N83" s="457">
        <f t="shared" si="14"/>
        <v>15.121983659509786</v>
      </c>
      <c r="O83" s="44">
        <v>15646</v>
      </c>
      <c r="P83" s="6" t="s">
        <v>420</v>
      </c>
      <c r="Q83" s="44">
        <v>0</v>
      </c>
      <c r="R83" s="44">
        <v>36939</v>
      </c>
      <c r="S83" s="44">
        <v>8070</v>
      </c>
      <c r="T83" s="44">
        <v>5263</v>
      </c>
    </row>
    <row r="84" spans="1:20" ht="15" thickBot="1" x14ac:dyDescent="0.35">
      <c r="A84" s="4" t="s">
        <v>53</v>
      </c>
      <c r="B84" s="6" t="s">
        <v>2</v>
      </c>
      <c r="C84" s="44">
        <v>4550</v>
      </c>
      <c r="D84" s="44">
        <v>6650</v>
      </c>
      <c r="E84" s="44">
        <v>0</v>
      </c>
      <c r="F84" s="44">
        <v>11200</v>
      </c>
      <c r="G84" s="457">
        <f t="shared" si="11"/>
        <v>2.7965043695380776</v>
      </c>
      <c r="H84" s="457">
        <f t="shared" si="12"/>
        <v>0.74751384902889939</v>
      </c>
      <c r="I84" s="44">
        <v>365</v>
      </c>
      <c r="J84" s="457">
        <f t="shared" si="13"/>
        <v>9.1136079900124844E-2</v>
      </c>
      <c r="K84" s="44">
        <v>228</v>
      </c>
      <c r="L84" s="44">
        <v>695</v>
      </c>
      <c r="M84" s="44">
        <v>4438</v>
      </c>
      <c r="N84" s="457">
        <f t="shared" si="14"/>
        <v>1.1081148564294632</v>
      </c>
      <c r="O84" s="44">
        <v>1820</v>
      </c>
      <c r="P84" s="6" t="s">
        <v>420</v>
      </c>
      <c r="Q84" s="44">
        <v>150</v>
      </c>
      <c r="R84" s="44">
        <v>14983</v>
      </c>
      <c r="S84" s="44">
        <v>1478</v>
      </c>
      <c r="T84" s="44">
        <v>4005</v>
      </c>
    </row>
    <row r="85" spans="1:20" ht="15" thickBot="1" x14ac:dyDescent="0.35">
      <c r="A85" s="4" t="s">
        <v>59</v>
      </c>
      <c r="B85" s="6" t="s">
        <v>2</v>
      </c>
      <c r="C85" s="44">
        <v>5357</v>
      </c>
      <c r="D85" s="44">
        <v>8597</v>
      </c>
      <c r="E85" s="44">
        <v>926</v>
      </c>
      <c r="F85" s="44">
        <v>14880</v>
      </c>
      <c r="G85" s="457">
        <f t="shared" si="11"/>
        <v>3.5504652827487475</v>
      </c>
      <c r="H85" s="457">
        <f t="shared" si="12"/>
        <v>1.0670491215489424</v>
      </c>
      <c r="I85" s="44">
        <v>1300</v>
      </c>
      <c r="J85" s="457">
        <f t="shared" si="13"/>
        <v>0.31018849916487712</v>
      </c>
      <c r="K85" s="44">
        <v>741</v>
      </c>
      <c r="L85" s="44">
        <v>1232</v>
      </c>
      <c r="M85" s="44">
        <v>8684</v>
      </c>
      <c r="N85" s="457">
        <f t="shared" si="14"/>
        <v>2.072059174421379</v>
      </c>
      <c r="O85" s="44">
        <v>3272</v>
      </c>
      <c r="P85" s="6" t="s">
        <v>420</v>
      </c>
      <c r="Q85" s="44">
        <v>520</v>
      </c>
      <c r="R85" s="44">
        <v>13945</v>
      </c>
      <c r="S85" s="44">
        <v>470</v>
      </c>
      <c r="T85" s="44">
        <v>4191</v>
      </c>
    </row>
    <row r="86" spans="1:20" ht="15" thickBot="1" x14ac:dyDescent="0.35">
      <c r="A86" s="4" t="s">
        <v>81</v>
      </c>
      <c r="B86" s="6" t="s">
        <v>2</v>
      </c>
      <c r="C86" s="44">
        <v>3393</v>
      </c>
      <c r="D86" s="44">
        <v>17491</v>
      </c>
      <c r="E86" s="44">
        <v>0</v>
      </c>
      <c r="F86" s="44">
        <v>20884</v>
      </c>
      <c r="G86" s="457">
        <f t="shared" si="11"/>
        <v>4.5183903072263085</v>
      </c>
      <c r="H86" s="457">
        <f t="shared" si="12"/>
        <v>0.74431534678166655</v>
      </c>
      <c r="I86" s="44">
        <v>278</v>
      </c>
      <c r="J86" s="457">
        <f t="shared" si="13"/>
        <v>6.0147122457810474E-2</v>
      </c>
      <c r="K86" s="44">
        <v>1926</v>
      </c>
      <c r="L86" s="44">
        <v>1872</v>
      </c>
      <c r="M86" s="44">
        <v>26091</v>
      </c>
      <c r="N86" s="457">
        <f t="shared" si="14"/>
        <v>5.6449588922544356</v>
      </c>
      <c r="O86" s="44">
        <v>5021</v>
      </c>
      <c r="P86" s="6" t="s">
        <v>420</v>
      </c>
      <c r="Q86" s="44">
        <v>0</v>
      </c>
      <c r="R86" s="44">
        <v>28058</v>
      </c>
      <c r="S86" s="44">
        <v>2318</v>
      </c>
      <c r="T86" s="44">
        <v>4622</v>
      </c>
    </row>
    <row r="87" spans="1:20" ht="15" thickBot="1" x14ac:dyDescent="0.35">
      <c r="A87" s="4" t="s">
        <v>88</v>
      </c>
      <c r="B87" s="6" t="s">
        <v>2</v>
      </c>
      <c r="C87" s="44">
        <v>15189</v>
      </c>
      <c r="D87" s="44">
        <v>18563</v>
      </c>
      <c r="E87" s="44">
        <v>0</v>
      </c>
      <c r="F87" s="44">
        <v>33752</v>
      </c>
      <c r="G87" s="457">
        <f t="shared" si="11"/>
        <v>6.7693541917368636</v>
      </c>
      <c r="H87" s="457">
        <f t="shared" si="12"/>
        <v>1.4702269460295334</v>
      </c>
      <c r="I87" s="44">
        <v>2400</v>
      </c>
      <c r="J87" s="457">
        <f t="shared" si="13"/>
        <v>0.48134777376654631</v>
      </c>
      <c r="K87" s="44">
        <v>928</v>
      </c>
      <c r="L87" s="44">
        <v>1410</v>
      </c>
      <c r="M87" s="44">
        <v>28500</v>
      </c>
      <c r="N87" s="457">
        <f t="shared" si="14"/>
        <v>5.7160048134777375</v>
      </c>
      <c r="O87" s="44">
        <v>15215</v>
      </c>
      <c r="P87" s="6" t="s">
        <v>420</v>
      </c>
      <c r="Q87" s="44">
        <v>501</v>
      </c>
      <c r="R87" s="44">
        <v>22957</v>
      </c>
      <c r="S87" s="44">
        <v>3021</v>
      </c>
      <c r="T87" s="44">
        <v>4986</v>
      </c>
    </row>
    <row r="88" spans="1:20" ht="15" thickBot="1" x14ac:dyDescent="0.35">
      <c r="A88" s="4" t="s">
        <v>99</v>
      </c>
      <c r="B88" s="6" t="s">
        <v>2</v>
      </c>
      <c r="C88" s="44">
        <v>2444</v>
      </c>
      <c r="D88" s="44">
        <v>6888</v>
      </c>
      <c r="E88" s="44">
        <v>1051</v>
      </c>
      <c r="F88" s="44">
        <v>10383</v>
      </c>
      <c r="G88" s="457">
        <f t="shared" si="11"/>
        <v>2.3001772264067344</v>
      </c>
      <c r="H88" s="457">
        <f t="shared" si="12"/>
        <v>0.72980951711534403</v>
      </c>
      <c r="I88" s="44">
        <v>1163</v>
      </c>
      <c r="J88" s="457">
        <f t="shared" si="13"/>
        <v>0.25764288879042979</v>
      </c>
      <c r="K88" s="44">
        <v>200</v>
      </c>
      <c r="L88" s="44">
        <v>832</v>
      </c>
      <c r="M88" s="44">
        <v>18806</v>
      </c>
      <c r="N88" s="457">
        <f t="shared" si="14"/>
        <v>4.1661497563136907</v>
      </c>
      <c r="O88" s="44">
        <v>620</v>
      </c>
      <c r="P88" s="6" t="s">
        <v>420</v>
      </c>
      <c r="Q88" s="44">
        <v>360</v>
      </c>
      <c r="R88" s="44">
        <v>14227</v>
      </c>
      <c r="S88" s="44">
        <v>1302</v>
      </c>
      <c r="T88" s="44">
        <v>4514</v>
      </c>
    </row>
    <row r="89" spans="1:20" ht="15" thickBot="1" x14ac:dyDescent="0.35">
      <c r="A89" s="4" t="s">
        <v>107</v>
      </c>
      <c r="B89" s="6" t="s">
        <v>2</v>
      </c>
      <c r="C89" s="44">
        <v>4887</v>
      </c>
      <c r="D89" s="44">
        <v>41595</v>
      </c>
      <c r="E89" s="44">
        <v>855</v>
      </c>
      <c r="F89" s="44">
        <v>47337</v>
      </c>
      <c r="G89" s="457">
        <f t="shared" si="11"/>
        <v>6.9226381983035976</v>
      </c>
      <c r="H89" s="457">
        <f t="shared" si="12"/>
        <v>1.6509835379464286</v>
      </c>
      <c r="I89" s="44">
        <v>35</v>
      </c>
      <c r="J89" s="457">
        <f t="shared" si="13"/>
        <v>5.1184556887978938E-3</v>
      </c>
      <c r="K89" s="44">
        <v>8</v>
      </c>
      <c r="L89" s="44">
        <v>10</v>
      </c>
      <c r="M89" s="44">
        <v>13767</v>
      </c>
      <c r="N89" s="457">
        <f t="shared" si="14"/>
        <v>2.0133079847908744</v>
      </c>
      <c r="O89" s="44">
        <v>1450</v>
      </c>
      <c r="P89" s="6" t="s">
        <v>419</v>
      </c>
      <c r="Q89" s="44">
        <v>0</v>
      </c>
      <c r="R89" s="44">
        <v>28672</v>
      </c>
      <c r="S89" s="44">
        <v>3814</v>
      </c>
      <c r="T89" s="44">
        <v>6838</v>
      </c>
    </row>
    <row r="90" spans="1:20" ht="15" thickBot="1" x14ac:dyDescent="0.35">
      <c r="A90" s="4" t="s">
        <v>110</v>
      </c>
      <c r="B90" s="6" t="s">
        <v>2</v>
      </c>
      <c r="C90" s="44">
        <v>2094</v>
      </c>
      <c r="D90" s="44">
        <v>10977</v>
      </c>
      <c r="E90" s="44">
        <v>468</v>
      </c>
      <c r="F90" s="44">
        <v>13539</v>
      </c>
      <c r="G90" s="457">
        <f t="shared" si="11"/>
        <v>2.7806531115218731</v>
      </c>
      <c r="H90" s="457">
        <f t="shared" si="12"/>
        <v>0.78278214616096209</v>
      </c>
      <c r="I90" s="44">
        <v>299</v>
      </c>
      <c r="J90" s="457">
        <f t="shared" si="13"/>
        <v>6.1408913534606695E-2</v>
      </c>
      <c r="K90" s="44">
        <v>3000</v>
      </c>
      <c r="L90" s="44">
        <v>3061</v>
      </c>
      <c r="M90" s="44">
        <v>7352</v>
      </c>
      <c r="N90" s="457">
        <f t="shared" si="14"/>
        <v>1.509960977613473</v>
      </c>
      <c r="O90" s="44">
        <v>1039</v>
      </c>
      <c r="P90" s="6" t="s">
        <v>420</v>
      </c>
      <c r="Q90" s="44">
        <v>65</v>
      </c>
      <c r="R90" s="44">
        <v>17296</v>
      </c>
      <c r="S90" s="44">
        <v>1564</v>
      </c>
      <c r="T90" s="44">
        <v>4869</v>
      </c>
    </row>
    <row r="91" spans="1:20" ht="15" thickBot="1" x14ac:dyDescent="0.35">
      <c r="A91" s="4" t="s">
        <v>111</v>
      </c>
      <c r="B91" s="6" t="s">
        <v>2</v>
      </c>
      <c r="C91" s="44">
        <v>7393</v>
      </c>
      <c r="D91" s="44">
        <v>17894</v>
      </c>
      <c r="E91" s="44">
        <v>974</v>
      </c>
      <c r="F91" s="44">
        <v>26261</v>
      </c>
      <c r="G91" s="457">
        <f t="shared" si="11"/>
        <v>5.507760067114094</v>
      </c>
      <c r="H91" s="457">
        <f t="shared" si="12"/>
        <v>0.78557539860600079</v>
      </c>
      <c r="I91" s="44">
        <v>2475</v>
      </c>
      <c r="J91" s="457">
        <f t="shared" si="13"/>
        <v>0.51908557046979864</v>
      </c>
      <c r="K91" s="44">
        <v>4560</v>
      </c>
      <c r="L91" s="44">
        <v>2569</v>
      </c>
      <c r="M91" s="44">
        <v>28410</v>
      </c>
      <c r="N91" s="457">
        <f t="shared" si="14"/>
        <v>5.9584731543624159</v>
      </c>
      <c r="O91" s="44">
        <v>2670</v>
      </c>
      <c r="P91" s="6" t="s">
        <v>420</v>
      </c>
      <c r="Q91" s="44">
        <v>624</v>
      </c>
      <c r="R91" s="44">
        <v>33429</v>
      </c>
      <c r="S91" s="44">
        <v>3493</v>
      </c>
      <c r="T91" s="44">
        <v>4768</v>
      </c>
    </row>
    <row r="92" spans="1:20" ht="15" thickBot="1" x14ac:dyDescent="0.35">
      <c r="A92" s="4" t="s">
        <v>114</v>
      </c>
      <c r="B92" s="6" t="s">
        <v>2</v>
      </c>
      <c r="C92" s="44">
        <v>6383</v>
      </c>
      <c r="D92" s="44">
        <v>19852</v>
      </c>
      <c r="E92" s="44">
        <v>922</v>
      </c>
      <c r="F92" s="44">
        <v>27157</v>
      </c>
      <c r="G92" s="457">
        <f t="shared" si="11"/>
        <v>5.2084771768316074</v>
      </c>
      <c r="H92" s="457">
        <f t="shared" si="12"/>
        <v>1.1751698472456618</v>
      </c>
      <c r="I92" s="44">
        <v>4773</v>
      </c>
      <c r="J92" s="457">
        <f t="shared" si="13"/>
        <v>0.91542002301495973</v>
      </c>
      <c r="K92" s="44">
        <v>4620</v>
      </c>
      <c r="L92" s="44">
        <v>1585</v>
      </c>
      <c r="M92" s="44">
        <v>14019</v>
      </c>
      <c r="N92" s="457">
        <f t="shared" si="14"/>
        <v>2.6887226697353279</v>
      </c>
      <c r="O92" s="44">
        <v>5789</v>
      </c>
      <c r="P92" s="6" t="s">
        <v>420</v>
      </c>
      <c r="Q92" s="44">
        <v>650</v>
      </c>
      <c r="R92" s="44">
        <v>23109</v>
      </c>
      <c r="S92" s="44">
        <v>2036</v>
      </c>
      <c r="T92" s="44">
        <v>5214</v>
      </c>
    </row>
    <row r="93" spans="1:20" ht="15" thickBot="1" x14ac:dyDescent="0.35">
      <c r="A93" s="4" t="s">
        <v>116</v>
      </c>
      <c r="B93" s="6" t="s">
        <v>2</v>
      </c>
      <c r="C93" s="44">
        <v>8898</v>
      </c>
      <c r="D93" s="44">
        <v>30240</v>
      </c>
      <c r="E93" s="44">
        <v>2590</v>
      </c>
      <c r="F93" s="44">
        <v>41728</v>
      </c>
      <c r="G93" s="457">
        <f t="shared" si="11"/>
        <v>7.6818851251840945</v>
      </c>
      <c r="H93" s="457">
        <f t="shared" si="12"/>
        <v>1.6589011688001909</v>
      </c>
      <c r="I93" s="44">
        <v>780</v>
      </c>
      <c r="J93" s="457">
        <f t="shared" si="13"/>
        <v>0.14359351988217967</v>
      </c>
      <c r="K93" s="44">
        <v>294</v>
      </c>
      <c r="L93" s="44">
        <v>281</v>
      </c>
      <c r="M93" s="44">
        <v>52325</v>
      </c>
      <c r="N93" s="457">
        <f t="shared" si="14"/>
        <v>9.6327319587628875</v>
      </c>
      <c r="O93" s="44">
        <v>1843</v>
      </c>
      <c r="P93" s="6" t="s">
        <v>420</v>
      </c>
      <c r="Q93" s="44">
        <v>3763</v>
      </c>
      <c r="R93" s="44">
        <v>25154</v>
      </c>
      <c r="S93" s="44">
        <v>2891</v>
      </c>
      <c r="T93" s="44">
        <v>5432</v>
      </c>
    </row>
    <row r="94" spans="1:20" ht="15" thickBot="1" x14ac:dyDescent="0.35">
      <c r="A94" s="4" t="s">
        <v>129</v>
      </c>
      <c r="B94" s="6" t="s">
        <v>2</v>
      </c>
      <c r="C94" s="44">
        <v>5699</v>
      </c>
      <c r="D94" s="44">
        <v>32033</v>
      </c>
      <c r="E94" s="44">
        <v>1702</v>
      </c>
      <c r="F94" s="44">
        <v>39434</v>
      </c>
      <c r="G94" s="457">
        <f t="shared" si="11"/>
        <v>6.3974691758598317</v>
      </c>
      <c r="H94" s="457">
        <f t="shared" si="12"/>
        <v>1.9819068201236367</v>
      </c>
      <c r="I94" s="44">
        <v>3400</v>
      </c>
      <c r="J94" s="457">
        <f t="shared" si="13"/>
        <v>0.55158987670343929</v>
      </c>
      <c r="K94" s="44">
        <v>3111</v>
      </c>
      <c r="L94" s="44">
        <v>6057</v>
      </c>
      <c r="M94" s="44">
        <v>32675</v>
      </c>
      <c r="N94" s="457">
        <f t="shared" si="14"/>
        <v>5.3009409474367297</v>
      </c>
      <c r="O94" s="44">
        <v>6282</v>
      </c>
      <c r="P94" s="6" t="s">
        <v>420</v>
      </c>
      <c r="Q94" s="44">
        <v>1060</v>
      </c>
      <c r="R94" s="44">
        <v>19897</v>
      </c>
      <c r="S94" s="44">
        <v>2480</v>
      </c>
      <c r="T94" s="44">
        <v>6164</v>
      </c>
    </row>
    <row r="95" spans="1:20" ht="15" thickBot="1" x14ac:dyDescent="0.35">
      <c r="A95" s="4" t="s">
        <v>134</v>
      </c>
      <c r="B95" s="6" t="s">
        <v>2</v>
      </c>
      <c r="C95" s="44">
        <v>8922</v>
      </c>
      <c r="D95" s="44">
        <v>13291</v>
      </c>
      <c r="E95" s="44">
        <v>849</v>
      </c>
      <c r="F95" s="44">
        <v>23062</v>
      </c>
      <c r="G95" s="457">
        <f t="shared" si="11"/>
        <v>4.0882822194646335</v>
      </c>
      <c r="H95" s="457">
        <f t="shared" si="12"/>
        <v>0.97439580868683451</v>
      </c>
      <c r="I95" s="44">
        <v>347</v>
      </c>
      <c r="J95" s="457">
        <f t="shared" si="13"/>
        <v>6.1513915972345332E-2</v>
      </c>
      <c r="K95" s="44">
        <v>2033</v>
      </c>
      <c r="L95" s="44">
        <v>1743</v>
      </c>
      <c r="M95" s="44">
        <v>9687</v>
      </c>
      <c r="N95" s="457">
        <f t="shared" si="14"/>
        <v>1.7172487147668853</v>
      </c>
      <c r="O95" s="44">
        <v>1196</v>
      </c>
      <c r="P95" s="6" t="s">
        <v>420</v>
      </c>
      <c r="Q95" s="44">
        <v>32</v>
      </c>
      <c r="R95" s="44">
        <v>23668</v>
      </c>
      <c r="S95" s="44">
        <v>1005</v>
      </c>
      <c r="T95" s="44">
        <v>5641</v>
      </c>
    </row>
    <row r="96" spans="1:20" ht="15" thickBot="1" x14ac:dyDescent="0.35">
      <c r="A96" s="4" t="s">
        <v>143</v>
      </c>
      <c r="B96" s="6" t="s">
        <v>2</v>
      </c>
      <c r="C96" s="44">
        <v>6849</v>
      </c>
      <c r="D96" s="44">
        <v>27782</v>
      </c>
      <c r="E96" s="44">
        <v>2053</v>
      </c>
      <c r="F96" s="44">
        <v>36684</v>
      </c>
      <c r="G96" s="457">
        <f t="shared" si="11"/>
        <v>5.8274821286735508</v>
      </c>
      <c r="H96" s="457">
        <f t="shared" si="12"/>
        <v>1.0061161240777818</v>
      </c>
      <c r="I96" s="44">
        <v>983</v>
      </c>
      <c r="J96" s="457">
        <f t="shared" si="13"/>
        <v>0.15615567911040509</v>
      </c>
      <c r="K96" s="44">
        <v>4272</v>
      </c>
      <c r="L96" s="44">
        <v>2612</v>
      </c>
      <c r="M96" s="44">
        <v>25183</v>
      </c>
      <c r="N96" s="457">
        <f t="shared" si="14"/>
        <v>4.0004765687053219</v>
      </c>
      <c r="O96" s="44">
        <v>6176</v>
      </c>
      <c r="P96" s="6" t="s">
        <v>420</v>
      </c>
      <c r="Q96" s="44">
        <v>1393</v>
      </c>
      <c r="R96" s="44">
        <v>36461</v>
      </c>
      <c r="S96" s="44">
        <v>4191</v>
      </c>
      <c r="T96" s="44">
        <v>6295</v>
      </c>
    </row>
    <row r="97" spans="1:20" ht="15" thickBot="1" x14ac:dyDescent="0.35">
      <c r="A97" s="4" t="s">
        <v>155</v>
      </c>
      <c r="B97" s="6" t="s">
        <v>2</v>
      </c>
      <c r="C97" s="44">
        <v>2959</v>
      </c>
      <c r="D97" s="44">
        <v>4300</v>
      </c>
      <c r="E97" s="44">
        <v>484</v>
      </c>
      <c r="F97" s="44">
        <v>7743</v>
      </c>
      <c r="G97" s="457">
        <f t="shared" si="11"/>
        <v>1.1335090030742205</v>
      </c>
      <c r="H97" s="457">
        <f t="shared" si="12"/>
        <v>0.36266978922716625</v>
      </c>
      <c r="I97" s="44">
        <v>2300</v>
      </c>
      <c r="J97" s="457">
        <f t="shared" si="13"/>
        <v>0.33670033670033672</v>
      </c>
      <c r="K97" s="44">
        <v>594</v>
      </c>
      <c r="L97" s="44">
        <v>691</v>
      </c>
      <c r="M97" s="44">
        <v>8950</v>
      </c>
      <c r="N97" s="457">
        <f t="shared" si="14"/>
        <v>1.3102034841165275</v>
      </c>
      <c r="O97" s="44">
        <v>428</v>
      </c>
      <c r="P97" s="6" t="s">
        <v>420</v>
      </c>
      <c r="Q97" s="44">
        <v>0</v>
      </c>
      <c r="R97" s="44">
        <v>21350</v>
      </c>
      <c r="S97" s="44">
        <v>788</v>
      </c>
      <c r="T97" s="44">
        <v>6831</v>
      </c>
    </row>
    <row r="98" spans="1:20" ht="15" thickBot="1" x14ac:dyDescent="0.35">
      <c r="A98" s="4" t="s">
        <v>156</v>
      </c>
      <c r="B98" s="6" t="s">
        <v>2</v>
      </c>
      <c r="C98" s="44">
        <v>8820</v>
      </c>
      <c r="D98" s="44">
        <v>23901</v>
      </c>
      <c r="E98" s="44">
        <v>1387</v>
      </c>
      <c r="F98" s="44">
        <v>34108</v>
      </c>
      <c r="G98" s="457">
        <f t="shared" si="11"/>
        <v>5.5741134172250364</v>
      </c>
      <c r="H98" s="457">
        <f t="shared" si="12"/>
        <v>1.136251582383903</v>
      </c>
      <c r="I98" s="44">
        <v>1667</v>
      </c>
      <c r="J98" s="457">
        <f t="shared" si="13"/>
        <v>0.27243013564307894</v>
      </c>
      <c r="K98" s="44">
        <v>1379</v>
      </c>
      <c r="L98" s="44">
        <v>1746</v>
      </c>
      <c r="M98" s="44">
        <v>21517</v>
      </c>
      <c r="N98" s="457">
        <f t="shared" si="14"/>
        <v>3.5164242523288118</v>
      </c>
      <c r="O98" s="44">
        <v>5178</v>
      </c>
      <c r="P98" s="6" t="s">
        <v>420</v>
      </c>
      <c r="Q98" s="44">
        <v>1277</v>
      </c>
      <c r="R98" s="44">
        <v>30018</v>
      </c>
      <c r="S98" s="44">
        <v>2788</v>
      </c>
      <c r="T98" s="44">
        <v>6119</v>
      </c>
    </row>
    <row r="99" spans="1:20" ht="15" thickBot="1" x14ac:dyDescent="0.35">
      <c r="A99" s="4" t="s">
        <v>160</v>
      </c>
      <c r="B99" s="6" t="s">
        <v>2</v>
      </c>
      <c r="C99" s="44">
        <v>15325</v>
      </c>
      <c r="D99" s="44">
        <v>15619</v>
      </c>
      <c r="E99" s="44">
        <v>298</v>
      </c>
      <c r="F99" s="44">
        <v>31242</v>
      </c>
      <c r="G99" s="457">
        <f t="shared" si="11"/>
        <v>4.7465815861440293</v>
      </c>
      <c r="H99" s="457">
        <f t="shared" si="12"/>
        <v>0.65232915039776163</v>
      </c>
      <c r="I99" s="44">
        <v>1912</v>
      </c>
      <c r="J99" s="457">
        <f t="shared" si="13"/>
        <v>0.29048921300516561</v>
      </c>
      <c r="K99" s="44">
        <v>201</v>
      </c>
      <c r="L99" s="44">
        <v>1027</v>
      </c>
      <c r="M99" s="44">
        <v>33116</v>
      </c>
      <c r="N99" s="457">
        <f t="shared" si="14"/>
        <v>5.031297477970222</v>
      </c>
      <c r="O99" s="44">
        <v>11698</v>
      </c>
      <c r="P99" s="6" t="s">
        <v>420</v>
      </c>
      <c r="Q99" s="44">
        <v>65</v>
      </c>
      <c r="R99" s="44">
        <v>47893</v>
      </c>
      <c r="S99" s="44">
        <v>1971</v>
      </c>
      <c r="T99" s="44">
        <v>6582</v>
      </c>
    </row>
    <row r="100" spans="1:20" ht="15" thickBot="1" x14ac:dyDescent="0.35">
      <c r="A100" s="4" t="s">
        <v>165</v>
      </c>
      <c r="B100" s="6" t="s">
        <v>2</v>
      </c>
      <c r="C100" s="44">
        <v>10203</v>
      </c>
      <c r="D100" s="44">
        <v>22594</v>
      </c>
      <c r="E100" s="44">
        <v>4054</v>
      </c>
      <c r="F100" s="44">
        <v>36851</v>
      </c>
      <c r="G100" s="457">
        <f t="shared" si="11"/>
        <v>6.2111916399797744</v>
      </c>
      <c r="H100" s="457">
        <f t="shared" si="12"/>
        <v>0.99478997948385706</v>
      </c>
      <c r="I100" s="44">
        <v>4989</v>
      </c>
      <c r="J100" s="457">
        <f t="shared" si="13"/>
        <v>0.84088993763694586</v>
      </c>
      <c r="K100" s="44">
        <v>3480</v>
      </c>
      <c r="L100" s="44">
        <v>2095</v>
      </c>
      <c r="M100" s="44">
        <v>30286</v>
      </c>
      <c r="N100" s="457">
        <f t="shared" si="14"/>
        <v>5.1046688016180681</v>
      </c>
      <c r="O100" s="44">
        <v>5870</v>
      </c>
      <c r="P100" s="6" t="s">
        <v>420</v>
      </c>
      <c r="Q100" s="44">
        <v>3324</v>
      </c>
      <c r="R100" s="44">
        <v>37044</v>
      </c>
      <c r="S100" s="44">
        <v>2426</v>
      </c>
      <c r="T100" s="44">
        <v>5933</v>
      </c>
    </row>
    <row r="101" spans="1:20" ht="15" thickBot="1" x14ac:dyDescent="0.35">
      <c r="A101" s="4" t="s">
        <v>169</v>
      </c>
      <c r="B101" s="6" t="s">
        <v>2</v>
      </c>
      <c r="C101" s="44">
        <v>8375</v>
      </c>
      <c r="D101" s="44">
        <v>17529</v>
      </c>
      <c r="E101" s="44">
        <v>850</v>
      </c>
      <c r="F101" s="44">
        <v>26754</v>
      </c>
      <c r="G101" s="457">
        <f t="shared" si="11"/>
        <v>6.3398104265402839</v>
      </c>
      <c r="H101" s="457">
        <f t="shared" si="12"/>
        <v>1.1517499677127729</v>
      </c>
      <c r="I101" s="44">
        <v>4000</v>
      </c>
      <c r="J101" s="457">
        <f t="shared" si="13"/>
        <v>0.94786729857819907</v>
      </c>
      <c r="K101" s="44">
        <v>2932</v>
      </c>
      <c r="L101" s="44">
        <v>1936</v>
      </c>
      <c r="M101" s="44">
        <v>24000</v>
      </c>
      <c r="N101" s="457">
        <f t="shared" si="14"/>
        <v>5.6872037914691944</v>
      </c>
      <c r="O101" s="44">
        <v>6135</v>
      </c>
      <c r="P101" s="6" t="s">
        <v>420</v>
      </c>
      <c r="Q101" s="44">
        <v>463</v>
      </c>
      <c r="R101" s="44">
        <v>23229</v>
      </c>
      <c r="S101" s="44">
        <v>1519</v>
      </c>
      <c r="T101" s="44">
        <v>4220</v>
      </c>
    </row>
    <row r="102" spans="1:20" ht="15" thickBot="1" x14ac:dyDescent="0.35">
      <c r="A102" s="4" t="s">
        <v>171</v>
      </c>
      <c r="B102" s="6" t="s">
        <v>2</v>
      </c>
      <c r="C102" s="44">
        <v>7869</v>
      </c>
      <c r="D102" s="44">
        <v>13526</v>
      </c>
      <c r="E102" s="44">
        <v>2157</v>
      </c>
      <c r="F102" s="44">
        <v>23552</v>
      </c>
      <c r="G102" s="457">
        <f t="shared" si="11"/>
        <v>5.1088937093275488</v>
      </c>
      <c r="H102" s="457">
        <f t="shared" si="12"/>
        <v>1.1220581229156741</v>
      </c>
      <c r="I102" s="44">
        <v>1241</v>
      </c>
      <c r="J102" s="457">
        <f t="shared" si="13"/>
        <v>0.26919739696312367</v>
      </c>
      <c r="K102" s="44">
        <v>3954</v>
      </c>
      <c r="L102" s="44">
        <v>3583</v>
      </c>
      <c r="M102" s="44">
        <v>21395</v>
      </c>
      <c r="N102" s="457">
        <f t="shared" si="14"/>
        <v>4.6409978308026032</v>
      </c>
      <c r="O102" s="44">
        <v>3859</v>
      </c>
      <c r="P102" s="6" t="s">
        <v>420</v>
      </c>
      <c r="Q102" s="44">
        <v>0</v>
      </c>
      <c r="R102" s="44">
        <v>20990</v>
      </c>
      <c r="S102" s="44">
        <v>1857</v>
      </c>
      <c r="T102" s="44">
        <v>4610</v>
      </c>
    </row>
    <row r="103" spans="1:20" ht="15" thickBot="1" x14ac:dyDescent="0.35">
      <c r="A103" s="4" t="s">
        <v>174</v>
      </c>
      <c r="B103" s="6" t="s">
        <v>2</v>
      </c>
      <c r="C103" s="44">
        <v>860</v>
      </c>
      <c r="D103" s="44">
        <v>4676</v>
      </c>
      <c r="E103" s="44">
        <v>0</v>
      </c>
      <c r="F103" s="44">
        <v>5536</v>
      </c>
      <c r="G103" s="457">
        <f t="shared" si="11"/>
        <v>1.0009039956608208</v>
      </c>
      <c r="H103" s="457">
        <f t="shared" si="12"/>
        <v>0.30568746548868031</v>
      </c>
      <c r="I103" s="44">
        <v>329</v>
      </c>
      <c r="J103" s="457">
        <f t="shared" si="13"/>
        <v>5.9482914482010485E-2</v>
      </c>
      <c r="K103" s="44">
        <v>806</v>
      </c>
      <c r="L103" s="44">
        <v>1427</v>
      </c>
      <c r="M103" s="44">
        <v>7710</v>
      </c>
      <c r="N103" s="457">
        <f t="shared" si="14"/>
        <v>1.3939613089857168</v>
      </c>
      <c r="O103" s="44">
        <v>1316</v>
      </c>
      <c r="P103" s="6" t="s">
        <v>420</v>
      </c>
      <c r="Q103" s="44">
        <v>40</v>
      </c>
      <c r="R103" s="44">
        <v>18110</v>
      </c>
      <c r="S103" s="44">
        <v>1857</v>
      </c>
      <c r="T103" s="44">
        <v>5531</v>
      </c>
    </row>
    <row r="104" spans="1:20" ht="15" thickBot="1" x14ac:dyDescent="0.35">
      <c r="A104" s="4" t="s">
        <v>176</v>
      </c>
      <c r="B104" s="6" t="s">
        <v>2</v>
      </c>
      <c r="C104" s="44">
        <v>13128</v>
      </c>
      <c r="D104" s="44">
        <v>21050</v>
      </c>
      <c r="E104" s="44">
        <v>2755</v>
      </c>
      <c r="F104" s="44">
        <v>36933</v>
      </c>
      <c r="G104" s="457">
        <f t="shared" si="11"/>
        <v>7.4192446765769384</v>
      </c>
      <c r="H104" s="457">
        <f t="shared" si="12"/>
        <v>0.84794287813389657</v>
      </c>
      <c r="I104" s="44">
        <v>2200</v>
      </c>
      <c r="J104" s="457">
        <f t="shared" si="13"/>
        <v>0.44194455604660504</v>
      </c>
      <c r="K104" s="44">
        <v>0</v>
      </c>
      <c r="L104" s="44">
        <v>0</v>
      </c>
      <c r="M104" s="44">
        <v>25000</v>
      </c>
      <c r="N104" s="457">
        <f t="shared" si="14"/>
        <v>5.0220972278023304</v>
      </c>
      <c r="O104" s="44">
        <v>9886</v>
      </c>
      <c r="P104" s="6" t="s">
        <v>420</v>
      </c>
      <c r="Q104" s="44">
        <v>0</v>
      </c>
      <c r="R104" s="44">
        <v>43556</v>
      </c>
      <c r="S104" s="44">
        <v>3487</v>
      </c>
      <c r="T104" s="44">
        <v>4978</v>
      </c>
    </row>
    <row r="105" spans="1:20" ht="15" thickBot="1" x14ac:dyDescent="0.35">
      <c r="A105" s="4" t="s">
        <v>178</v>
      </c>
      <c r="B105" s="6" t="s">
        <v>2</v>
      </c>
      <c r="C105" s="44">
        <v>4808</v>
      </c>
      <c r="D105" s="44">
        <v>18971</v>
      </c>
      <c r="E105" s="44">
        <v>0</v>
      </c>
      <c r="F105" s="44">
        <v>23779</v>
      </c>
      <c r="G105" s="457">
        <f t="shared" si="11"/>
        <v>4.2584169054441263</v>
      </c>
      <c r="H105" s="457">
        <f t="shared" si="12"/>
        <v>0.44243292524094818</v>
      </c>
      <c r="I105" s="44">
        <v>2483</v>
      </c>
      <c r="J105" s="457">
        <f t="shared" si="13"/>
        <v>0.44466332378223494</v>
      </c>
      <c r="K105" s="44">
        <v>2340</v>
      </c>
      <c r="L105" s="44">
        <v>96</v>
      </c>
      <c r="M105" s="44">
        <v>42325</v>
      </c>
      <c r="N105" s="457">
        <f t="shared" si="14"/>
        <v>7.5796919770773643</v>
      </c>
      <c r="O105" s="44">
        <v>9000</v>
      </c>
      <c r="P105" s="6" t="s">
        <v>420</v>
      </c>
      <c r="Q105" s="44">
        <v>0</v>
      </c>
      <c r="R105" s="44">
        <v>53746</v>
      </c>
      <c r="S105" s="44">
        <v>3262</v>
      </c>
      <c r="T105" s="44">
        <v>5584</v>
      </c>
    </row>
    <row r="106" spans="1:20" ht="15" thickBot="1" x14ac:dyDescent="0.35">
      <c r="A106" s="4" t="s">
        <v>179</v>
      </c>
      <c r="B106" s="6" t="s">
        <v>2</v>
      </c>
      <c r="C106" s="44">
        <v>22105</v>
      </c>
      <c r="D106" s="44">
        <v>41157</v>
      </c>
      <c r="E106" s="44">
        <v>0</v>
      </c>
      <c r="F106" s="44">
        <v>63262</v>
      </c>
      <c r="G106" s="457">
        <f t="shared" si="11"/>
        <v>10.937413554633471</v>
      </c>
      <c r="H106" s="457">
        <f t="shared" si="12"/>
        <v>1.0153925172142593</v>
      </c>
      <c r="I106" s="44">
        <v>7413</v>
      </c>
      <c r="J106" s="457">
        <f t="shared" si="13"/>
        <v>1.2816390041493777</v>
      </c>
      <c r="K106" s="44">
        <v>4831</v>
      </c>
      <c r="L106" s="44">
        <v>13771</v>
      </c>
      <c r="M106" s="44">
        <v>60841</v>
      </c>
      <c r="N106" s="457">
        <f t="shared" si="14"/>
        <v>10.518845089903181</v>
      </c>
      <c r="O106" s="44">
        <v>10084</v>
      </c>
      <c r="P106" s="6" t="s">
        <v>420</v>
      </c>
      <c r="Q106" s="44">
        <v>4335</v>
      </c>
      <c r="R106" s="44">
        <v>62303</v>
      </c>
      <c r="S106" s="44">
        <v>62050</v>
      </c>
      <c r="T106" s="44">
        <v>5784</v>
      </c>
    </row>
    <row r="107" spans="1:20" ht="15" thickBot="1" x14ac:dyDescent="0.35">
      <c r="A107" s="4" t="s">
        <v>184</v>
      </c>
      <c r="B107" s="6" t="s">
        <v>2</v>
      </c>
      <c r="C107" s="44">
        <v>7850</v>
      </c>
      <c r="D107" s="44">
        <v>5234</v>
      </c>
      <c r="E107" s="44">
        <v>0</v>
      </c>
      <c r="F107" s="44">
        <v>13084</v>
      </c>
      <c r="G107" s="457">
        <f t="shared" si="11"/>
        <v>2.0478948192205353</v>
      </c>
      <c r="H107" s="457">
        <f t="shared" si="12"/>
        <v>0.7566067194818713</v>
      </c>
      <c r="I107" s="44">
        <v>1401</v>
      </c>
      <c r="J107" s="457">
        <f t="shared" si="13"/>
        <v>0.21928314290186257</v>
      </c>
      <c r="K107" s="44">
        <v>451</v>
      </c>
      <c r="L107" s="44">
        <v>2507</v>
      </c>
      <c r="M107" s="44">
        <v>12272</v>
      </c>
      <c r="N107" s="457">
        <f t="shared" si="14"/>
        <v>1.9208013773673502</v>
      </c>
      <c r="O107" s="44">
        <v>2540</v>
      </c>
      <c r="P107" s="6" t="s">
        <v>420</v>
      </c>
      <c r="Q107" s="44">
        <v>1688</v>
      </c>
      <c r="R107" s="44">
        <v>17293</v>
      </c>
      <c r="S107" s="44">
        <v>2251</v>
      </c>
      <c r="T107" s="44">
        <v>6389</v>
      </c>
    </row>
    <row r="108" spans="1:20" ht="15" thickBot="1" x14ac:dyDescent="0.35">
      <c r="A108" s="4" t="s">
        <v>186</v>
      </c>
      <c r="B108" s="6" t="s">
        <v>2</v>
      </c>
      <c r="C108" s="44">
        <v>1229</v>
      </c>
      <c r="D108" s="44">
        <v>12058</v>
      </c>
      <c r="E108" s="44">
        <v>5</v>
      </c>
      <c r="F108" s="44">
        <v>13292</v>
      </c>
      <c r="G108" s="457">
        <f t="shared" si="11"/>
        <v>3.2578431372549019</v>
      </c>
      <c r="H108" s="457">
        <f t="shared" si="12"/>
        <v>0.32149767801857587</v>
      </c>
      <c r="I108" s="44">
        <v>1510</v>
      </c>
      <c r="J108" s="457">
        <f t="shared" si="13"/>
        <v>0.37009803921568629</v>
      </c>
      <c r="K108" s="44">
        <v>2479</v>
      </c>
      <c r="L108" s="44">
        <v>2458</v>
      </c>
      <c r="M108" s="44">
        <v>13292</v>
      </c>
      <c r="N108" s="457">
        <f t="shared" si="14"/>
        <v>3.2578431372549019</v>
      </c>
      <c r="O108" s="44">
        <v>2776</v>
      </c>
      <c r="P108" s="6" t="s">
        <v>420</v>
      </c>
      <c r="Q108" s="44">
        <v>288</v>
      </c>
      <c r="R108" s="44">
        <v>41344</v>
      </c>
      <c r="S108" s="44">
        <v>2678</v>
      </c>
      <c r="T108" s="44">
        <v>4080</v>
      </c>
    </row>
    <row r="109" spans="1:20" ht="15" thickBot="1" x14ac:dyDescent="0.35">
      <c r="A109" s="4" t="s">
        <v>187</v>
      </c>
      <c r="B109" s="6" t="s">
        <v>2</v>
      </c>
      <c r="C109" s="44">
        <v>11002</v>
      </c>
      <c r="D109" s="44">
        <v>23021</v>
      </c>
      <c r="E109" s="44">
        <v>0</v>
      </c>
      <c r="F109" s="44">
        <v>34023</v>
      </c>
      <c r="G109" s="457">
        <f t="shared" si="11"/>
        <v>5.7229604709840203</v>
      </c>
      <c r="H109" s="457">
        <f t="shared" si="12"/>
        <v>0.66012805587892898</v>
      </c>
      <c r="I109" s="44">
        <v>33286</v>
      </c>
      <c r="J109" s="457">
        <f t="shared" si="13"/>
        <v>5.5989907485281751</v>
      </c>
      <c r="K109" s="44">
        <v>709</v>
      </c>
      <c r="L109" s="44">
        <v>923</v>
      </c>
      <c r="M109" s="44">
        <v>23022</v>
      </c>
      <c r="N109" s="457">
        <f t="shared" si="14"/>
        <v>3.8724978973927668</v>
      </c>
      <c r="O109" s="44">
        <v>4384</v>
      </c>
      <c r="P109" s="6" t="s">
        <v>420</v>
      </c>
      <c r="Q109" s="44">
        <v>58</v>
      </c>
      <c r="R109" s="44">
        <v>51540</v>
      </c>
      <c r="S109" s="44">
        <v>2384</v>
      </c>
      <c r="T109" s="44">
        <v>5945</v>
      </c>
    </row>
    <row r="110" spans="1:20" ht="15" thickBot="1" x14ac:dyDescent="0.35">
      <c r="A110" s="4" t="s">
        <v>188</v>
      </c>
      <c r="B110" s="6" t="s">
        <v>2</v>
      </c>
      <c r="C110" s="44">
        <v>8113</v>
      </c>
      <c r="D110" s="44">
        <v>39361</v>
      </c>
      <c r="E110" s="44">
        <v>34728</v>
      </c>
      <c r="F110" s="44">
        <v>82202</v>
      </c>
      <c r="G110" s="457">
        <f t="shared" si="11"/>
        <v>11.748177790481636</v>
      </c>
      <c r="H110" s="457">
        <f t="shared" si="12"/>
        <v>1.1363598661837486</v>
      </c>
      <c r="I110" s="44">
        <v>8109</v>
      </c>
      <c r="J110" s="457">
        <f t="shared" si="13"/>
        <v>1.1589252536801486</v>
      </c>
      <c r="K110" s="44">
        <v>2979</v>
      </c>
      <c r="L110" s="44">
        <v>3650</v>
      </c>
      <c r="M110" s="44">
        <v>30097</v>
      </c>
      <c r="N110" s="457">
        <f t="shared" si="14"/>
        <v>4.3014148920966129</v>
      </c>
      <c r="O110" s="44">
        <v>7495</v>
      </c>
      <c r="P110" s="6" t="s">
        <v>420</v>
      </c>
      <c r="Q110" s="6" t="s">
        <v>19</v>
      </c>
      <c r="R110" s="44">
        <v>72338</v>
      </c>
      <c r="S110" s="44">
        <v>5456</v>
      </c>
      <c r="T110" s="44">
        <v>6997</v>
      </c>
    </row>
    <row r="111" spans="1:20" ht="15" thickBot="1" x14ac:dyDescent="0.35">
      <c r="A111" s="4" t="s">
        <v>195</v>
      </c>
      <c r="B111" s="6" t="s">
        <v>2</v>
      </c>
      <c r="C111" s="44">
        <v>21594</v>
      </c>
      <c r="D111" s="44">
        <v>24260</v>
      </c>
      <c r="E111" s="44">
        <v>827</v>
      </c>
      <c r="F111" s="44">
        <v>46681</v>
      </c>
      <c r="G111" s="457">
        <f t="shared" si="11"/>
        <v>11.199856046065259</v>
      </c>
      <c r="H111" s="457">
        <f t="shared" si="12"/>
        <v>1.4053769267822736</v>
      </c>
      <c r="I111" s="44">
        <v>5423</v>
      </c>
      <c r="J111" s="457">
        <f t="shared" si="13"/>
        <v>1.3011036468330135</v>
      </c>
      <c r="K111" s="44">
        <v>2842</v>
      </c>
      <c r="L111" s="44">
        <v>2462</v>
      </c>
      <c r="M111" s="44">
        <v>15486</v>
      </c>
      <c r="N111" s="457">
        <f t="shared" si="14"/>
        <v>3.715451055662188</v>
      </c>
      <c r="O111" s="44">
        <v>4595</v>
      </c>
      <c r="P111" s="6" t="s">
        <v>420</v>
      </c>
      <c r="Q111" s="44">
        <v>1220</v>
      </c>
      <c r="R111" s="44">
        <v>33216</v>
      </c>
      <c r="S111" s="44">
        <v>1546</v>
      </c>
      <c r="T111" s="44">
        <v>4168</v>
      </c>
    </row>
    <row r="112" spans="1:20" ht="15" thickBot="1" x14ac:dyDescent="0.35">
      <c r="A112" s="4" t="s">
        <v>201</v>
      </c>
      <c r="B112" s="6" t="s">
        <v>2</v>
      </c>
      <c r="C112" s="44">
        <v>34578</v>
      </c>
      <c r="D112" s="44">
        <v>75710</v>
      </c>
      <c r="E112" s="44">
        <v>1291</v>
      </c>
      <c r="F112" s="44">
        <v>111579</v>
      </c>
      <c r="G112" s="457">
        <f t="shared" si="11"/>
        <v>22.614308877178761</v>
      </c>
      <c r="H112" s="457">
        <f t="shared" si="12"/>
        <v>3.6612088200551254</v>
      </c>
      <c r="I112" s="44">
        <v>1248</v>
      </c>
      <c r="J112" s="457">
        <f t="shared" si="13"/>
        <v>0.2529387920551277</v>
      </c>
      <c r="K112" s="44">
        <v>3036</v>
      </c>
      <c r="L112" s="44">
        <v>3184</v>
      </c>
      <c r="M112" s="44">
        <v>37935</v>
      </c>
      <c r="N112" s="457">
        <f t="shared" si="14"/>
        <v>7.6884880421564654</v>
      </c>
      <c r="O112" s="44">
        <v>3848</v>
      </c>
      <c r="P112" s="6" t="s">
        <v>420</v>
      </c>
      <c r="Q112" s="44">
        <v>500</v>
      </c>
      <c r="R112" s="44">
        <v>30476</v>
      </c>
      <c r="S112" s="44">
        <v>2401</v>
      </c>
      <c r="T112" s="44">
        <v>4934</v>
      </c>
    </row>
    <row r="113" spans="1:20" ht="15" thickBot="1" x14ac:dyDescent="0.35">
      <c r="A113" s="4" t="s">
        <v>202</v>
      </c>
      <c r="B113" s="6" t="s">
        <v>2</v>
      </c>
      <c r="C113" s="44">
        <v>9900</v>
      </c>
      <c r="D113" s="44">
        <v>30050</v>
      </c>
      <c r="E113" s="44">
        <v>1449</v>
      </c>
      <c r="F113" s="44">
        <v>41399</v>
      </c>
      <c r="G113" s="457">
        <f t="shared" si="11"/>
        <v>7.0682943486426497</v>
      </c>
      <c r="H113" s="457">
        <f t="shared" si="12"/>
        <v>1.1311820318050168</v>
      </c>
      <c r="I113" s="44">
        <v>4200</v>
      </c>
      <c r="J113" s="457">
        <f t="shared" si="13"/>
        <v>0.71709066074782313</v>
      </c>
      <c r="K113" s="44">
        <v>642</v>
      </c>
      <c r="L113" s="44">
        <v>1273</v>
      </c>
      <c r="M113" s="44">
        <v>35055</v>
      </c>
      <c r="N113" s="457">
        <f t="shared" si="14"/>
        <v>5.9851459791702233</v>
      </c>
      <c r="O113" s="44">
        <v>10393</v>
      </c>
      <c r="P113" s="6" t="s">
        <v>420</v>
      </c>
      <c r="Q113" s="44">
        <v>3674</v>
      </c>
      <c r="R113" s="44">
        <v>36598</v>
      </c>
      <c r="S113" s="44">
        <v>3548</v>
      </c>
      <c r="T113" s="44">
        <v>5857</v>
      </c>
    </row>
    <row r="114" spans="1:20" ht="15" thickBot="1" x14ac:dyDescent="0.35">
      <c r="A114" s="4" t="s">
        <v>211</v>
      </c>
      <c r="B114" s="6" t="s">
        <v>2</v>
      </c>
      <c r="C114" s="44">
        <v>724</v>
      </c>
      <c r="D114" s="44">
        <v>6526</v>
      </c>
      <c r="E114" s="44">
        <v>0</v>
      </c>
      <c r="F114" s="44">
        <v>7250</v>
      </c>
      <c r="G114" s="457">
        <f t="shared" si="11"/>
        <v>1.7507848345810191</v>
      </c>
      <c r="H114" s="457">
        <f t="shared" si="12"/>
        <v>0.43875574921326554</v>
      </c>
      <c r="I114" s="44">
        <v>346</v>
      </c>
      <c r="J114" s="457">
        <f t="shared" si="13"/>
        <v>8.355469693310795E-2</v>
      </c>
      <c r="K114" s="44">
        <v>48</v>
      </c>
      <c r="L114" s="44">
        <v>23</v>
      </c>
      <c r="M114" s="44">
        <v>9638</v>
      </c>
      <c r="N114" s="457">
        <f t="shared" si="14"/>
        <v>2.327457135957498</v>
      </c>
      <c r="O114" s="44">
        <v>3648</v>
      </c>
      <c r="P114" s="6" t="s">
        <v>420</v>
      </c>
      <c r="Q114" s="44">
        <v>567</v>
      </c>
      <c r="R114" s="44">
        <v>16524</v>
      </c>
      <c r="S114" s="44">
        <v>1294</v>
      </c>
      <c r="T114" s="44">
        <v>4141</v>
      </c>
    </row>
    <row r="115" spans="1:20" ht="15" thickBot="1" x14ac:dyDescent="0.35">
      <c r="A115" s="4" t="s">
        <v>214</v>
      </c>
      <c r="B115" s="6" t="s">
        <v>2</v>
      </c>
      <c r="C115" s="44">
        <v>2550</v>
      </c>
      <c r="D115" s="44">
        <v>11100</v>
      </c>
      <c r="E115" s="44">
        <v>0</v>
      </c>
      <c r="F115" s="44">
        <v>13650</v>
      </c>
      <c r="G115" s="457">
        <f t="shared" si="11"/>
        <v>3.252323087919943</v>
      </c>
      <c r="H115" s="457">
        <f t="shared" si="12"/>
        <v>0.54698457223001407</v>
      </c>
      <c r="I115" s="44">
        <v>850</v>
      </c>
      <c r="J115" s="457">
        <f t="shared" si="13"/>
        <v>0.20252561353347628</v>
      </c>
      <c r="K115" s="44">
        <v>2</v>
      </c>
      <c r="L115" s="44">
        <v>58</v>
      </c>
      <c r="M115" s="44">
        <v>11500</v>
      </c>
      <c r="N115" s="457">
        <f t="shared" si="14"/>
        <v>2.7400524183940909</v>
      </c>
      <c r="O115" s="44">
        <v>3800</v>
      </c>
      <c r="P115" s="6" t="s">
        <v>420</v>
      </c>
      <c r="Q115" s="44">
        <v>1790</v>
      </c>
      <c r="R115" s="44">
        <v>24955</v>
      </c>
      <c r="S115" s="44">
        <v>2830</v>
      </c>
      <c r="T115" s="44">
        <v>4197</v>
      </c>
    </row>
    <row r="116" spans="1:20" ht="15" thickBot="1" x14ac:dyDescent="0.35">
      <c r="A116" s="4" t="s">
        <v>217</v>
      </c>
      <c r="B116" s="6" t="s">
        <v>2</v>
      </c>
      <c r="C116" s="44">
        <v>8833</v>
      </c>
      <c r="D116" s="44">
        <v>34079</v>
      </c>
      <c r="E116" s="44">
        <v>241</v>
      </c>
      <c r="F116" s="44">
        <v>43153</v>
      </c>
      <c r="G116" s="457">
        <f t="shared" si="11"/>
        <v>8.5147987371744271</v>
      </c>
      <c r="H116" s="457">
        <f t="shared" si="12"/>
        <v>0.74232780568361656</v>
      </c>
      <c r="I116" s="44">
        <v>4000</v>
      </c>
      <c r="J116" s="457">
        <f t="shared" si="13"/>
        <v>0.78926598263614833</v>
      </c>
      <c r="K116" s="44">
        <v>1148</v>
      </c>
      <c r="L116" s="44">
        <v>366</v>
      </c>
      <c r="M116" s="44">
        <v>29850</v>
      </c>
      <c r="N116" s="457">
        <f t="shared" si="14"/>
        <v>5.8898973954222571</v>
      </c>
      <c r="O116" s="44">
        <v>4879</v>
      </c>
      <c r="P116" s="6" t="s">
        <v>420</v>
      </c>
      <c r="Q116" s="44">
        <v>796</v>
      </c>
      <c r="R116" s="44">
        <v>58132</v>
      </c>
      <c r="S116" s="44">
        <v>1700</v>
      </c>
      <c r="T116" s="44">
        <v>5068</v>
      </c>
    </row>
    <row r="117" spans="1:20" ht="15" thickBot="1" x14ac:dyDescent="0.35">
      <c r="A117" s="4" t="s">
        <v>219</v>
      </c>
      <c r="B117" s="6" t="s">
        <v>2</v>
      </c>
      <c r="C117" s="44">
        <v>1977</v>
      </c>
      <c r="D117" s="44">
        <v>7126</v>
      </c>
      <c r="E117" s="44">
        <v>0</v>
      </c>
      <c r="F117" s="44">
        <v>9103</v>
      </c>
      <c r="G117" s="457">
        <f t="shared" si="11"/>
        <v>1.8323268921095008</v>
      </c>
      <c r="H117" s="457">
        <f t="shared" si="12"/>
        <v>0.56257338854211725</v>
      </c>
      <c r="I117" s="44">
        <v>1560</v>
      </c>
      <c r="J117" s="457">
        <f t="shared" si="13"/>
        <v>0.3140096618357488</v>
      </c>
      <c r="K117" s="44">
        <v>1</v>
      </c>
      <c r="L117" s="44">
        <v>1</v>
      </c>
      <c r="M117" s="44">
        <v>9438</v>
      </c>
      <c r="N117" s="457">
        <f t="shared" si="14"/>
        <v>1.8997584541062802</v>
      </c>
      <c r="O117" s="44">
        <v>3192</v>
      </c>
      <c r="P117" s="6" t="s">
        <v>420</v>
      </c>
      <c r="Q117" s="44">
        <v>260</v>
      </c>
      <c r="R117" s="44">
        <v>16181</v>
      </c>
      <c r="S117" s="44">
        <v>2537</v>
      </c>
      <c r="T117" s="44">
        <v>4968</v>
      </c>
    </row>
    <row r="118" spans="1:20" ht="15" thickBot="1" x14ac:dyDescent="0.35">
      <c r="A118" s="4" t="s">
        <v>224</v>
      </c>
      <c r="B118" s="6" t="s">
        <v>2</v>
      </c>
      <c r="C118" s="44">
        <v>10849</v>
      </c>
      <c r="D118" s="44">
        <v>10894</v>
      </c>
      <c r="E118" s="44">
        <v>714</v>
      </c>
      <c r="F118" s="44">
        <v>22457</v>
      </c>
      <c r="G118" s="457">
        <f t="shared" si="11"/>
        <v>5.4759814679346501</v>
      </c>
      <c r="H118" s="457">
        <f t="shared" si="12"/>
        <v>0.61270871985157704</v>
      </c>
      <c r="I118" s="44">
        <v>2073</v>
      </c>
      <c r="J118" s="457">
        <f t="shared" si="13"/>
        <v>0.50548646671543529</v>
      </c>
      <c r="K118" s="44">
        <v>10</v>
      </c>
      <c r="L118" s="44">
        <v>1231</v>
      </c>
      <c r="M118" s="44">
        <v>25601</v>
      </c>
      <c r="N118" s="457">
        <f t="shared" si="14"/>
        <v>6.2426237503048041</v>
      </c>
      <c r="O118" s="44">
        <v>6105</v>
      </c>
      <c r="P118" s="6" t="s">
        <v>420</v>
      </c>
      <c r="Q118" s="44">
        <v>2258</v>
      </c>
      <c r="R118" s="44">
        <v>36652</v>
      </c>
      <c r="S118" s="44">
        <v>3350</v>
      </c>
      <c r="T118" s="44">
        <v>4101</v>
      </c>
    </row>
    <row r="119" spans="1:20" ht="15" thickBot="1" x14ac:dyDescent="0.35">
      <c r="A119" s="4" t="s">
        <v>225</v>
      </c>
      <c r="B119" s="6" t="s">
        <v>2</v>
      </c>
      <c r="C119" s="44">
        <v>7726</v>
      </c>
      <c r="D119" s="44">
        <v>30944</v>
      </c>
      <c r="E119" s="44">
        <v>602</v>
      </c>
      <c r="F119" s="44">
        <v>39272</v>
      </c>
      <c r="G119" s="457">
        <f t="shared" si="11"/>
        <v>7.4932264834955165</v>
      </c>
      <c r="H119" s="457">
        <f t="shared" si="12"/>
        <v>1.6404344193817879</v>
      </c>
      <c r="I119" s="44">
        <v>6000</v>
      </c>
      <c r="J119" s="457">
        <f t="shared" si="13"/>
        <v>1.1448196908986834</v>
      </c>
      <c r="K119" s="44">
        <v>1367</v>
      </c>
      <c r="L119" s="44">
        <v>1877</v>
      </c>
      <c r="M119" s="44">
        <v>26500</v>
      </c>
      <c r="N119" s="457">
        <f t="shared" si="14"/>
        <v>5.0562869681358515</v>
      </c>
      <c r="O119" s="44">
        <v>9227</v>
      </c>
      <c r="P119" s="6" t="s">
        <v>420</v>
      </c>
      <c r="Q119" s="44">
        <v>290</v>
      </c>
      <c r="R119" s="44">
        <v>23940</v>
      </c>
      <c r="S119" s="44">
        <v>3440</v>
      </c>
      <c r="T119" s="44">
        <v>5241</v>
      </c>
    </row>
    <row r="120" spans="1:20" ht="15" thickBot="1" x14ac:dyDescent="0.35">
      <c r="A120" s="4" t="s">
        <v>229</v>
      </c>
      <c r="B120" s="6" t="s">
        <v>2</v>
      </c>
      <c r="C120" s="44">
        <v>13045</v>
      </c>
      <c r="D120" s="44">
        <v>27016</v>
      </c>
      <c r="E120" s="44">
        <v>222</v>
      </c>
      <c r="F120" s="44">
        <v>40283</v>
      </c>
      <c r="G120" s="457">
        <f t="shared" si="11"/>
        <v>7.8067829457364342</v>
      </c>
      <c r="H120" s="457">
        <f t="shared" si="12"/>
        <v>1.4527914021927293</v>
      </c>
      <c r="I120" s="44">
        <v>1248</v>
      </c>
      <c r="J120" s="457">
        <f t="shared" si="13"/>
        <v>0.24186046511627907</v>
      </c>
      <c r="K120" s="44">
        <v>2065</v>
      </c>
      <c r="L120" s="44">
        <v>1506</v>
      </c>
      <c r="M120" s="44">
        <v>16568</v>
      </c>
      <c r="N120" s="457">
        <f t="shared" si="14"/>
        <v>3.2108527131782947</v>
      </c>
      <c r="O120" s="44">
        <v>8284</v>
      </c>
      <c r="P120" s="6" t="s">
        <v>420</v>
      </c>
      <c r="Q120" s="44">
        <v>7800</v>
      </c>
      <c r="R120" s="44">
        <v>27728</v>
      </c>
      <c r="S120" s="44">
        <v>3291</v>
      </c>
      <c r="T120" s="44">
        <v>5160</v>
      </c>
    </row>
    <row r="121" spans="1:20" ht="15" thickBot="1" x14ac:dyDescent="0.35">
      <c r="A121" s="4" t="s">
        <v>230</v>
      </c>
      <c r="B121" s="6" t="s">
        <v>2</v>
      </c>
      <c r="C121" s="44">
        <v>32615</v>
      </c>
      <c r="D121" s="44">
        <v>29361</v>
      </c>
      <c r="E121" s="44">
        <v>0</v>
      </c>
      <c r="F121" s="44">
        <v>61976</v>
      </c>
      <c r="G121" s="457">
        <f t="shared" si="11"/>
        <v>10.610511898647491</v>
      </c>
      <c r="H121" s="457">
        <f t="shared" si="12"/>
        <v>3.0681188118811882</v>
      </c>
      <c r="I121" s="44">
        <v>1832</v>
      </c>
      <c r="J121" s="457">
        <f t="shared" si="13"/>
        <v>0.31364492381441533</v>
      </c>
      <c r="K121" s="44">
        <v>48</v>
      </c>
      <c r="L121" s="44">
        <v>1183</v>
      </c>
      <c r="M121" s="44">
        <v>50363</v>
      </c>
      <c r="N121" s="457">
        <f t="shared" si="14"/>
        <v>8.6223249443588426</v>
      </c>
      <c r="O121" s="44">
        <v>2331</v>
      </c>
      <c r="P121" s="6" t="s">
        <v>420</v>
      </c>
      <c r="Q121" s="44">
        <v>450</v>
      </c>
      <c r="R121" s="44">
        <v>20200</v>
      </c>
      <c r="S121" s="44">
        <v>4125</v>
      </c>
      <c r="T121" s="44">
        <v>5841</v>
      </c>
    </row>
    <row r="122" spans="1:20" ht="15" thickBot="1" x14ac:dyDescent="0.35">
      <c r="A122" s="4" t="s">
        <v>232</v>
      </c>
      <c r="B122" s="6" t="s">
        <v>2</v>
      </c>
      <c r="C122" s="44">
        <v>2746</v>
      </c>
      <c r="D122" s="44">
        <v>9682</v>
      </c>
      <c r="E122" s="44">
        <v>0</v>
      </c>
      <c r="F122" s="44">
        <v>12428</v>
      </c>
      <c r="G122" s="457">
        <f t="shared" si="11"/>
        <v>2.6274841437632137</v>
      </c>
      <c r="H122" s="457">
        <f t="shared" si="12"/>
        <v>0.36262838468720821</v>
      </c>
      <c r="I122" s="44">
        <v>2173</v>
      </c>
      <c r="J122" s="457">
        <f t="shared" si="13"/>
        <v>0.45940803382663847</v>
      </c>
      <c r="K122" s="44">
        <v>0</v>
      </c>
      <c r="L122" s="44">
        <v>793</v>
      </c>
      <c r="M122" s="44">
        <v>10090</v>
      </c>
      <c r="N122" s="457">
        <f t="shared" si="14"/>
        <v>2.1331923890063424</v>
      </c>
      <c r="O122" s="44">
        <v>2214</v>
      </c>
      <c r="P122" s="6" t="s">
        <v>420</v>
      </c>
      <c r="Q122" s="44">
        <v>0</v>
      </c>
      <c r="R122" s="44">
        <v>34272</v>
      </c>
      <c r="S122" s="44">
        <v>2806</v>
      </c>
      <c r="T122" s="44">
        <v>4730</v>
      </c>
    </row>
    <row r="123" spans="1:20" ht="15" thickBot="1" x14ac:dyDescent="0.35">
      <c r="A123" s="4" t="s">
        <v>241</v>
      </c>
      <c r="B123" s="6" t="s">
        <v>2</v>
      </c>
      <c r="C123" s="44">
        <v>6892</v>
      </c>
      <c r="D123" s="44">
        <v>18794</v>
      </c>
      <c r="E123" s="44">
        <v>458</v>
      </c>
      <c r="F123" s="44">
        <v>26144</v>
      </c>
      <c r="G123" s="457">
        <f t="shared" si="11"/>
        <v>5.1545741324921135</v>
      </c>
      <c r="H123" s="457">
        <f t="shared" si="12"/>
        <v>1.2173022302928715</v>
      </c>
      <c r="I123" s="44">
        <v>358</v>
      </c>
      <c r="J123" s="457">
        <f t="shared" si="13"/>
        <v>7.0583596214511046E-2</v>
      </c>
      <c r="K123" s="44">
        <v>1274</v>
      </c>
      <c r="L123" s="44">
        <v>2335</v>
      </c>
      <c r="M123" s="44">
        <v>14018</v>
      </c>
      <c r="N123" s="457">
        <f t="shared" si="14"/>
        <v>2.763801261829653</v>
      </c>
      <c r="O123" s="44">
        <v>5602</v>
      </c>
      <c r="P123" s="6" t="s">
        <v>420</v>
      </c>
      <c r="Q123" s="44">
        <v>1503</v>
      </c>
      <c r="R123" s="44">
        <v>21477</v>
      </c>
      <c r="S123" s="44">
        <v>2508</v>
      </c>
      <c r="T123" s="44">
        <v>5072</v>
      </c>
    </row>
    <row r="124" spans="1:20" ht="15" thickBot="1" x14ac:dyDescent="0.35">
      <c r="A124" s="4" t="s">
        <v>242</v>
      </c>
      <c r="B124" s="6" t="s">
        <v>2</v>
      </c>
      <c r="C124" s="44">
        <v>12000</v>
      </c>
      <c r="D124" s="44">
        <v>37302</v>
      </c>
      <c r="E124" s="44">
        <v>5</v>
      </c>
      <c r="F124" s="44">
        <v>49307</v>
      </c>
      <c r="G124" s="457">
        <f t="shared" si="11"/>
        <v>7.8054456229222735</v>
      </c>
      <c r="H124" s="457">
        <f t="shared" si="12"/>
        <v>1.8128906537245386</v>
      </c>
      <c r="I124" s="44">
        <v>718</v>
      </c>
      <c r="J124" s="457">
        <f t="shared" si="13"/>
        <v>0.11366154820326105</v>
      </c>
      <c r="K124" s="44">
        <v>55</v>
      </c>
      <c r="L124" s="44">
        <v>1499</v>
      </c>
      <c r="M124" s="44">
        <v>36689</v>
      </c>
      <c r="N124" s="457">
        <f t="shared" si="14"/>
        <v>5.8079784707930981</v>
      </c>
      <c r="O124" s="44">
        <v>6589</v>
      </c>
      <c r="P124" s="6" t="s">
        <v>420</v>
      </c>
      <c r="Q124" s="44">
        <v>670</v>
      </c>
      <c r="R124" s="44">
        <v>27198</v>
      </c>
      <c r="S124" s="44">
        <v>7124</v>
      </c>
      <c r="T124" s="44">
        <v>6317</v>
      </c>
    </row>
    <row r="125" spans="1:20" ht="15" thickBot="1" x14ac:dyDescent="0.35">
      <c r="A125" s="4" t="s">
        <v>248</v>
      </c>
      <c r="B125" s="6" t="s">
        <v>2</v>
      </c>
      <c r="C125" s="44">
        <v>23486</v>
      </c>
      <c r="D125" s="44">
        <v>76268</v>
      </c>
      <c r="E125" s="44">
        <v>1792</v>
      </c>
      <c r="F125" s="44">
        <v>101546</v>
      </c>
      <c r="G125" s="457">
        <f t="shared" si="11"/>
        <v>17.450764736208971</v>
      </c>
      <c r="H125" s="457">
        <f t="shared" si="12"/>
        <v>0.90660405153249346</v>
      </c>
      <c r="I125" s="44">
        <v>4200</v>
      </c>
      <c r="J125" s="457">
        <f t="shared" si="13"/>
        <v>0.72177350060147794</v>
      </c>
      <c r="K125" s="44">
        <v>0</v>
      </c>
      <c r="L125" s="44">
        <v>1827</v>
      </c>
      <c r="M125" s="44">
        <v>74123</v>
      </c>
      <c r="N125" s="457">
        <f t="shared" si="14"/>
        <v>12.738099329781749</v>
      </c>
      <c r="O125" s="44">
        <v>11527</v>
      </c>
      <c r="P125" s="6" t="s">
        <v>420</v>
      </c>
      <c r="Q125" s="44">
        <v>9800</v>
      </c>
      <c r="R125" s="44">
        <v>112007</v>
      </c>
      <c r="S125" s="44">
        <v>4563</v>
      </c>
      <c r="T125" s="44">
        <v>5819</v>
      </c>
    </row>
    <row r="126" spans="1:20" ht="15" thickBot="1" x14ac:dyDescent="0.35">
      <c r="A126" s="4" t="s">
        <v>249</v>
      </c>
      <c r="B126" s="6" t="s">
        <v>2</v>
      </c>
      <c r="C126" s="44">
        <v>13102</v>
      </c>
      <c r="D126" s="44">
        <v>17809</v>
      </c>
      <c r="E126" s="44">
        <v>774</v>
      </c>
      <c r="F126" s="44">
        <v>31685</v>
      </c>
      <c r="G126" s="457">
        <f t="shared" si="11"/>
        <v>4.6363769388352356</v>
      </c>
      <c r="H126" s="457">
        <f t="shared" si="12"/>
        <v>1.2057614734759114</v>
      </c>
      <c r="I126" s="44">
        <v>472</v>
      </c>
      <c r="J126" s="457">
        <f t="shared" si="13"/>
        <v>6.9066432543166523E-2</v>
      </c>
      <c r="K126" s="44">
        <v>2594</v>
      </c>
      <c r="L126" s="44">
        <v>2364</v>
      </c>
      <c r="M126" s="44">
        <v>25000</v>
      </c>
      <c r="N126" s="457">
        <f t="shared" si="14"/>
        <v>3.6581796897863623</v>
      </c>
      <c r="O126" s="44">
        <v>5022</v>
      </c>
      <c r="P126" s="6" t="s">
        <v>420</v>
      </c>
      <c r="Q126" s="44">
        <v>0</v>
      </c>
      <c r="R126" s="44">
        <v>26278</v>
      </c>
      <c r="S126" s="44">
        <v>1996</v>
      </c>
      <c r="T126" s="44">
        <v>6834</v>
      </c>
    </row>
    <row r="127" spans="1:20" ht="15" thickBot="1" x14ac:dyDescent="0.35">
      <c r="A127" s="4" t="s">
        <v>255</v>
      </c>
      <c r="B127" s="6" t="s">
        <v>2</v>
      </c>
      <c r="C127" s="44">
        <v>26952</v>
      </c>
      <c r="D127" s="44">
        <v>35536</v>
      </c>
      <c r="E127" s="44">
        <v>0</v>
      </c>
      <c r="F127" s="44">
        <v>62488</v>
      </c>
      <c r="G127" s="457">
        <f t="shared" si="11"/>
        <v>10.121153223194039</v>
      </c>
      <c r="H127" s="457">
        <f t="shared" si="12"/>
        <v>1.4715523737754332</v>
      </c>
      <c r="I127" s="44">
        <v>2193</v>
      </c>
      <c r="J127" s="457">
        <f t="shared" si="13"/>
        <v>0.35519922254616132</v>
      </c>
      <c r="K127" s="44">
        <v>546</v>
      </c>
      <c r="L127" s="44">
        <v>1926</v>
      </c>
      <c r="M127" s="44">
        <v>41409</v>
      </c>
      <c r="N127" s="457">
        <f t="shared" si="14"/>
        <v>6.7069970845481048</v>
      </c>
      <c r="O127" s="44">
        <v>7249</v>
      </c>
      <c r="P127" s="6" t="s">
        <v>420</v>
      </c>
      <c r="Q127" s="44">
        <v>2142</v>
      </c>
      <c r="R127" s="44">
        <v>42464</v>
      </c>
      <c r="S127" s="44">
        <v>2133</v>
      </c>
      <c r="T127" s="44">
        <v>6174</v>
      </c>
    </row>
    <row r="128" spans="1:20" ht="15" thickBot="1" x14ac:dyDescent="0.35">
      <c r="A128" s="4" t="s">
        <v>266</v>
      </c>
      <c r="B128" s="6" t="s">
        <v>2</v>
      </c>
      <c r="C128" s="44">
        <v>14714</v>
      </c>
      <c r="D128" s="44">
        <v>25458</v>
      </c>
      <c r="E128" s="44">
        <v>435</v>
      </c>
      <c r="F128" s="44">
        <v>40607</v>
      </c>
      <c r="G128" s="457">
        <f t="shared" si="11"/>
        <v>6.287860018581604</v>
      </c>
      <c r="H128" s="457">
        <f t="shared" si="12"/>
        <v>1.8253618628067967</v>
      </c>
      <c r="I128" s="44">
        <v>5732</v>
      </c>
      <c r="J128" s="457">
        <f t="shared" si="13"/>
        <v>0.88758129451842671</v>
      </c>
      <c r="K128" s="44">
        <v>172</v>
      </c>
      <c r="L128" s="44">
        <v>3842</v>
      </c>
      <c r="M128" s="44">
        <v>25954</v>
      </c>
      <c r="N128" s="457">
        <f t="shared" si="14"/>
        <v>4.0188912976153608</v>
      </c>
      <c r="O128" s="44">
        <v>4339</v>
      </c>
      <c r="P128" s="6" t="s">
        <v>420</v>
      </c>
      <c r="Q128" s="44">
        <v>788</v>
      </c>
      <c r="R128" s="44">
        <v>22246</v>
      </c>
      <c r="S128" s="44">
        <v>3899</v>
      </c>
      <c r="T128" s="44">
        <v>6458</v>
      </c>
    </row>
    <row r="129" spans="1:20" ht="15" thickBot="1" x14ac:dyDescent="0.35">
      <c r="A129" s="4" t="s">
        <v>269</v>
      </c>
      <c r="B129" s="6" t="s">
        <v>2</v>
      </c>
      <c r="C129" s="44">
        <v>9675</v>
      </c>
      <c r="D129" s="44">
        <v>74800</v>
      </c>
      <c r="E129" s="44">
        <v>0</v>
      </c>
      <c r="F129" s="44">
        <v>84475</v>
      </c>
      <c r="G129" s="457">
        <f t="shared" si="11"/>
        <v>13.322031225358776</v>
      </c>
      <c r="H129" s="457">
        <f t="shared" si="12"/>
        <v>2.9723786066150599</v>
      </c>
      <c r="I129" s="44">
        <v>3460</v>
      </c>
      <c r="J129" s="457">
        <f t="shared" si="13"/>
        <v>0.54565525942280402</v>
      </c>
      <c r="K129" s="44">
        <v>510</v>
      </c>
      <c r="L129" s="44">
        <v>855</v>
      </c>
      <c r="M129" s="44">
        <v>49250</v>
      </c>
      <c r="N129" s="457">
        <f t="shared" si="14"/>
        <v>7.7669137360037848</v>
      </c>
      <c r="O129" s="44">
        <v>8900</v>
      </c>
      <c r="P129" s="6" t="s">
        <v>420</v>
      </c>
      <c r="Q129" s="44">
        <v>2450</v>
      </c>
      <c r="R129" s="44">
        <v>28420</v>
      </c>
      <c r="S129" s="44">
        <v>2780</v>
      </c>
      <c r="T129" s="44">
        <v>6341</v>
      </c>
    </row>
    <row r="130" spans="1:20" ht="15" thickBot="1" x14ac:dyDescent="0.35">
      <c r="A130" s="4" t="s">
        <v>272</v>
      </c>
      <c r="B130" s="6" t="s">
        <v>2</v>
      </c>
      <c r="C130" s="44">
        <v>18512</v>
      </c>
      <c r="D130" s="44">
        <v>30507</v>
      </c>
      <c r="E130" s="44">
        <v>0</v>
      </c>
      <c r="F130" s="44">
        <v>49019</v>
      </c>
      <c r="G130" s="457">
        <f t="shared" si="11"/>
        <v>9.0224553653598374</v>
      </c>
      <c r="H130" s="457">
        <f t="shared" si="12"/>
        <v>1.6351657882447128</v>
      </c>
      <c r="I130" s="44">
        <v>3845</v>
      </c>
      <c r="J130" s="457">
        <f t="shared" si="13"/>
        <v>0.70771212957850171</v>
      </c>
      <c r="K130" s="44">
        <v>7115</v>
      </c>
      <c r="L130" s="44">
        <v>3436</v>
      </c>
      <c r="M130" s="44">
        <v>28175</v>
      </c>
      <c r="N130" s="457">
        <f t="shared" si="14"/>
        <v>5.1859009755199708</v>
      </c>
      <c r="O130" s="44">
        <v>4573</v>
      </c>
      <c r="P130" s="6" t="s">
        <v>420</v>
      </c>
      <c r="Q130" s="44">
        <v>2798</v>
      </c>
      <c r="R130" s="44">
        <v>29978</v>
      </c>
      <c r="S130" s="44">
        <v>62758</v>
      </c>
      <c r="T130" s="44">
        <v>5433</v>
      </c>
    </row>
    <row r="131" spans="1:20" ht="15" thickBot="1" x14ac:dyDescent="0.35">
      <c r="A131" s="4" t="s">
        <v>279</v>
      </c>
      <c r="B131" s="6" t="s">
        <v>2</v>
      </c>
      <c r="C131" s="44">
        <v>2431</v>
      </c>
      <c r="D131" s="44">
        <v>12010</v>
      </c>
      <c r="E131" s="44">
        <v>256</v>
      </c>
      <c r="F131" s="44">
        <v>14697</v>
      </c>
      <c r="G131" s="457">
        <f t="shared" si="11"/>
        <v>3.5802679658952496</v>
      </c>
      <c r="H131" s="457">
        <f t="shared" si="12"/>
        <v>0.62858731448612126</v>
      </c>
      <c r="I131" s="44">
        <v>2281</v>
      </c>
      <c r="J131" s="457">
        <f t="shared" si="13"/>
        <v>0.55566382460414132</v>
      </c>
      <c r="K131" s="44">
        <v>312</v>
      </c>
      <c r="L131" s="44">
        <v>864</v>
      </c>
      <c r="M131" s="44">
        <v>6658</v>
      </c>
      <c r="N131" s="457">
        <f t="shared" si="14"/>
        <v>1.6219244823386114</v>
      </c>
      <c r="O131" s="44">
        <v>3122</v>
      </c>
      <c r="P131" s="6" t="s">
        <v>420</v>
      </c>
      <c r="Q131" s="44">
        <v>75</v>
      </c>
      <c r="R131" s="44">
        <v>23381</v>
      </c>
      <c r="S131" s="44">
        <v>1300</v>
      </c>
      <c r="T131" s="44">
        <v>4105</v>
      </c>
    </row>
    <row r="132" spans="1:20" ht="15" thickBot="1" x14ac:dyDescent="0.35">
      <c r="A132" s="4" t="s">
        <v>282</v>
      </c>
      <c r="B132" s="6" t="s">
        <v>2</v>
      </c>
      <c r="C132" s="44">
        <v>3200</v>
      </c>
      <c r="D132" s="44">
        <v>25000</v>
      </c>
      <c r="E132" s="44">
        <v>0</v>
      </c>
      <c r="F132" s="44">
        <v>28200</v>
      </c>
      <c r="G132" s="457">
        <f t="shared" si="11"/>
        <v>5.6030200675541426</v>
      </c>
      <c r="H132" s="457">
        <f t="shared" si="12"/>
        <v>1.6579457934034922</v>
      </c>
      <c r="I132" s="44">
        <v>75</v>
      </c>
      <c r="J132" s="457">
        <f t="shared" si="13"/>
        <v>1.4901649115835486E-2</v>
      </c>
      <c r="K132" s="44">
        <v>150</v>
      </c>
      <c r="L132" s="44">
        <v>2800</v>
      </c>
      <c r="M132" s="44">
        <v>31500</v>
      </c>
      <c r="N132" s="457">
        <f t="shared" si="14"/>
        <v>6.2586926286509037</v>
      </c>
      <c r="O132" s="44">
        <v>2000</v>
      </c>
      <c r="P132" s="6" t="s">
        <v>420</v>
      </c>
      <c r="Q132" s="44">
        <v>150</v>
      </c>
      <c r="R132" s="44">
        <v>17009</v>
      </c>
      <c r="S132" s="44">
        <v>900</v>
      </c>
      <c r="T132" s="44">
        <v>5033</v>
      </c>
    </row>
    <row r="133" spans="1:20" ht="15" thickBot="1" x14ac:dyDescent="0.35">
      <c r="A133" s="4" t="s">
        <v>286</v>
      </c>
      <c r="B133" s="6" t="s">
        <v>2</v>
      </c>
      <c r="C133" s="44">
        <v>11457</v>
      </c>
      <c r="D133" s="44">
        <v>6677</v>
      </c>
      <c r="E133" s="44">
        <v>1205</v>
      </c>
      <c r="F133" s="44">
        <v>19339</v>
      </c>
      <c r="G133" s="457">
        <f t="shared" si="11"/>
        <v>3.5726953630149638</v>
      </c>
      <c r="H133" s="457">
        <f t="shared" si="12"/>
        <v>0.90618996298205334</v>
      </c>
      <c r="I133" s="44">
        <v>2010</v>
      </c>
      <c r="J133" s="457">
        <f t="shared" si="13"/>
        <v>0.37132828376131533</v>
      </c>
      <c r="K133" s="44">
        <v>148</v>
      </c>
      <c r="L133" s="44">
        <v>1053</v>
      </c>
      <c r="M133" s="44">
        <v>11778</v>
      </c>
      <c r="N133" s="457">
        <f t="shared" si="14"/>
        <v>2.1758728985774987</v>
      </c>
      <c r="O133" s="44">
        <v>1583</v>
      </c>
      <c r="P133" s="6" t="s">
        <v>420</v>
      </c>
      <c r="Q133" s="44">
        <v>150</v>
      </c>
      <c r="R133" s="44">
        <v>21341</v>
      </c>
      <c r="S133" s="44">
        <v>2797</v>
      </c>
      <c r="T133" s="44">
        <v>5413</v>
      </c>
    </row>
    <row r="134" spans="1:20" ht="15" thickBot="1" x14ac:dyDescent="0.35">
      <c r="A134" s="4" t="s">
        <v>289</v>
      </c>
      <c r="B134" s="6" t="s">
        <v>2</v>
      </c>
      <c r="C134" s="44">
        <v>7579</v>
      </c>
      <c r="D134" s="44">
        <v>14561</v>
      </c>
      <c r="E134" s="44">
        <v>934</v>
      </c>
      <c r="F134" s="44">
        <v>23074</v>
      </c>
      <c r="G134" s="457">
        <f t="shared" si="11"/>
        <v>3.3699430407477728</v>
      </c>
      <c r="H134" s="457">
        <f t="shared" si="12"/>
        <v>0.75003250552593936</v>
      </c>
      <c r="I134" s="44">
        <v>850</v>
      </c>
      <c r="J134" s="457">
        <f t="shared" si="13"/>
        <v>0.12414195998247407</v>
      </c>
      <c r="K134" s="44">
        <v>386</v>
      </c>
      <c r="L134" s="44">
        <v>2533</v>
      </c>
      <c r="M134" s="44">
        <v>19657</v>
      </c>
      <c r="N134" s="457">
        <f t="shared" si="14"/>
        <v>2.8708923616182269</v>
      </c>
      <c r="O134" s="44">
        <v>4050</v>
      </c>
      <c r="P134" s="6" t="s">
        <v>420</v>
      </c>
      <c r="Q134" s="44">
        <v>391</v>
      </c>
      <c r="R134" s="44">
        <v>30764</v>
      </c>
      <c r="S134" s="44">
        <v>1641</v>
      </c>
      <c r="T134" s="44">
        <v>6847</v>
      </c>
    </row>
    <row r="135" spans="1:20" ht="15" thickBot="1" x14ac:dyDescent="0.35">
      <c r="A135" s="4" t="s">
        <v>290</v>
      </c>
      <c r="B135" s="6" t="s">
        <v>2</v>
      </c>
      <c r="C135" s="44">
        <v>19112</v>
      </c>
      <c r="D135" s="44">
        <v>36187</v>
      </c>
      <c r="E135" s="44">
        <v>0</v>
      </c>
      <c r="F135" s="44">
        <v>55299</v>
      </c>
      <c r="G135" s="457">
        <f t="shared" si="11"/>
        <v>8.8620192307692314</v>
      </c>
      <c r="H135" s="457">
        <f t="shared" si="12"/>
        <v>1.8541156747694887</v>
      </c>
      <c r="I135" s="44">
        <v>1200</v>
      </c>
      <c r="J135" s="457">
        <f t="shared" si="13"/>
        <v>0.19230769230769232</v>
      </c>
      <c r="K135" s="44">
        <v>2503</v>
      </c>
      <c r="L135" s="44">
        <v>2458</v>
      </c>
      <c r="M135" s="44">
        <v>21294</v>
      </c>
      <c r="N135" s="457">
        <f t="shared" si="14"/>
        <v>3.4125000000000001</v>
      </c>
      <c r="O135" s="44">
        <v>5032</v>
      </c>
      <c r="P135" s="6" t="s">
        <v>420</v>
      </c>
      <c r="Q135" s="44">
        <v>787</v>
      </c>
      <c r="R135" s="44">
        <v>29825</v>
      </c>
      <c r="S135" s="44">
        <v>4065</v>
      </c>
      <c r="T135" s="44">
        <v>6240</v>
      </c>
    </row>
    <row r="136" spans="1:20" ht="15" thickBot="1" x14ac:dyDescent="0.35">
      <c r="A136" s="4" t="s">
        <v>293</v>
      </c>
      <c r="B136" s="6" t="s">
        <v>2</v>
      </c>
      <c r="C136" s="44">
        <v>2933</v>
      </c>
      <c r="D136" s="44">
        <v>4736</v>
      </c>
      <c r="E136" s="44">
        <v>0</v>
      </c>
      <c r="F136" s="44">
        <v>7669</v>
      </c>
      <c r="G136" s="457">
        <f t="shared" si="11"/>
        <v>1.8659367396593673</v>
      </c>
      <c r="H136" s="457">
        <f t="shared" si="12"/>
        <v>0.68675561923524675</v>
      </c>
      <c r="I136" s="44">
        <v>1145</v>
      </c>
      <c r="J136" s="457">
        <f t="shared" si="13"/>
        <v>0.27858880778588807</v>
      </c>
      <c r="K136" s="44">
        <v>965</v>
      </c>
      <c r="L136" s="44">
        <v>1425</v>
      </c>
      <c r="M136" s="44">
        <v>17642</v>
      </c>
      <c r="N136" s="457">
        <f t="shared" si="14"/>
        <v>4.2924574209245741</v>
      </c>
      <c r="O136" s="44">
        <v>2143</v>
      </c>
      <c r="P136" s="6" t="s">
        <v>420</v>
      </c>
      <c r="Q136" s="44">
        <v>527</v>
      </c>
      <c r="R136" s="44">
        <v>11167</v>
      </c>
      <c r="S136" s="44">
        <v>619</v>
      </c>
      <c r="T136" s="44">
        <v>4110</v>
      </c>
    </row>
    <row r="137" spans="1:20" ht="15" thickBot="1" x14ac:dyDescent="0.35">
      <c r="A137" s="4" t="s">
        <v>296</v>
      </c>
      <c r="B137" s="6" t="s">
        <v>2</v>
      </c>
      <c r="C137" s="44">
        <v>3974</v>
      </c>
      <c r="D137" s="44">
        <v>20089</v>
      </c>
      <c r="E137" s="44">
        <v>1191</v>
      </c>
      <c r="F137" s="44">
        <v>25254</v>
      </c>
      <c r="G137" s="457">
        <f t="shared" si="11"/>
        <v>4.5725149375339491</v>
      </c>
      <c r="H137" s="457">
        <f t="shared" si="12"/>
        <v>1.0186761324674276</v>
      </c>
      <c r="I137" s="44">
        <v>3000</v>
      </c>
      <c r="J137" s="457">
        <f t="shared" si="13"/>
        <v>0.54318305268875611</v>
      </c>
      <c r="K137" s="44">
        <v>3000</v>
      </c>
      <c r="L137" s="44">
        <v>2400</v>
      </c>
      <c r="M137" s="44">
        <v>30000</v>
      </c>
      <c r="N137" s="457">
        <f t="shared" si="14"/>
        <v>5.4318305268875609</v>
      </c>
      <c r="O137" s="44">
        <v>2810</v>
      </c>
      <c r="P137" s="6" t="s">
        <v>420</v>
      </c>
      <c r="Q137" s="44">
        <v>281</v>
      </c>
      <c r="R137" s="44">
        <v>24791</v>
      </c>
      <c r="S137" s="44">
        <v>2880</v>
      </c>
      <c r="T137" s="44">
        <v>5523</v>
      </c>
    </row>
    <row r="138" spans="1:20" ht="15" thickBot="1" x14ac:dyDescent="0.35">
      <c r="A138" s="4" t="s">
        <v>302</v>
      </c>
      <c r="B138" s="6" t="s">
        <v>2</v>
      </c>
      <c r="C138" s="44">
        <v>11496</v>
      </c>
      <c r="D138" s="44">
        <v>20205</v>
      </c>
      <c r="E138" s="44">
        <v>1653</v>
      </c>
      <c r="F138" s="44">
        <v>33354</v>
      </c>
      <c r="G138" s="457">
        <f t="shared" si="11"/>
        <v>7.1590470057952347</v>
      </c>
      <c r="H138" s="457">
        <f t="shared" si="12"/>
        <v>1.0924991811333116</v>
      </c>
      <c r="I138" s="44">
        <v>2947</v>
      </c>
      <c r="J138" s="457">
        <f t="shared" si="13"/>
        <v>0.63253917149602923</v>
      </c>
      <c r="K138" s="44">
        <v>2382</v>
      </c>
      <c r="L138" s="44">
        <v>3891</v>
      </c>
      <c r="M138" s="44">
        <v>33742</v>
      </c>
      <c r="N138" s="457">
        <f t="shared" si="14"/>
        <v>7.2423266795449663</v>
      </c>
      <c r="O138" s="44">
        <v>4628</v>
      </c>
      <c r="P138" s="6" t="s">
        <v>420</v>
      </c>
      <c r="Q138" s="44">
        <v>3745</v>
      </c>
      <c r="R138" s="44">
        <v>30530</v>
      </c>
      <c r="S138" s="44">
        <v>4208</v>
      </c>
      <c r="T138" s="44">
        <v>4659</v>
      </c>
    </row>
    <row r="139" spans="1:20" ht="15" thickBot="1" x14ac:dyDescent="0.35">
      <c r="A139" s="4" t="s">
        <v>2597</v>
      </c>
      <c r="B139" s="6" t="s">
        <v>2</v>
      </c>
      <c r="C139" s="44">
        <v>6849</v>
      </c>
      <c r="D139" s="44">
        <v>27782</v>
      </c>
      <c r="E139" s="44">
        <v>27782</v>
      </c>
      <c r="F139" s="44">
        <v>36684</v>
      </c>
      <c r="G139" s="457">
        <f>F139/T139</f>
        <v>5.8274821286735508</v>
      </c>
      <c r="H139" s="457">
        <f>F139/R139</f>
        <v>1.0061161240777818</v>
      </c>
      <c r="I139" s="44">
        <v>983</v>
      </c>
      <c r="J139" s="457">
        <f t="shared" si="13"/>
        <v>0.15615567911040509</v>
      </c>
      <c r="K139" s="44">
        <v>4272</v>
      </c>
      <c r="L139" s="44">
        <v>2612</v>
      </c>
      <c r="M139" s="44">
        <v>25183</v>
      </c>
      <c r="N139" s="457">
        <f t="shared" si="14"/>
        <v>4.0004765687053219</v>
      </c>
      <c r="O139" s="44">
        <v>6176</v>
      </c>
      <c r="P139" s="6" t="s">
        <v>420</v>
      </c>
      <c r="Q139" s="44">
        <v>1393</v>
      </c>
      <c r="R139" s="44">
        <v>36461</v>
      </c>
      <c r="S139" s="44">
        <v>4191</v>
      </c>
      <c r="T139" s="44">
        <v>6295</v>
      </c>
    </row>
    <row r="140" spans="1:20" ht="15" thickBot="1" x14ac:dyDescent="0.35">
      <c r="A140" s="4" t="s">
        <v>315</v>
      </c>
      <c r="B140" s="6" t="s">
        <v>2</v>
      </c>
      <c r="C140" s="44">
        <v>1213</v>
      </c>
      <c r="D140" s="44">
        <v>15203</v>
      </c>
      <c r="E140" s="44">
        <v>696</v>
      </c>
      <c r="F140" s="44">
        <v>17112</v>
      </c>
      <c r="G140" s="457">
        <f t="shared" si="11"/>
        <v>3.8592692828146142</v>
      </c>
      <c r="H140" s="457">
        <f t="shared" si="12"/>
        <v>0.60031573408173999</v>
      </c>
      <c r="I140" s="44">
        <v>428</v>
      </c>
      <c r="J140" s="457">
        <f t="shared" si="13"/>
        <v>9.6526838069463244E-2</v>
      </c>
      <c r="K140" s="44">
        <v>1223</v>
      </c>
      <c r="L140" s="44">
        <v>1421</v>
      </c>
      <c r="M140" s="44">
        <v>14706</v>
      </c>
      <c r="N140" s="457">
        <f t="shared" si="14"/>
        <v>3.3166441136671176</v>
      </c>
      <c r="O140" s="44">
        <v>7614</v>
      </c>
      <c r="P140" s="6" t="s">
        <v>420</v>
      </c>
      <c r="Q140" s="44">
        <v>2821</v>
      </c>
      <c r="R140" s="44">
        <v>28505</v>
      </c>
      <c r="S140" s="44">
        <v>1958</v>
      </c>
      <c r="T140" s="44">
        <v>4434</v>
      </c>
    </row>
    <row r="141" spans="1:20" ht="15" thickBot="1" x14ac:dyDescent="0.35">
      <c r="A141" s="4" t="s">
        <v>320</v>
      </c>
      <c r="B141" s="6" t="s">
        <v>2</v>
      </c>
      <c r="C141" s="44">
        <v>5438</v>
      </c>
      <c r="D141" s="44">
        <v>51831</v>
      </c>
      <c r="E141" s="44">
        <v>259</v>
      </c>
      <c r="F141" s="44">
        <v>57528</v>
      </c>
      <c r="G141" s="457">
        <f t="shared" si="11"/>
        <v>13.149257142857143</v>
      </c>
      <c r="H141" s="457">
        <f t="shared" si="12"/>
        <v>1.6043281833900385</v>
      </c>
      <c r="I141" s="44">
        <v>579</v>
      </c>
      <c r="J141" s="457">
        <f t="shared" si="13"/>
        <v>0.13234285714285715</v>
      </c>
      <c r="K141" s="44">
        <v>480</v>
      </c>
      <c r="L141" s="44">
        <v>1015</v>
      </c>
      <c r="M141" s="44">
        <v>16311</v>
      </c>
      <c r="N141" s="457">
        <f t="shared" si="14"/>
        <v>3.7282285714285712</v>
      </c>
      <c r="O141" s="44">
        <v>9025</v>
      </c>
      <c r="P141" s="6" t="s">
        <v>420</v>
      </c>
      <c r="Q141" s="44">
        <v>7224</v>
      </c>
      <c r="R141" s="44">
        <v>35858</v>
      </c>
      <c r="S141" s="44">
        <v>5962</v>
      </c>
      <c r="T141" s="44">
        <v>4375</v>
      </c>
    </row>
    <row r="142" spans="1:20" ht="15" thickBot="1" x14ac:dyDescent="0.35">
      <c r="A142" s="4" t="s">
        <v>322</v>
      </c>
      <c r="B142" s="6" t="s">
        <v>2</v>
      </c>
      <c r="C142" s="44">
        <v>21055</v>
      </c>
      <c r="D142" s="44">
        <v>39146</v>
      </c>
      <c r="E142" s="44">
        <v>5652</v>
      </c>
      <c r="F142" s="44">
        <v>65853</v>
      </c>
      <c r="G142" s="457">
        <f t="shared" si="11"/>
        <v>12.909821603607137</v>
      </c>
      <c r="H142" s="457">
        <f t="shared" si="12"/>
        <v>2.1265540736913486</v>
      </c>
      <c r="I142" s="44">
        <v>3390</v>
      </c>
      <c r="J142" s="457">
        <f t="shared" si="13"/>
        <v>0.66457557341697704</v>
      </c>
      <c r="K142" s="44">
        <v>5160</v>
      </c>
      <c r="L142" s="44">
        <v>6466</v>
      </c>
      <c r="M142" s="44">
        <v>33700</v>
      </c>
      <c r="N142" s="457">
        <f t="shared" si="14"/>
        <v>6.6065477357380908</v>
      </c>
      <c r="O142" s="44">
        <v>9460</v>
      </c>
      <c r="P142" s="6" t="s">
        <v>420</v>
      </c>
      <c r="Q142" s="44">
        <v>6178</v>
      </c>
      <c r="R142" s="44">
        <v>30967</v>
      </c>
      <c r="S142" s="44">
        <v>2876</v>
      </c>
      <c r="T142" s="44">
        <v>5101</v>
      </c>
    </row>
    <row r="143" spans="1:20" ht="15" thickBot="1" x14ac:dyDescent="0.35">
      <c r="A143" s="4" t="s">
        <v>325</v>
      </c>
      <c r="B143" s="6" t="s">
        <v>2</v>
      </c>
      <c r="C143" s="44">
        <v>7296</v>
      </c>
      <c r="D143" s="44">
        <v>17027</v>
      </c>
      <c r="E143" s="44">
        <v>253</v>
      </c>
      <c r="F143" s="44">
        <v>24576</v>
      </c>
      <c r="G143" s="457">
        <f t="shared" ref="G143:G154" si="15">F143/T143</f>
        <v>6.0861812778603266</v>
      </c>
      <c r="H143" s="457">
        <f t="shared" ref="H143:H154" si="16">F143/R143</f>
        <v>0.91445581395348841</v>
      </c>
      <c r="I143" s="44">
        <v>1700</v>
      </c>
      <c r="J143" s="457">
        <f t="shared" ref="J143:J154" si="17">I143/T143</f>
        <v>0.42100049529470035</v>
      </c>
      <c r="K143" s="44">
        <v>390</v>
      </c>
      <c r="L143" s="44">
        <v>2002</v>
      </c>
      <c r="M143" s="44">
        <v>25000</v>
      </c>
      <c r="N143" s="457">
        <f t="shared" ref="N143:N154" si="18">M143/T143</f>
        <v>6.1911837543338288</v>
      </c>
      <c r="O143" s="44">
        <v>2499</v>
      </c>
      <c r="P143" s="6" t="s">
        <v>420</v>
      </c>
      <c r="Q143" s="44">
        <v>320</v>
      </c>
      <c r="R143" s="44">
        <v>26875</v>
      </c>
      <c r="S143" s="44">
        <v>1253</v>
      </c>
      <c r="T143" s="44">
        <v>4038</v>
      </c>
    </row>
    <row r="144" spans="1:20" ht="15" thickBot="1" x14ac:dyDescent="0.35">
      <c r="A144" s="4" t="s">
        <v>329</v>
      </c>
      <c r="B144" s="6" t="s">
        <v>2</v>
      </c>
      <c r="C144" s="44">
        <v>4178</v>
      </c>
      <c r="D144" s="44">
        <v>9053</v>
      </c>
      <c r="E144" s="44">
        <v>376</v>
      </c>
      <c r="F144" s="44">
        <v>13607</v>
      </c>
      <c r="G144" s="457">
        <f t="shared" si="15"/>
        <v>2.5937857415173466</v>
      </c>
      <c r="H144" s="457">
        <f t="shared" si="16"/>
        <v>1.0022834413671184</v>
      </c>
      <c r="I144" s="44">
        <v>3224</v>
      </c>
      <c r="J144" s="457">
        <f t="shared" si="17"/>
        <v>0.61456347693480751</v>
      </c>
      <c r="K144" s="44">
        <v>0</v>
      </c>
      <c r="L144" s="44">
        <v>267</v>
      </c>
      <c r="M144" s="44">
        <v>8944</v>
      </c>
      <c r="N144" s="457">
        <f t="shared" si="18"/>
        <v>1.7049180327868851</v>
      </c>
      <c r="O144" s="44">
        <v>3068</v>
      </c>
      <c r="P144" s="6" t="s">
        <v>420</v>
      </c>
      <c r="Q144" s="44">
        <v>780</v>
      </c>
      <c r="R144" s="44">
        <v>13576</v>
      </c>
      <c r="S144" s="44">
        <v>873</v>
      </c>
      <c r="T144" s="44">
        <v>5246</v>
      </c>
    </row>
    <row r="145" spans="1:20" ht="15" thickBot="1" x14ac:dyDescent="0.35">
      <c r="A145" s="4" t="s">
        <v>340</v>
      </c>
      <c r="B145" s="6" t="s">
        <v>2</v>
      </c>
      <c r="C145" s="44">
        <v>8342</v>
      </c>
      <c r="D145" s="44">
        <v>15329</v>
      </c>
      <c r="E145" s="44">
        <v>582</v>
      </c>
      <c r="F145" s="44">
        <v>24253</v>
      </c>
      <c r="G145" s="457">
        <f t="shared" si="15"/>
        <v>5.5882488479262671</v>
      </c>
      <c r="H145" s="457">
        <f t="shared" si="16"/>
        <v>0.6373144133491</v>
      </c>
      <c r="I145" s="44">
        <v>2280</v>
      </c>
      <c r="J145" s="457">
        <f t="shared" si="17"/>
        <v>0.52534562211981561</v>
      </c>
      <c r="K145" s="44">
        <v>121</v>
      </c>
      <c r="L145" s="44">
        <v>1231</v>
      </c>
      <c r="M145" s="44">
        <v>18610</v>
      </c>
      <c r="N145" s="457">
        <f t="shared" si="18"/>
        <v>4.2880184331797233</v>
      </c>
      <c r="O145" s="44">
        <v>4973</v>
      </c>
      <c r="P145" s="6" t="s">
        <v>420</v>
      </c>
      <c r="Q145" s="44">
        <v>274</v>
      </c>
      <c r="R145" s="44">
        <v>38055</v>
      </c>
      <c r="S145" s="44">
        <v>3668</v>
      </c>
      <c r="T145" s="44">
        <v>4340</v>
      </c>
    </row>
    <row r="146" spans="1:20" ht="15" thickBot="1" x14ac:dyDescent="0.35">
      <c r="A146" s="4" t="s">
        <v>346</v>
      </c>
      <c r="B146" s="6" t="s">
        <v>2</v>
      </c>
      <c r="C146" s="44">
        <v>7968</v>
      </c>
      <c r="D146" s="44">
        <v>18673</v>
      </c>
      <c r="E146" s="44">
        <v>0</v>
      </c>
      <c r="F146" s="44">
        <v>26641</v>
      </c>
      <c r="G146" s="457">
        <f t="shared" si="15"/>
        <v>4.8623836466508488</v>
      </c>
      <c r="H146" s="457">
        <f t="shared" si="16"/>
        <v>0.89124180382711093</v>
      </c>
      <c r="I146" s="44">
        <v>6500</v>
      </c>
      <c r="J146" s="457">
        <f t="shared" si="17"/>
        <v>1.1863478736995803</v>
      </c>
      <c r="K146" s="44">
        <v>516</v>
      </c>
      <c r="L146" s="44">
        <v>505</v>
      </c>
      <c r="M146" s="44">
        <v>17600</v>
      </c>
      <c r="N146" s="457">
        <f t="shared" si="18"/>
        <v>3.2122650118634786</v>
      </c>
      <c r="O146" s="44">
        <v>2750</v>
      </c>
      <c r="P146" s="6" t="s">
        <v>420</v>
      </c>
      <c r="Q146" s="44">
        <v>960</v>
      </c>
      <c r="R146" s="44">
        <v>29892</v>
      </c>
      <c r="S146" s="44">
        <v>4670</v>
      </c>
      <c r="T146" s="44">
        <v>5479</v>
      </c>
    </row>
    <row r="147" spans="1:20" ht="15" thickBot="1" x14ac:dyDescent="0.35">
      <c r="A147" s="4" t="s">
        <v>349</v>
      </c>
      <c r="B147" s="6" t="s">
        <v>2</v>
      </c>
      <c r="C147" s="44">
        <v>3388</v>
      </c>
      <c r="D147" s="44">
        <v>6145</v>
      </c>
      <c r="E147" s="44">
        <v>0</v>
      </c>
      <c r="F147" s="44">
        <v>9533</v>
      </c>
      <c r="G147" s="457">
        <f t="shared" si="15"/>
        <v>1.4270958083832335</v>
      </c>
      <c r="H147" s="457">
        <f t="shared" si="16"/>
        <v>0.37510820807428974</v>
      </c>
      <c r="I147" s="44">
        <v>3420</v>
      </c>
      <c r="J147" s="457">
        <f t="shared" si="17"/>
        <v>0.5119760479041916</v>
      </c>
      <c r="K147" s="44">
        <v>198</v>
      </c>
      <c r="L147" s="44">
        <v>332</v>
      </c>
      <c r="M147" s="44">
        <v>6750</v>
      </c>
      <c r="N147" s="457">
        <f t="shared" si="18"/>
        <v>1.0104790419161678</v>
      </c>
      <c r="O147" s="44">
        <v>1021</v>
      </c>
      <c r="P147" s="6" t="s">
        <v>420</v>
      </c>
      <c r="Q147" s="44">
        <v>200</v>
      </c>
      <c r="R147" s="44">
        <v>25414</v>
      </c>
      <c r="S147" s="44">
        <v>3640</v>
      </c>
      <c r="T147" s="44">
        <v>6680</v>
      </c>
    </row>
    <row r="148" spans="1:20" ht="15" thickBot="1" x14ac:dyDescent="0.35">
      <c r="A148" s="4" t="s">
        <v>353</v>
      </c>
      <c r="B148" s="6" t="s">
        <v>2</v>
      </c>
      <c r="C148" s="44">
        <v>11062</v>
      </c>
      <c r="D148" s="44">
        <v>18883</v>
      </c>
      <c r="E148" s="44">
        <v>0</v>
      </c>
      <c r="F148" s="44">
        <v>29945</v>
      </c>
      <c r="G148" s="457">
        <f t="shared" si="15"/>
        <v>4.9635338969003815</v>
      </c>
      <c r="H148" s="457">
        <f t="shared" si="16"/>
        <v>0.81131973231461163</v>
      </c>
      <c r="I148" s="44">
        <v>1150</v>
      </c>
      <c r="J148" s="457">
        <f t="shared" si="17"/>
        <v>0.19061826620255262</v>
      </c>
      <c r="K148" s="44">
        <v>726</v>
      </c>
      <c r="L148" s="44">
        <v>2027</v>
      </c>
      <c r="M148" s="44">
        <v>19284</v>
      </c>
      <c r="N148" s="457">
        <f t="shared" si="18"/>
        <v>3.1964196916956737</v>
      </c>
      <c r="O148" s="44">
        <v>5197</v>
      </c>
      <c r="P148" s="6" t="s">
        <v>420</v>
      </c>
      <c r="Q148" s="44">
        <v>433</v>
      </c>
      <c r="R148" s="44">
        <v>36909</v>
      </c>
      <c r="S148" s="44">
        <v>6775</v>
      </c>
      <c r="T148" s="44">
        <v>6033</v>
      </c>
    </row>
    <row r="149" spans="1:20" ht="15" thickBot="1" x14ac:dyDescent="0.35">
      <c r="A149" s="4" t="s">
        <v>357</v>
      </c>
      <c r="B149" s="6" t="s">
        <v>2</v>
      </c>
      <c r="C149" s="44">
        <v>3709</v>
      </c>
      <c r="D149" s="44">
        <v>9824</v>
      </c>
      <c r="E149" s="44">
        <v>343</v>
      </c>
      <c r="F149" s="44">
        <v>13876</v>
      </c>
      <c r="G149" s="457">
        <f t="shared" si="15"/>
        <v>2.7250589159465828</v>
      </c>
      <c r="H149" s="457">
        <f t="shared" si="16"/>
        <v>0.44384735949844867</v>
      </c>
      <c r="I149" s="44">
        <v>975</v>
      </c>
      <c r="J149" s="457">
        <f t="shared" si="17"/>
        <v>0.19147682639434407</v>
      </c>
      <c r="K149" s="44">
        <v>34</v>
      </c>
      <c r="L149" s="44">
        <v>12</v>
      </c>
      <c r="M149" s="44">
        <v>3900</v>
      </c>
      <c r="N149" s="457">
        <f t="shared" si="18"/>
        <v>0.7659073055773763</v>
      </c>
      <c r="O149" s="44">
        <v>2063</v>
      </c>
      <c r="P149" s="6" t="s">
        <v>420</v>
      </c>
      <c r="Q149" s="44">
        <v>4015</v>
      </c>
      <c r="R149" s="44">
        <v>31263</v>
      </c>
      <c r="S149" s="44">
        <v>1800</v>
      </c>
      <c r="T149" s="44">
        <v>5092</v>
      </c>
    </row>
    <row r="150" spans="1:20" ht="15" thickBot="1" x14ac:dyDescent="0.35">
      <c r="A150" s="4" t="s">
        <v>363</v>
      </c>
      <c r="B150" s="6" t="s">
        <v>2</v>
      </c>
      <c r="C150" s="44">
        <v>12677</v>
      </c>
      <c r="D150" s="44">
        <v>32981</v>
      </c>
      <c r="E150" s="44">
        <v>117</v>
      </c>
      <c r="F150" s="44">
        <v>45775</v>
      </c>
      <c r="G150" s="457">
        <f t="shared" si="15"/>
        <v>9.6226613411814164</v>
      </c>
      <c r="H150" s="457">
        <f t="shared" si="16"/>
        <v>1.7418851554473154</v>
      </c>
      <c r="I150" s="44">
        <v>3702</v>
      </c>
      <c r="J150" s="457">
        <f t="shared" si="17"/>
        <v>0.77822156821526167</v>
      </c>
      <c r="K150" s="44">
        <v>6928</v>
      </c>
      <c r="L150" s="44">
        <v>6304</v>
      </c>
      <c r="M150" s="44">
        <v>39931</v>
      </c>
      <c r="N150" s="457">
        <f t="shared" si="18"/>
        <v>8.3941559806600807</v>
      </c>
      <c r="O150" s="44">
        <v>4290</v>
      </c>
      <c r="P150" s="6" t="s">
        <v>420</v>
      </c>
      <c r="Q150" s="44">
        <v>520</v>
      </c>
      <c r="R150" s="44">
        <v>26279</v>
      </c>
      <c r="S150" s="44">
        <v>2003</v>
      </c>
      <c r="T150" s="44">
        <v>4757</v>
      </c>
    </row>
    <row r="151" spans="1:20" ht="15" thickBot="1" x14ac:dyDescent="0.35">
      <c r="A151" s="4" t="s">
        <v>366</v>
      </c>
      <c r="B151" s="6" t="s">
        <v>2</v>
      </c>
      <c r="C151" s="44">
        <v>3261</v>
      </c>
      <c r="D151" s="44">
        <v>13476</v>
      </c>
      <c r="E151" s="44">
        <v>1162</v>
      </c>
      <c r="F151" s="44">
        <v>17899</v>
      </c>
      <c r="G151" s="457">
        <f t="shared" si="15"/>
        <v>3.8792804508019074</v>
      </c>
      <c r="H151" s="457">
        <f t="shared" si="16"/>
        <v>0.78209385650616092</v>
      </c>
      <c r="I151" s="44">
        <v>972</v>
      </c>
      <c r="J151" s="457">
        <f t="shared" si="17"/>
        <v>0.21066319895968791</v>
      </c>
      <c r="K151" s="44">
        <v>890</v>
      </c>
      <c r="L151" s="44">
        <v>1020</v>
      </c>
      <c r="M151" s="44">
        <v>4714</v>
      </c>
      <c r="N151" s="457">
        <f t="shared" si="18"/>
        <v>1.0216731686172518</v>
      </c>
      <c r="O151" s="44">
        <v>2302</v>
      </c>
      <c r="P151" s="6" t="s">
        <v>420</v>
      </c>
      <c r="Q151" s="44">
        <v>1260</v>
      </c>
      <c r="R151" s="44">
        <v>22886</v>
      </c>
      <c r="S151" s="44">
        <v>1197</v>
      </c>
      <c r="T151" s="44">
        <v>4614</v>
      </c>
    </row>
    <row r="152" spans="1:20" ht="15" thickBot="1" x14ac:dyDescent="0.35">
      <c r="A152" s="4" t="s">
        <v>371</v>
      </c>
      <c r="B152" s="6" t="s">
        <v>2</v>
      </c>
      <c r="C152" s="44">
        <v>13395</v>
      </c>
      <c r="D152" s="44">
        <v>20718</v>
      </c>
      <c r="E152" s="44">
        <v>1637</v>
      </c>
      <c r="F152" s="44">
        <v>35750</v>
      </c>
      <c r="G152" s="457">
        <f t="shared" si="15"/>
        <v>5.1078725532218892</v>
      </c>
      <c r="H152" s="457">
        <f t="shared" si="16"/>
        <v>0.6085727904126379</v>
      </c>
      <c r="I152" s="44">
        <v>1982</v>
      </c>
      <c r="J152" s="457">
        <f t="shared" si="17"/>
        <v>0.28318331190170026</v>
      </c>
      <c r="K152" s="44">
        <v>3803</v>
      </c>
      <c r="L152" s="44">
        <v>3273</v>
      </c>
      <c r="M152" s="44">
        <v>28142</v>
      </c>
      <c r="N152" s="457">
        <f t="shared" si="18"/>
        <v>4.0208601228746961</v>
      </c>
      <c r="O152" s="44">
        <v>12612</v>
      </c>
      <c r="P152" s="6" t="s">
        <v>420</v>
      </c>
      <c r="Q152" s="44">
        <v>1826</v>
      </c>
      <c r="R152" s="44">
        <v>58744</v>
      </c>
      <c r="S152" s="44">
        <v>3466</v>
      </c>
      <c r="T152" s="44">
        <v>6999</v>
      </c>
    </row>
    <row r="153" spans="1:20" ht="15" thickBot="1" x14ac:dyDescent="0.35">
      <c r="A153" s="4" t="s">
        <v>376</v>
      </c>
      <c r="B153" s="6" t="s">
        <v>2</v>
      </c>
      <c r="C153" s="44">
        <v>4088</v>
      </c>
      <c r="D153" s="44">
        <v>13016</v>
      </c>
      <c r="E153" s="44">
        <v>369</v>
      </c>
      <c r="F153" s="44">
        <v>17473</v>
      </c>
      <c r="G153" s="457">
        <f t="shared" si="15"/>
        <v>3.6123630349390119</v>
      </c>
      <c r="H153" s="457">
        <f t="shared" si="16"/>
        <v>0.5267076626273588</v>
      </c>
      <c r="I153" s="44">
        <v>140</v>
      </c>
      <c r="J153" s="457">
        <f t="shared" si="17"/>
        <v>2.8943560057887119E-2</v>
      </c>
      <c r="K153" s="44">
        <v>112</v>
      </c>
      <c r="L153" s="44">
        <v>596</v>
      </c>
      <c r="M153" s="44">
        <v>31731</v>
      </c>
      <c r="N153" s="457">
        <f t="shared" si="18"/>
        <v>6.5600578871201156</v>
      </c>
      <c r="O153" s="44">
        <v>7537</v>
      </c>
      <c r="P153" s="6" t="s">
        <v>420</v>
      </c>
      <c r="Q153" s="44">
        <v>2392</v>
      </c>
      <c r="R153" s="44">
        <v>33174</v>
      </c>
      <c r="S153" s="44">
        <v>1220</v>
      </c>
      <c r="T153" s="44">
        <v>4837</v>
      </c>
    </row>
    <row r="154" spans="1:20" ht="15" thickBot="1" x14ac:dyDescent="0.35">
      <c r="A154" s="4" t="s">
        <v>386</v>
      </c>
      <c r="B154" s="26" t="s">
        <v>2</v>
      </c>
      <c r="C154" s="46">
        <v>10654</v>
      </c>
      <c r="D154" s="46">
        <v>23860</v>
      </c>
      <c r="E154" s="46">
        <v>894</v>
      </c>
      <c r="F154" s="46">
        <v>35408</v>
      </c>
      <c r="G154" s="460">
        <f t="shared" si="15"/>
        <v>6.7572519083969462</v>
      </c>
      <c r="H154" s="460">
        <f t="shared" si="16"/>
        <v>1.3595453847335279</v>
      </c>
      <c r="I154" s="46">
        <v>2626</v>
      </c>
      <c r="J154" s="460">
        <f t="shared" si="17"/>
        <v>0.50114503816793898</v>
      </c>
      <c r="K154" s="46">
        <v>120</v>
      </c>
      <c r="L154" s="46">
        <v>1265</v>
      </c>
      <c r="M154" s="46">
        <v>32068</v>
      </c>
      <c r="N154" s="460">
        <f t="shared" si="18"/>
        <v>6.1198473282442745</v>
      </c>
      <c r="O154" s="46">
        <v>16635</v>
      </c>
      <c r="P154" s="30" t="s">
        <v>420</v>
      </c>
      <c r="Q154" s="46">
        <v>1062</v>
      </c>
      <c r="R154" s="46">
        <v>26044</v>
      </c>
      <c r="S154" s="46">
        <v>2023</v>
      </c>
      <c r="T154" s="46">
        <v>5240</v>
      </c>
    </row>
    <row r="155" spans="1:20" x14ac:dyDescent="0.3">
      <c r="A155" s="47" t="s">
        <v>2598</v>
      </c>
      <c r="B155" s="76"/>
      <c r="C155" s="78">
        <f>SUM(C77:C154)</f>
        <v>754055</v>
      </c>
      <c r="D155" s="78">
        <f>SUM(D77:D154)</f>
        <v>1777113</v>
      </c>
      <c r="E155" s="78">
        <f>SUM(E77:E154)</f>
        <v>124466</v>
      </c>
      <c r="F155" s="78">
        <f>SUM(F77:F154)</f>
        <v>2629905</v>
      </c>
      <c r="G155" s="461"/>
      <c r="H155" s="461"/>
      <c r="I155" s="78">
        <f>SUM(I77:I154)</f>
        <v>214337</v>
      </c>
      <c r="J155" s="461"/>
      <c r="K155" s="78">
        <f>SUM(K77:K154)</f>
        <v>126402</v>
      </c>
      <c r="L155" s="78">
        <f>SUM(L77:L154)</f>
        <v>158417</v>
      </c>
      <c r="M155" s="78">
        <f>SUM(M77:M154)</f>
        <v>1938419</v>
      </c>
      <c r="N155" s="461"/>
      <c r="O155" s="78">
        <f>SUM(O77:O154)</f>
        <v>415447</v>
      </c>
      <c r="P155" s="77"/>
      <c r="Q155" s="78">
        <f>SUM(Q77:Q154)</f>
        <v>105736</v>
      </c>
      <c r="R155" s="78">
        <f>SUM(R77:R154)</f>
        <v>2420791</v>
      </c>
      <c r="S155" s="78">
        <f>SUM(S77:S154)</f>
        <v>336319</v>
      </c>
      <c r="T155" s="78">
        <f>SUM(T77:T154)</f>
        <v>418275</v>
      </c>
    </row>
    <row r="156" spans="1:20" ht="15" thickBot="1" x14ac:dyDescent="0.35">
      <c r="A156" s="51" t="s">
        <v>2599</v>
      </c>
      <c r="B156" s="299"/>
      <c r="C156" s="178">
        <f>C155/77</f>
        <v>9792.9220779220777</v>
      </c>
      <c r="D156" s="178">
        <f t="shared" ref="D156:T156" si="19">D155/77</f>
        <v>23079.389610389611</v>
      </c>
      <c r="E156" s="178">
        <f t="shared" si="19"/>
        <v>1616.4415584415585</v>
      </c>
      <c r="F156" s="178">
        <f t="shared" si="19"/>
        <v>34154.610389610389</v>
      </c>
      <c r="G156" s="459">
        <f>F155/T155</f>
        <v>6.2875022413483954</v>
      </c>
      <c r="H156" s="459">
        <f>F155/R155</f>
        <v>1.086382508857642</v>
      </c>
      <c r="I156" s="178">
        <f t="shared" si="19"/>
        <v>2783.5974025974024</v>
      </c>
      <c r="J156" s="459">
        <f>I155/T155</f>
        <v>0.51243081704620164</v>
      </c>
      <c r="K156" s="178">
        <f t="shared" si="19"/>
        <v>1641.5844155844156</v>
      </c>
      <c r="L156" s="178">
        <f t="shared" si="19"/>
        <v>2057.3636363636365</v>
      </c>
      <c r="M156" s="178">
        <f t="shared" si="19"/>
        <v>25174.272727272728</v>
      </c>
      <c r="N156" s="459">
        <f>M155/T155</f>
        <v>4.6343171358555972</v>
      </c>
      <c r="O156" s="178">
        <f t="shared" si="19"/>
        <v>5395.4155844155848</v>
      </c>
      <c r="P156" s="300">
        <f>76/77</f>
        <v>0.98701298701298701</v>
      </c>
      <c r="Q156" s="178">
        <f t="shared" si="19"/>
        <v>1373.1948051948052</v>
      </c>
      <c r="R156" s="178">
        <f t="shared" si="19"/>
        <v>31438.844155844155</v>
      </c>
      <c r="S156" s="178">
        <f t="shared" si="19"/>
        <v>4367.7792207792209</v>
      </c>
      <c r="T156" s="178">
        <f t="shared" si="19"/>
        <v>5432.1428571428569</v>
      </c>
    </row>
    <row r="157" spans="1:20" ht="15" thickBot="1" x14ac:dyDescent="0.35">
      <c r="B157" s="6"/>
      <c r="C157" s="44"/>
      <c r="D157" s="44"/>
      <c r="E157" s="44"/>
      <c r="F157" s="44"/>
      <c r="G157" s="457"/>
      <c r="H157" s="457"/>
      <c r="I157" s="44"/>
      <c r="J157" s="457"/>
      <c r="K157" s="44"/>
      <c r="L157" s="44"/>
      <c r="M157" s="44"/>
      <c r="N157" s="457"/>
      <c r="O157" s="44"/>
      <c r="P157" s="6"/>
      <c r="Q157" s="44"/>
      <c r="R157" s="44"/>
      <c r="S157" s="44"/>
      <c r="T157" s="44"/>
    </row>
    <row r="158" spans="1:20" ht="15" thickBot="1" x14ac:dyDescent="0.35">
      <c r="A158" s="4" t="s">
        <v>5</v>
      </c>
      <c r="B158" s="6" t="s">
        <v>6</v>
      </c>
      <c r="C158" s="44">
        <v>9698</v>
      </c>
      <c r="D158" s="44">
        <v>20866</v>
      </c>
      <c r="E158" s="44">
        <v>2673</v>
      </c>
      <c r="F158" s="44">
        <v>33237</v>
      </c>
      <c r="G158" s="457">
        <f>F158/T158</f>
        <v>4.4854251012145747</v>
      </c>
      <c r="H158" s="457">
        <f>F158/R158</f>
        <v>0.79817967868206818</v>
      </c>
      <c r="I158" s="44">
        <v>2496</v>
      </c>
      <c r="J158" s="457">
        <f>I158/T158</f>
        <v>0.33684210526315789</v>
      </c>
      <c r="K158" s="44">
        <v>1506</v>
      </c>
      <c r="L158" s="44">
        <v>2390</v>
      </c>
      <c r="M158" s="44">
        <v>31309</v>
      </c>
      <c r="N158" s="457">
        <f>M158/T158</f>
        <v>4.2252361673414303</v>
      </c>
      <c r="O158" s="44">
        <v>8946</v>
      </c>
      <c r="P158" s="6" t="s">
        <v>420</v>
      </c>
      <c r="Q158" s="44">
        <v>9213</v>
      </c>
      <c r="R158" s="44">
        <v>41641</v>
      </c>
      <c r="S158" s="44">
        <v>5779</v>
      </c>
      <c r="T158" s="44">
        <v>7410</v>
      </c>
    </row>
    <row r="159" spans="1:20" ht="15" thickBot="1" x14ac:dyDescent="0.35">
      <c r="A159" s="4" t="s">
        <v>8</v>
      </c>
      <c r="B159" s="6" t="s">
        <v>6</v>
      </c>
      <c r="C159" s="44">
        <v>17409</v>
      </c>
      <c r="D159" s="44">
        <v>61001</v>
      </c>
      <c r="E159" s="44">
        <v>10000</v>
      </c>
      <c r="F159" s="44">
        <v>88410</v>
      </c>
      <c r="G159" s="457">
        <f t="shared" ref="G159:G222" si="20">F159/T159</f>
        <v>7.6419742415074765</v>
      </c>
      <c r="H159" s="457">
        <f t="shared" ref="H159:H222" si="21">F159/R159</f>
        <v>0.95844671140357529</v>
      </c>
      <c r="I159" s="44">
        <v>3406</v>
      </c>
      <c r="J159" s="457">
        <f t="shared" ref="J159:J222" si="22">I159/T159</f>
        <v>0.29440746823407382</v>
      </c>
      <c r="K159" s="44">
        <v>4184</v>
      </c>
      <c r="L159" s="44">
        <v>3934</v>
      </c>
      <c r="M159" s="44">
        <v>71750</v>
      </c>
      <c r="N159" s="457">
        <f t="shared" ref="N159:N222" si="23">M159/T159</f>
        <v>6.2019189212550785</v>
      </c>
      <c r="O159" s="44">
        <v>13984</v>
      </c>
      <c r="P159" s="6" t="s">
        <v>420</v>
      </c>
      <c r="Q159" s="44">
        <v>0</v>
      </c>
      <c r="R159" s="44">
        <v>92243</v>
      </c>
      <c r="S159" s="44">
        <v>11682</v>
      </c>
      <c r="T159" s="44">
        <v>11569</v>
      </c>
    </row>
    <row r="160" spans="1:20" ht="15" thickBot="1" x14ac:dyDescent="0.35">
      <c r="A160" s="4" t="s">
        <v>9</v>
      </c>
      <c r="B160" s="6" t="s">
        <v>6</v>
      </c>
      <c r="C160" s="44">
        <v>19600</v>
      </c>
      <c r="D160" s="44">
        <v>37573</v>
      </c>
      <c r="E160" s="44">
        <v>1852</v>
      </c>
      <c r="F160" s="44">
        <v>59025</v>
      </c>
      <c r="G160" s="457">
        <f t="shared" si="20"/>
        <v>6.0812899237584999</v>
      </c>
      <c r="H160" s="457">
        <f t="shared" si="21"/>
        <v>1.0369817287420942</v>
      </c>
      <c r="I160" s="44">
        <v>987</v>
      </c>
      <c r="J160" s="457">
        <f t="shared" si="22"/>
        <v>0.10168967648876984</v>
      </c>
      <c r="K160" s="44">
        <v>11934</v>
      </c>
      <c r="L160" s="44">
        <v>10107</v>
      </c>
      <c r="M160" s="44">
        <v>58001</v>
      </c>
      <c r="N160" s="457">
        <f t="shared" si="23"/>
        <v>5.9757881722645783</v>
      </c>
      <c r="O160" s="44">
        <v>8991</v>
      </c>
      <c r="P160" s="6" t="s">
        <v>420</v>
      </c>
      <c r="Q160" s="44">
        <v>5686</v>
      </c>
      <c r="R160" s="44">
        <v>56920</v>
      </c>
      <c r="S160" s="44">
        <v>3994</v>
      </c>
      <c r="T160" s="44">
        <v>9706</v>
      </c>
    </row>
    <row r="161" spans="1:20" ht="15" thickBot="1" x14ac:dyDescent="0.35">
      <c r="A161" s="4" t="s">
        <v>15</v>
      </c>
      <c r="B161" s="6" t="s">
        <v>6</v>
      </c>
      <c r="C161" s="44">
        <v>20534</v>
      </c>
      <c r="D161" s="44">
        <v>32142</v>
      </c>
      <c r="E161" s="44">
        <v>0</v>
      </c>
      <c r="F161" s="44">
        <v>52676</v>
      </c>
      <c r="G161" s="457">
        <f t="shared" si="20"/>
        <v>4.4258107881028401</v>
      </c>
      <c r="H161" s="457">
        <f t="shared" si="21"/>
        <v>0.6082257580306214</v>
      </c>
      <c r="I161" s="44">
        <v>20833</v>
      </c>
      <c r="J161" s="457">
        <f t="shared" si="22"/>
        <v>1.7503780877163502</v>
      </c>
      <c r="K161" s="44">
        <v>405</v>
      </c>
      <c r="L161" s="44">
        <v>1562</v>
      </c>
      <c r="M161" s="44">
        <v>110082</v>
      </c>
      <c r="N161" s="457">
        <f t="shared" si="23"/>
        <v>9.2490337758359935</v>
      </c>
      <c r="O161" s="44">
        <v>43748</v>
      </c>
      <c r="P161" s="6" t="s">
        <v>420</v>
      </c>
      <c r="Q161" s="44">
        <v>7800</v>
      </c>
      <c r="R161" s="44">
        <v>86606</v>
      </c>
      <c r="S161" s="44">
        <v>17211</v>
      </c>
      <c r="T161" s="44">
        <v>11902</v>
      </c>
    </row>
    <row r="162" spans="1:20" ht="15" thickBot="1" x14ac:dyDescent="0.35">
      <c r="A162" s="4" t="s">
        <v>18</v>
      </c>
      <c r="B162" s="6" t="s">
        <v>6</v>
      </c>
      <c r="C162" s="44">
        <v>14164</v>
      </c>
      <c r="D162" s="44">
        <v>18988</v>
      </c>
      <c r="E162" s="44">
        <v>1609</v>
      </c>
      <c r="F162" s="44">
        <v>34761</v>
      </c>
      <c r="G162" s="457">
        <f t="shared" si="20"/>
        <v>3.1600909090909091</v>
      </c>
      <c r="H162" s="457">
        <f t="shared" si="21"/>
        <v>0.64083844920081856</v>
      </c>
      <c r="I162" s="44">
        <v>998</v>
      </c>
      <c r="J162" s="457">
        <f t="shared" si="22"/>
        <v>9.0727272727272726E-2</v>
      </c>
      <c r="K162" s="44">
        <v>5364</v>
      </c>
      <c r="L162" s="44">
        <v>4107</v>
      </c>
      <c r="M162" s="44">
        <v>39827</v>
      </c>
      <c r="N162" s="457">
        <f t="shared" si="23"/>
        <v>3.6206363636363634</v>
      </c>
      <c r="O162" s="44">
        <v>6706</v>
      </c>
      <c r="P162" s="6" t="s">
        <v>420</v>
      </c>
      <c r="Q162" s="44">
        <v>858</v>
      </c>
      <c r="R162" s="44">
        <v>54243</v>
      </c>
      <c r="S162" s="44">
        <v>6744</v>
      </c>
      <c r="T162" s="44">
        <v>11000</v>
      </c>
    </row>
    <row r="163" spans="1:20" ht="15" thickBot="1" x14ac:dyDescent="0.35">
      <c r="A163" s="4" t="s">
        <v>26</v>
      </c>
      <c r="B163" s="6" t="s">
        <v>6</v>
      </c>
      <c r="C163" s="44">
        <v>8593</v>
      </c>
      <c r="D163" s="44">
        <v>16008</v>
      </c>
      <c r="E163" s="44">
        <v>2125</v>
      </c>
      <c r="F163" s="44">
        <v>26726</v>
      </c>
      <c r="G163" s="457">
        <f t="shared" si="20"/>
        <v>3.72643614054657</v>
      </c>
      <c r="H163" s="457">
        <f t="shared" si="21"/>
        <v>0.80657914591821334</v>
      </c>
      <c r="I163" s="44">
        <v>2512</v>
      </c>
      <c r="J163" s="457">
        <f t="shared" si="22"/>
        <v>0.35025097601784716</v>
      </c>
      <c r="K163" s="44">
        <v>724</v>
      </c>
      <c r="L163" s="44">
        <v>2201</v>
      </c>
      <c r="M163" s="44">
        <v>35319</v>
      </c>
      <c r="N163" s="457">
        <f t="shared" si="23"/>
        <v>4.9245677635248191</v>
      </c>
      <c r="O163" s="44">
        <v>2860</v>
      </c>
      <c r="P163" s="6" t="s">
        <v>420</v>
      </c>
      <c r="Q163" s="44">
        <v>550</v>
      </c>
      <c r="R163" s="44">
        <v>33135</v>
      </c>
      <c r="S163" s="44">
        <v>2684</v>
      </c>
      <c r="T163" s="44">
        <v>7172</v>
      </c>
    </row>
    <row r="164" spans="1:20" ht="15" thickBot="1" x14ac:dyDescent="0.35">
      <c r="A164" s="4" t="s">
        <v>40</v>
      </c>
      <c r="B164" s="6" t="s">
        <v>6</v>
      </c>
      <c r="C164" s="44">
        <v>49725</v>
      </c>
      <c r="D164" s="44">
        <v>75696</v>
      </c>
      <c r="E164" s="44">
        <v>1136</v>
      </c>
      <c r="F164" s="44">
        <v>126557</v>
      </c>
      <c r="G164" s="457">
        <f t="shared" si="20"/>
        <v>13.760682831358052</v>
      </c>
      <c r="H164" s="457">
        <f t="shared" si="21"/>
        <v>2.0149180066868335</v>
      </c>
      <c r="I164" s="44">
        <v>8648</v>
      </c>
      <c r="J164" s="457">
        <f t="shared" si="22"/>
        <v>0.94030662172447532</v>
      </c>
      <c r="K164" s="44">
        <v>1148</v>
      </c>
      <c r="L164" s="44">
        <v>3672</v>
      </c>
      <c r="M164" s="44">
        <v>98789</v>
      </c>
      <c r="N164" s="457">
        <f t="shared" si="23"/>
        <v>10.741437425247364</v>
      </c>
      <c r="O164" s="44">
        <v>23794</v>
      </c>
      <c r="P164" s="6" t="s">
        <v>420</v>
      </c>
      <c r="Q164" s="6" t="s">
        <v>19</v>
      </c>
      <c r="R164" s="44">
        <v>62810</v>
      </c>
      <c r="S164" s="44">
        <v>7133</v>
      </c>
      <c r="T164" s="44">
        <v>9197</v>
      </c>
    </row>
    <row r="165" spans="1:20" ht="15" thickBot="1" x14ac:dyDescent="0.35">
      <c r="A165" s="4" t="s">
        <v>44</v>
      </c>
      <c r="B165" s="6" t="s">
        <v>6</v>
      </c>
      <c r="C165" s="44">
        <v>42971</v>
      </c>
      <c r="D165" s="44">
        <v>85943</v>
      </c>
      <c r="E165" s="44">
        <v>0</v>
      </c>
      <c r="F165" s="44">
        <v>128914</v>
      </c>
      <c r="G165" s="457">
        <f t="shared" si="20"/>
        <v>10.901818181818182</v>
      </c>
      <c r="H165" s="457">
        <f t="shared" si="21"/>
        <v>1.2927467634700816</v>
      </c>
      <c r="I165" s="44">
        <v>8000</v>
      </c>
      <c r="J165" s="457">
        <f t="shared" si="22"/>
        <v>0.67653276955602537</v>
      </c>
      <c r="K165" s="44">
        <v>14156</v>
      </c>
      <c r="L165" s="44">
        <v>10183</v>
      </c>
      <c r="M165" s="44">
        <v>116142</v>
      </c>
      <c r="N165" s="457">
        <f t="shared" si="23"/>
        <v>9.8217336152219872</v>
      </c>
      <c r="O165" s="44">
        <v>21768</v>
      </c>
      <c r="P165" s="6" t="s">
        <v>420</v>
      </c>
      <c r="Q165" s="44">
        <v>7904</v>
      </c>
      <c r="R165" s="44">
        <v>99721</v>
      </c>
      <c r="S165" s="44">
        <v>5454</v>
      </c>
      <c r="T165" s="44">
        <v>11825</v>
      </c>
    </row>
    <row r="166" spans="1:20" ht="15" thickBot="1" x14ac:dyDescent="0.35">
      <c r="A166" s="4" t="s">
        <v>46</v>
      </c>
      <c r="B166" s="6" t="s">
        <v>6</v>
      </c>
      <c r="C166" s="44">
        <v>28110</v>
      </c>
      <c r="D166" s="44">
        <v>56220</v>
      </c>
      <c r="E166" s="44">
        <v>4325</v>
      </c>
      <c r="F166" s="44">
        <v>88655</v>
      </c>
      <c r="G166" s="457">
        <f t="shared" si="20"/>
        <v>12.268890119014669</v>
      </c>
      <c r="H166" s="457">
        <f t="shared" si="21"/>
        <v>1.9863550815558344</v>
      </c>
      <c r="I166" s="44">
        <v>3221</v>
      </c>
      <c r="J166" s="457">
        <f t="shared" si="22"/>
        <v>0.44575145308607805</v>
      </c>
      <c r="K166" s="44">
        <v>5352</v>
      </c>
      <c r="L166" s="44">
        <v>6776</v>
      </c>
      <c r="M166" s="44">
        <v>72848</v>
      </c>
      <c r="N166" s="457">
        <f t="shared" si="23"/>
        <v>10.081372820370882</v>
      </c>
      <c r="O166" s="44">
        <v>10800</v>
      </c>
      <c r="P166" s="6" t="s">
        <v>420</v>
      </c>
      <c r="Q166" s="44">
        <v>8424</v>
      </c>
      <c r="R166" s="44">
        <v>44632</v>
      </c>
      <c r="S166" s="44">
        <v>4277</v>
      </c>
      <c r="T166" s="44">
        <v>7226</v>
      </c>
    </row>
    <row r="167" spans="1:20" ht="15" thickBot="1" x14ac:dyDescent="0.35">
      <c r="A167" s="4" t="s">
        <v>54</v>
      </c>
      <c r="B167" s="6" t="s">
        <v>6</v>
      </c>
      <c r="C167" s="44">
        <v>23019</v>
      </c>
      <c r="D167" s="44">
        <v>29078</v>
      </c>
      <c r="E167" s="44">
        <v>3167</v>
      </c>
      <c r="F167" s="44">
        <v>55264</v>
      </c>
      <c r="G167" s="457">
        <f t="shared" si="20"/>
        <v>5.4771060455896929</v>
      </c>
      <c r="H167" s="457">
        <f t="shared" si="21"/>
        <v>1.0705720540090273</v>
      </c>
      <c r="I167" s="44">
        <v>2978</v>
      </c>
      <c r="J167" s="457">
        <f t="shared" si="22"/>
        <v>0.29514370664023787</v>
      </c>
      <c r="K167" s="44">
        <v>711</v>
      </c>
      <c r="L167" s="44">
        <v>1293</v>
      </c>
      <c r="M167" s="44">
        <v>53536</v>
      </c>
      <c r="N167" s="457">
        <f t="shared" si="23"/>
        <v>5.3058473736372642</v>
      </c>
      <c r="O167" s="44">
        <v>14982</v>
      </c>
      <c r="P167" s="6" t="s">
        <v>420</v>
      </c>
      <c r="Q167" s="44">
        <v>2211</v>
      </c>
      <c r="R167" s="44">
        <v>51621</v>
      </c>
      <c r="S167" s="44">
        <v>6572</v>
      </c>
      <c r="T167" s="44">
        <v>10090</v>
      </c>
    </row>
    <row r="168" spans="1:20" ht="15" thickBot="1" x14ac:dyDescent="0.35">
      <c r="A168" s="4" t="s">
        <v>55</v>
      </c>
      <c r="B168" s="6" t="s">
        <v>6</v>
      </c>
      <c r="C168" s="44">
        <v>18451</v>
      </c>
      <c r="D168" s="44">
        <v>40148</v>
      </c>
      <c r="E168" s="44">
        <v>1145</v>
      </c>
      <c r="F168" s="44">
        <v>59744</v>
      </c>
      <c r="G168" s="457">
        <f t="shared" si="20"/>
        <v>6.1560020607934058</v>
      </c>
      <c r="H168" s="457">
        <f t="shared" si="21"/>
        <v>1.4538375431936537</v>
      </c>
      <c r="I168" s="44">
        <v>2147</v>
      </c>
      <c r="J168" s="457">
        <f t="shared" si="22"/>
        <v>0.22122617207624937</v>
      </c>
      <c r="K168" s="44">
        <v>446</v>
      </c>
      <c r="L168" s="44">
        <v>1424</v>
      </c>
      <c r="M168" s="44">
        <v>36871</v>
      </c>
      <c r="N168" s="457">
        <f t="shared" si="23"/>
        <v>3.7991756826378156</v>
      </c>
      <c r="O168" s="44">
        <v>4287</v>
      </c>
      <c r="P168" s="6" t="s">
        <v>420</v>
      </c>
      <c r="Q168" s="44">
        <v>300</v>
      </c>
      <c r="R168" s="44">
        <v>41094</v>
      </c>
      <c r="S168" s="44">
        <v>6093</v>
      </c>
      <c r="T168" s="44">
        <v>9705</v>
      </c>
    </row>
    <row r="169" spans="1:20" ht="15" thickBot="1" x14ac:dyDescent="0.35">
      <c r="A169" s="4" t="s">
        <v>58</v>
      </c>
      <c r="B169" s="6" t="s">
        <v>6</v>
      </c>
      <c r="C169" s="44">
        <v>10965</v>
      </c>
      <c r="D169" s="44">
        <v>28124</v>
      </c>
      <c r="E169" s="44">
        <v>2395</v>
      </c>
      <c r="F169" s="44">
        <v>41484</v>
      </c>
      <c r="G169" s="457">
        <f t="shared" si="20"/>
        <v>4.7726645190980213</v>
      </c>
      <c r="H169" s="457">
        <f t="shared" si="21"/>
        <v>0.74803902122365074</v>
      </c>
      <c r="I169" s="44">
        <v>2300</v>
      </c>
      <c r="J169" s="457">
        <f t="shared" si="22"/>
        <v>0.26461113667740449</v>
      </c>
      <c r="K169" s="44">
        <v>3330</v>
      </c>
      <c r="L169" s="44">
        <v>3462</v>
      </c>
      <c r="M169" s="44">
        <v>43331</v>
      </c>
      <c r="N169" s="457">
        <f t="shared" si="23"/>
        <v>4.9851587666820061</v>
      </c>
      <c r="O169" s="44">
        <v>4728</v>
      </c>
      <c r="P169" s="6" t="s">
        <v>420</v>
      </c>
      <c r="Q169" s="44">
        <v>0</v>
      </c>
      <c r="R169" s="44">
        <v>55457</v>
      </c>
      <c r="S169" s="44">
        <v>4468</v>
      </c>
      <c r="T169" s="44">
        <v>8692</v>
      </c>
    </row>
    <row r="170" spans="1:20" ht="15" thickBot="1" x14ac:dyDescent="0.35">
      <c r="A170" s="4" t="s">
        <v>62</v>
      </c>
      <c r="B170" s="6" t="s">
        <v>6</v>
      </c>
      <c r="C170" s="44">
        <v>23350</v>
      </c>
      <c r="D170" s="44">
        <v>61587</v>
      </c>
      <c r="E170" s="44">
        <v>1571</v>
      </c>
      <c r="F170" s="44">
        <v>86508</v>
      </c>
      <c r="G170" s="457">
        <f t="shared" si="20"/>
        <v>7.3107411476379616</v>
      </c>
      <c r="H170" s="457">
        <f t="shared" si="21"/>
        <v>0.97689545362151908</v>
      </c>
      <c r="I170" s="44">
        <v>5352</v>
      </c>
      <c r="J170" s="457">
        <f t="shared" si="22"/>
        <v>0.45229443082903742</v>
      </c>
      <c r="K170" s="44">
        <v>11908</v>
      </c>
      <c r="L170" s="44">
        <v>4297</v>
      </c>
      <c r="M170" s="44">
        <v>64787</v>
      </c>
      <c r="N170" s="457">
        <f t="shared" si="23"/>
        <v>5.4751119749852108</v>
      </c>
      <c r="O170" s="44">
        <v>14142</v>
      </c>
      <c r="P170" s="6" t="s">
        <v>420</v>
      </c>
      <c r="Q170" s="44">
        <v>0</v>
      </c>
      <c r="R170" s="44">
        <v>88554</v>
      </c>
      <c r="S170" s="44">
        <v>3322</v>
      </c>
      <c r="T170" s="44">
        <v>11833</v>
      </c>
    </row>
    <row r="171" spans="1:20" ht="15" thickBot="1" x14ac:dyDescent="0.35">
      <c r="A171" s="4" t="s">
        <v>64</v>
      </c>
      <c r="B171" s="6" t="s">
        <v>6</v>
      </c>
      <c r="C171" s="44">
        <v>10705</v>
      </c>
      <c r="D171" s="44">
        <v>25443</v>
      </c>
      <c r="E171" s="44">
        <v>1964</v>
      </c>
      <c r="F171" s="44">
        <v>38112</v>
      </c>
      <c r="G171" s="457">
        <f t="shared" si="20"/>
        <v>3.5103619784470848</v>
      </c>
      <c r="H171" s="457">
        <f t="shared" si="21"/>
        <v>0.76677933365523898</v>
      </c>
      <c r="I171" s="44">
        <v>14421</v>
      </c>
      <c r="J171" s="457">
        <f t="shared" si="22"/>
        <v>1.3282674772036474</v>
      </c>
      <c r="K171" s="44">
        <v>11883</v>
      </c>
      <c r="L171" s="44">
        <v>6691</v>
      </c>
      <c r="M171" s="44">
        <v>53000</v>
      </c>
      <c r="N171" s="457">
        <f t="shared" si="23"/>
        <v>4.8816431795155202</v>
      </c>
      <c r="O171" s="44">
        <v>12482</v>
      </c>
      <c r="P171" s="6" t="s">
        <v>420</v>
      </c>
      <c r="Q171" s="44">
        <v>3799</v>
      </c>
      <c r="R171" s="44">
        <v>49704</v>
      </c>
      <c r="S171" s="44">
        <v>2508</v>
      </c>
      <c r="T171" s="44">
        <v>10857</v>
      </c>
    </row>
    <row r="172" spans="1:20" ht="15" thickBot="1" x14ac:dyDescent="0.35">
      <c r="A172" s="4" t="s">
        <v>66</v>
      </c>
      <c r="B172" s="6" t="s">
        <v>6</v>
      </c>
      <c r="C172" s="44">
        <v>15594</v>
      </c>
      <c r="D172" s="44">
        <v>17182</v>
      </c>
      <c r="E172" s="44">
        <v>1778</v>
      </c>
      <c r="F172" s="44">
        <v>34554</v>
      </c>
      <c r="G172" s="457">
        <f t="shared" si="20"/>
        <v>3.6499419034541036</v>
      </c>
      <c r="H172" s="457">
        <f t="shared" si="21"/>
        <v>1.3789057823536455</v>
      </c>
      <c r="I172" s="44">
        <v>10650</v>
      </c>
      <c r="J172" s="457">
        <f t="shared" si="22"/>
        <v>1.1249603887187072</v>
      </c>
      <c r="K172" s="44">
        <v>6741</v>
      </c>
      <c r="L172" s="44">
        <v>5074</v>
      </c>
      <c r="M172" s="44">
        <v>27942</v>
      </c>
      <c r="N172" s="457">
        <f t="shared" si="23"/>
        <v>2.9515157916974752</v>
      </c>
      <c r="O172" s="44">
        <v>6777</v>
      </c>
      <c r="P172" s="6" t="s">
        <v>420</v>
      </c>
      <c r="Q172" s="44">
        <v>1139</v>
      </c>
      <c r="R172" s="44">
        <v>25059</v>
      </c>
      <c r="S172" s="44">
        <v>2874</v>
      </c>
      <c r="T172" s="44">
        <v>9467</v>
      </c>
    </row>
    <row r="173" spans="1:20" ht="15" thickBot="1" x14ac:dyDescent="0.35">
      <c r="A173" s="4" t="s">
        <v>67</v>
      </c>
      <c r="B173" s="6" t="s">
        <v>6</v>
      </c>
      <c r="C173" s="44">
        <v>12012</v>
      </c>
      <c r="D173" s="44">
        <v>26777</v>
      </c>
      <c r="E173" s="44">
        <v>442</v>
      </c>
      <c r="F173" s="44">
        <v>39231</v>
      </c>
      <c r="G173" s="457">
        <f t="shared" si="20"/>
        <v>4.7512413709579748</v>
      </c>
      <c r="H173" s="457">
        <f t="shared" si="21"/>
        <v>0.8778277505538028</v>
      </c>
      <c r="I173" s="44">
        <v>3429</v>
      </c>
      <c r="J173" s="457">
        <f t="shared" si="22"/>
        <v>0.41528400145331235</v>
      </c>
      <c r="K173" s="44">
        <v>16454</v>
      </c>
      <c r="L173" s="44">
        <v>16609</v>
      </c>
      <c r="M173" s="44">
        <v>69440</v>
      </c>
      <c r="N173" s="457">
        <f t="shared" si="23"/>
        <v>8.4098340801743969</v>
      </c>
      <c r="O173" s="44">
        <v>10999</v>
      </c>
      <c r="P173" s="6" t="s">
        <v>420</v>
      </c>
      <c r="Q173" s="44">
        <v>4784</v>
      </c>
      <c r="R173" s="44">
        <v>44691</v>
      </c>
      <c r="S173" s="44">
        <v>4142</v>
      </c>
      <c r="T173" s="44">
        <v>8257</v>
      </c>
    </row>
    <row r="174" spans="1:20" ht="15" thickBot="1" x14ac:dyDescent="0.35">
      <c r="A174" s="4" t="s">
        <v>70</v>
      </c>
      <c r="B174" s="6" t="s">
        <v>6</v>
      </c>
      <c r="C174" s="44">
        <v>40233</v>
      </c>
      <c r="D174" s="44">
        <v>72715</v>
      </c>
      <c r="E174" s="44">
        <v>4497</v>
      </c>
      <c r="F174" s="44">
        <v>117445</v>
      </c>
      <c r="G174" s="457">
        <f t="shared" si="20"/>
        <v>12.467622080679405</v>
      </c>
      <c r="H174" s="457">
        <f t="shared" si="21"/>
        <v>1.9816255251657753</v>
      </c>
      <c r="I174" s="44">
        <v>2813</v>
      </c>
      <c r="J174" s="457">
        <f t="shared" si="22"/>
        <v>0.29861995753715498</v>
      </c>
      <c r="K174" s="44">
        <v>7985</v>
      </c>
      <c r="L174" s="44">
        <v>6599</v>
      </c>
      <c r="M174" s="44">
        <v>144546</v>
      </c>
      <c r="N174" s="457">
        <f t="shared" si="23"/>
        <v>15.344585987261146</v>
      </c>
      <c r="O174" s="44">
        <v>27596</v>
      </c>
      <c r="P174" s="6" t="s">
        <v>420</v>
      </c>
      <c r="Q174" s="44">
        <v>4287</v>
      </c>
      <c r="R174" s="44">
        <v>59267</v>
      </c>
      <c r="S174" s="44">
        <v>8521</v>
      </c>
      <c r="T174" s="44">
        <v>9420</v>
      </c>
    </row>
    <row r="175" spans="1:20" ht="15" thickBot="1" x14ac:dyDescent="0.35">
      <c r="A175" s="4" t="s">
        <v>89</v>
      </c>
      <c r="B175" s="6" t="s">
        <v>6</v>
      </c>
      <c r="C175" s="44">
        <v>38017</v>
      </c>
      <c r="D175" s="44">
        <v>30968</v>
      </c>
      <c r="E175" s="44">
        <v>4694</v>
      </c>
      <c r="F175" s="44">
        <v>73679</v>
      </c>
      <c r="G175" s="457">
        <f t="shared" si="20"/>
        <v>6.2113471589951104</v>
      </c>
      <c r="H175" s="457">
        <f t="shared" si="21"/>
        <v>1.6366200937381994</v>
      </c>
      <c r="I175" s="44">
        <v>6523</v>
      </c>
      <c r="J175" s="457">
        <f t="shared" si="22"/>
        <v>0.54990726690271452</v>
      </c>
      <c r="K175" s="44">
        <v>6251</v>
      </c>
      <c r="L175" s="44">
        <v>5812</v>
      </c>
      <c r="M175" s="44">
        <v>54821</v>
      </c>
      <c r="N175" s="457">
        <f t="shared" si="23"/>
        <v>4.6215646602596525</v>
      </c>
      <c r="O175" s="44">
        <v>16391</v>
      </c>
      <c r="P175" s="6" t="s">
        <v>420</v>
      </c>
      <c r="Q175" s="44">
        <v>3358</v>
      </c>
      <c r="R175" s="44">
        <v>45019</v>
      </c>
      <c r="S175" s="44">
        <v>5601</v>
      </c>
      <c r="T175" s="44">
        <v>11862</v>
      </c>
    </row>
    <row r="176" spans="1:20" ht="15" thickBot="1" x14ac:dyDescent="0.35">
      <c r="A176" s="4" t="s">
        <v>101</v>
      </c>
      <c r="B176" s="6" t="s">
        <v>6</v>
      </c>
      <c r="C176" s="44">
        <v>23040</v>
      </c>
      <c r="D176" s="44">
        <v>46080</v>
      </c>
      <c r="E176" s="44">
        <v>0</v>
      </c>
      <c r="F176" s="44">
        <v>69120</v>
      </c>
      <c r="G176" s="457">
        <f t="shared" si="20"/>
        <v>6.8975152180421118</v>
      </c>
      <c r="H176" s="457">
        <f t="shared" si="21"/>
        <v>2.2364589400116484</v>
      </c>
      <c r="I176" s="44">
        <v>20000</v>
      </c>
      <c r="J176" s="457">
        <f t="shared" si="22"/>
        <v>1.9958088015168147</v>
      </c>
      <c r="K176" s="44">
        <v>2552</v>
      </c>
      <c r="L176" s="44">
        <v>3235</v>
      </c>
      <c r="M176" s="44">
        <v>100545</v>
      </c>
      <c r="N176" s="457">
        <f t="shared" si="23"/>
        <v>10.033429797425407</v>
      </c>
      <c r="O176" s="44">
        <v>9598</v>
      </c>
      <c r="P176" s="6" t="s">
        <v>420</v>
      </c>
      <c r="Q176" s="44">
        <v>6000</v>
      </c>
      <c r="R176" s="44">
        <v>30906</v>
      </c>
      <c r="S176" s="44">
        <v>2473</v>
      </c>
      <c r="T176" s="44">
        <v>10021</v>
      </c>
    </row>
    <row r="177" spans="1:20" ht="15" thickBot="1" x14ac:dyDescent="0.35">
      <c r="A177" s="4" t="s">
        <v>108</v>
      </c>
      <c r="B177" s="6" t="s">
        <v>6</v>
      </c>
      <c r="C177" s="44">
        <v>18657</v>
      </c>
      <c r="D177" s="44">
        <v>28357</v>
      </c>
      <c r="E177" s="44">
        <v>1862</v>
      </c>
      <c r="F177" s="44">
        <v>48876</v>
      </c>
      <c r="G177" s="457">
        <f t="shared" si="20"/>
        <v>6.5702379352063449</v>
      </c>
      <c r="H177" s="457">
        <f t="shared" si="21"/>
        <v>1.5396440384312491</v>
      </c>
      <c r="I177" s="44">
        <v>6850</v>
      </c>
      <c r="J177" s="457">
        <f t="shared" si="22"/>
        <v>0.92082269122193838</v>
      </c>
      <c r="K177" s="44">
        <v>5036</v>
      </c>
      <c r="L177" s="44">
        <v>5268</v>
      </c>
      <c r="M177" s="44">
        <v>25213</v>
      </c>
      <c r="N177" s="457">
        <f t="shared" si="23"/>
        <v>3.3892996370479902</v>
      </c>
      <c r="O177" s="44">
        <v>8657</v>
      </c>
      <c r="P177" s="6" t="s">
        <v>420</v>
      </c>
      <c r="Q177" s="44">
        <v>0</v>
      </c>
      <c r="R177" s="44">
        <v>31745</v>
      </c>
      <c r="S177" s="44">
        <v>5050</v>
      </c>
      <c r="T177" s="44">
        <v>7439</v>
      </c>
    </row>
    <row r="178" spans="1:20" ht="15" thickBot="1" x14ac:dyDescent="0.35">
      <c r="A178" s="4" t="s">
        <v>115</v>
      </c>
      <c r="B178" s="6" t="s">
        <v>6</v>
      </c>
      <c r="C178" s="44">
        <v>7991</v>
      </c>
      <c r="D178" s="44">
        <v>22664</v>
      </c>
      <c r="E178" s="44">
        <v>985</v>
      </c>
      <c r="F178" s="44">
        <v>31640</v>
      </c>
      <c r="G178" s="457">
        <f t="shared" si="20"/>
        <v>4.2803030303030303</v>
      </c>
      <c r="H178" s="457">
        <f t="shared" si="21"/>
        <v>0.7039715207475804</v>
      </c>
      <c r="I178" s="44">
        <v>635</v>
      </c>
      <c r="J178" s="457">
        <f t="shared" si="22"/>
        <v>8.5903679653679649E-2</v>
      </c>
      <c r="K178" s="44">
        <v>623</v>
      </c>
      <c r="L178" s="44">
        <v>501</v>
      </c>
      <c r="M178" s="44">
        <v>13083</v>
      </c>
      <c r="N178" s="457">
        <f t="shared" si="23"/>
        <v>1.7698863636363635</v>
      </c>
      <c r="O178" s="44">
        <v>5768</v>
      </c>
      <c r="P178" s="6" t="s">
        <v>420</v>
      </c>
      <c r="Q178" s="44">
        <v>0</v>
      </c>
      <c r="R178" s="44">
        <v>44945</v>
      </c>
      <c r="S178" s="44">
        <v>3737</v>
      </c>
      <c r="T178" s="44">
        <v>7392</v>
      </c>
    </row>
    <row r="179" spans="1:20" ht="15" thickBot="1" x14ac:dyDescent="0.35">
      <c r="A179" s="4" t="s">
        <v>120</v>
      </c>
      <c r="B179" s="6" t="s">
        <v>6</v>
      </c>
      <c r="C179" s="44">
        <v>8284</v>
      </c>
      <c r="D179" s="44">
        <v>16568</v>
      </c>
      <c r="E179" s="44">
        <v>0</v>
      </c>
      <c r="F179" s="44">
        <v>24852</v>
      </c>
      <c r="G179" s="457">
        <f t="shared" si="20"/>
        <v>3.220422443954905</v>
      </c>
      <c r="H179" s="457">
        <f t="shared" si="21"/>
        <v>0.65799994704651965</v>
      </c>
      <c r="I179" s="44">
        <v>5743</v>
      </c>
      <c r="J179" s="457">
        <f t="shared" si="22"/>
        <v>0.74420111442270309</v>
      </c>
      <c r="K179" s="44">
        <v>216</v>
      </c>
      <c r="L179" s="44">
        <v>206</v>
      </c>
      <c r="M179" s="44">
        <v>13675</v>
      </c>
      <c r="N179" s="457">
        <f t="shared" si="23"/>
        <v>1.7720616820007775</v>
      </c>
      <c r="O179" s="44">
        <v>3242</v>
      </c>
      <c r="P179" s="6" t="s">
        <v>420</v>
      </c>
      <c r="Q179" s="44">
        <v>0</v>
      </c>
      <c r="R179" s="44">
        <v>37769</v>
      </c>
      <c r="S179" s="44">
        <v>3504</v>
      </c>
      <c r="T179" s="44">
        <v>7717</v>
      </c>
    </row>
    <row r="180" spans="1:20" ht="15" thickBot="1" x14ac:dyDescent="0.35">
      <c r="A180" s="4" t="s">
        <v>131</v>
      </c>
      <c r="B180" s="6" t="s">
        <v>6</v>
      </c>
      <c r="C180" s="44">
        <v>37460</v>
      </c>
      <c r="D180" s="44">
        <v>56192</v>
      </c>
      <c r="E180" s="44">
        <v>3675</v>
      </c>
      <c r="F180" s="44">
        <v>97327</v>
      </c>
      <c r="G180" s="457">
        <f t="shared" si="20"/>
        <v>12.439544989775051</v>
      </c>
      <c r="H180" s="457">
        <f t="shared" si="21"/>
        <v>2.2040626839983695</v>
      </c>
      <c r="I180" s="44">
        <v>8460</v>
      </c>
      <c r="J180" s="457">
        <f t="shared" si="22"/>
        <v>1.0812883435582823</v>
      </c>
      <c r="K180" s="44">
        <v>3922</v>
      </c>
      <c r="L180" s="44">
        <v>4268</v>
      </c>
      <c r="M180" s="44">
        <v>119400</v>
      </c>
      <c r="N180" s="457">
        <f t="shared" si="23"/>
        <v>15.260736196319018</v>
      </c>
      <c r="O180" s="44">
        <v>15802</v>
      </c>
      <c r="P180" s="6" t="s">
        <v>420</v>
      </c>
      <c r="Q180" s="44">
        <v>6865</v>
      </c>
      <c r="R180" s="44">
        <v>44158</v>
      </c>
      <c r="S180" s="44">
        <v>8034</v>
      </c>
      <c r="T180" s="44">
        <v>7824</v>
      </c>
    </row>
    <row r="181" spans="1:20" ht="15" thickBot="1" x14ac:dyDescent="0.35">
      <c r="A181" s="4" t="s">
        <v>136</v>
      </c>
      <c r="B181" s="6" t="s">
        <v>6</v>
      </c>
      <c r="C181" s="44">
        <v>6916</v>
      </c>
      <c r="D181" s="44">
        <v>17792</v>
      </c>
      <c r="E181" s="44">
        <v>0</v>
      </c>
      <c r="F181" s="44">
        <v>24708</v>
      </c>
      <c r="G181" s="457">
        <f t="shared" si="20"/>
        <v>2.6074292950612072</v>
      </c>
      <c r="H181" s="457">
        <f t="shared" si="21"/>
        <v>0.74981791697013833</v>
      </c>
      <c r="I181" s="44">
        <v>812</v>
      </c>
      <c r="J181" s="457">
        <f t="shared" si="22"/>
        <v>8.5690164626424647E-2</v>
      </c>
      <c r="K181" s="44">
        <v>1275</v>
      </c>
      <c r="L181" s="44">
        <v>891</v>
      </c>
      <c r="M181" s="44">
        <v>12188</v>
      </c>
      <c r="N181" s="457">
        <f t="shared" si="23"/>
        <v>1.2861967074715071</v>
      </c>
      <c r="O181" s="44">
        <v>4208</v>
      </c>
      <c r="P181" s="6" t="s">
        <v>420</v>
      </c>
      <c r="Q181" s="44">
        <v>0</v>
      </c>
      <c r="R181" s="44">
        <v>32952</v>
      </c>
      <c r="S181" s="44">
        <v>3267</v>
      </c>
      <c r="T181" s="44">
        <v>9476</v>
      </c>
    </row>
    <row r="182" spans="1:20" ht="15" thickBot="1" x14ac:dyDescent="0.35">
      <c r="A182" s="4" t="s">
        <v>139</v>
      </c>
      <c r="B182" s="6" t="s">
        <v>6</v>
      </c>
      <c r="C182" s="44">
        <v>46280</v>
      </c>
      <c r="D182" s="44">
        <v>62438</v>
      </c>
      <c r="E182" s="44">
        <v>3291</v>
      </c>
      <c r="F182" s="44">
        <v>112009</v>
      </c>
      <c r="G182" s="457">
        <f t="shared" si="20"/>
        <v>11.19866026794641</v>
      </c>
      <c r="H182" s="457">
        <f t="shared" si="21"/>
        <v>1.7560948842167976</v>
      </c>
      <c r="I182" s="44">
        <v>10660</v>
      </c>
      <c r="J182" s="457">
        <f t="shared" si="22"/>
        <v>1.0657868426314736</v>
      </c>
      <c r="K182" s="44">
        <v>9883</v>
      </c>
      <c r="L182" s="44">
        <v>6640</v>
      </c>
      <c r="M182" s="44">
        <v>60523</v>
      </c>
      <c r="N182" s="457">
        <f t="shared" si="23"/>
        <v>6.0510897820435909</v>
      </c>
      <c r="O182" s="44">
        <v>8399</v>
      </c>
      <c r="P182" s="6" t="s">
        <v>420</v>
      </c>
      <c r="Q182" s="44">
        <v>0</v>
      </c>
      <c r="R182" s="44">
        <v>63783</v>
      </c>
      <c r="S182" s="44">
        <v>4064</v>
      </c>
      <c r="T182" s="44">
        <v>10002</v>
      </c>
    </row>
    <row r="183" spans="1:20" ht="15" thickBot="1" x14ac:dyDescent="0.35">
      <c r="A183" s="4" t="s">
        <v>144</v>
      </c>
      <c r="B183" s="6" t="s">
        <v>6</v>
      </c>
      <c r="C183" s="44">
        <v>81651</v>
      </c>
      <c r="D183" s="44">
        <v>23853</v>
      </c>
      <c r="E183" s="44">
        <v>2111</v>
      </c>
      <c r="F183" s="44">
        <v>107615</v>
      </c>
      <c r="G183" s="457">
        <f t="shared" si="20"/>
        <v>9.575140137022867</v>
      </c>
      <c r="H183" s="457">
        <f t="shared" si="21"/>
        <v>2.1072883214537481</v>
      </c>
      <c r="I183" s="44">
        <v>6124</v>
      </c>
      <c r="J183" s="457">
        <f t="shared" si="22"/>
        <v>0.54488833526114422</v>
      </c>
      <c r="K183" s="44">
        <v>1549</v>
      </c>
      <c r="L183" s="44">
        <v>1202</v>
      </c>
      <c r="M183" s="44">
        <v>113996</v>
      </c>
      <c r="N183" s="457">
        <f t="shared" si="23"/>
        <v>10.142895275380372</v>
      </c>
      <c r="O183" s="44">
        <v>12009</v>
      </c>
      <c r="P183" s="6" t="s">
        <v>420</v>
      </c>
      <c r="Q183" s="44">
        <v>2000</v>
      </c>
      <c r="R183" s="44">
        <v>51068</v>
      </c>
      <c r="S183" s="44">
        <v>2849</v>
      </c>
      <c r="T183" s="44">
        <v>11239</v>
      </c>
    </row>
    <row r="184" spans="1:20" ht="15" thickBot="1" x14ac:dyDescent="0.35">
      <c r="A184" s="4" t="s">
        <v>150</v>
      </c>
      <c r="B184" s="6" t="s">
        <v>6</v>
      </c>
      <c r="C184" s="44">
        <v>11937</v>
      </c>
      <c r="D184" s="44">
        <v>19339</v>
      </c>
      <c r="E184" s="44">
        <v>1701</v>
      </c>
      <c r="F184" s="44">
        <v>32977</v>
      </c>
      <c r="G184" s="457">
        <f t="shared" si="20"/>
        <v>3.7090316049938141</v>
      </c>
      <c r="H184" s="457">
        <f t="shared" si="21"/>
        <v>0.83545297932711793</v>
      </c>
      <c r="I184" s="44">
        <v>18252</v>
      </c>
      <c r="J184" s="457">
        <f t="shared" si="22"/>
        <v>2.0528624451692723</v>
      </c>
      <c r="K184" s="44">
        <v>3289</v>
      </c>
      <c r="L184" s="44">
        <v>3068</v>
      </c>
      <c r="M184" s="44">
        <v>48553</v>
      </c>
      <c r="N184" s="457">
        <f t="shared" si="23"/>
        <v>5.4609155325610166</v>
      </c>
      <c r="O184" s="44">
        <v>7926</v>
      </c>
      <c r="P184" s="6" t="s">
        <v>420</v>
      </c>
      <c r="Q184" s="44">
        <v>4704</v>
      </c>
      <c r="R184" s="44">
        <v>39472</v>
      </c>
      <c r="S184" s="44">
        <v>2817</v>
      </c>
      <c r="T184" s="44">
        <v>8891</v>
      </c>
    </row>
    <row r="185" spans="1:20" ht="15" thickBot="1" x14ac:dyDescent="0.35">
      <c r="A185" s="4" t="s">
        <v>158</v>
      </c>
      <c r="B185" s="6" t="s">
        <v>6</v>
      </c>
      <c r="C185" s="44">
        <v>6448</v>
      </c>
      <c r="D185" s="44">
        <v>29573</v>
      </c>
      <c r="E185" s="44">
        <v>0</v>
      </c>
      <c r="F185" s="44">
        <v>36021</v>
      </c>
      <c r="G185" s="457">
        <f t="shared" si="20"/>
        <v>4.6003831417624523</v>
      </c>
      <c r="H185" s="457">
        <f t="shared" si="21"/>
        <v>1.1936178673205646</v>
      </c>
      <c r="I185" s="44">
        <v>2332</v>
      </c>
      <c r="J185" s="457">
        <f t="shared" si="22"/>
        <v>0.2978288633461047</v>
      </c>
      <c r="K185" s="44">
        <v>3120</v>
      </c>
      <c r="L185" s="44">
        <v>4547</v>
      </c>
      <c r="M185" s="44">
        <v>63475</v>
      </c>
      <c r="N185" s="457">
        <f t="shared" si="23"/>
        <v>8.106641123882504</v>
      </c>
      <c r="O185" s="44">
        <v>15059</v>
      </c>
      <c r="P185" s="6" t="s">
        <v>420</v>
      </c>
      <c r="Q185" s="44">
        <v>900</v>
      </c>
      <c r="R185" s="44">
        <v>30178</v>
      </c>
      <c r="S185" s="44">
        <v>5560</v>
      </c>
      <c r="T185" s="44">
        <v>7830</v>
      </c>
    </row>
    <row r="186" spans="1:20" ht="15" thickBot="1" x14ac:dyDescent="0.35">
      <c r="A186" s="4" t="s">
        <v>159</v>
      </c>
      <c r="B186" s="6" t="s">
        <v>6</v>
      </c>
      <c r="C186" s="44">
        <v>29317</v>
      </c>
      <c r="D186" s="44">
        <v>66036</v>
      </c>
      <c r="E186" s="44">
        <v>2853</v>
      </c>
      <c r="F186" s="44">
        <v>98206</v>
      </c>
      <c r="G186" s="457">
        <f t="shared" si="20"/>
        <v>12.075003073896472</v>
      </c>
      <c r="H186" s="457">
        <f t="shared" si="21"/>
        <v>2.2081665692314609</v>
      </c>
      <c r="I186" s="44">
        <v>1150</v>
      </c>
      <c r="J186" s="457">
        <f t="shared" si="22"/>
        <v>0.14139923767367515</v>
      </c>
      <c r="K186" s="44">
        <v>3430</v>
      </c>
      <c r="L186" s="44">
        <v>2510</v>
      </c>
      <c r="M186" s="44">
        <v>97500</v>
      </c>
      <c r="N186" s="457">
        <f t="shared" si="23"/>
        <v>11.988196237550719</v>
      </c>
      <c r="O186" s="44">
        <v>10910</v>
      </c>
      <c r="P186" s="6" t="s">
        <v>420</v>
      </c>
      <c r="Q186" s="44">
        <v>1879</v>
      </c>
      <c r="R186" s="44">
        <v>44474</v>
      </c>
      <c r="S186" s="44">
        <v>6623</v>
      </c>
      <c r="T186" s="44">
        <v>8133</v>
      </c>
    </row>
    <row r="187" spans="1:20" ht="15" thickBot="1" x14ac:dyDescent="0.35">
      <c r="A187" s="4" t="s">
        <v>163</v>
      </c>
      <c r="B187" s="6" t="s">
        <v>6</v>
      </c>
      <c r="C187" s="44">
        <v>24131</v>
      </c>
      <c r="D187" s="44">
        <v>30783</v>
      </c>
      <c r="E187" s="44">
        <v>2436</v>
      </c>
      <c r="F187" s="44">
        <v>57350</v>
      </c>
      <c r="G187" s="457">
        <f t="shared" si="20"/>
        <v>8.0378416257883671</v>
      </c>
      <c r="H187" s="457">
        <f t="shared" si="21"/>
        <v>2.0376621069461716</v>
      </c>
      <c r="I187" s="44">
        <v>5073</v>
      </c>
      <c r="J187" s="457">
        <f t="shared" si="22"/>
        <v>0.71100210231254379</v>
      </c>
      <c r="K187" s="44">
        <v>3846</v>
      </c>
      <c r="L187" s="44">
        <v>3548</v>
      </c>
      <c r="M187" s="44">
        <v>51005</v>
      </c>
      <c r="N187" s="457">
        <f t="shared" si="23"/>
        <v>7.1485634197617376</v>
      </c>
      <c r="O187" s="44">
        <v>8041</v>
      </c>
      <c r="P187" s="6" t="s">
        <v>420</v>
      </c>
      <c r="Q187" s="44">
        <v>6132</v>
      </c>
      <c r="R187" s="44">
        <v>28145</v>
      </c>
      <c r="S187" s="44">
        <v>2577</v>
      </c>
      <c r="T187" s="44">
        <v>7135</v>
      </c>
    </row>
    <row r="188" spans="1:20" ht="15" thickBot="1" x14ac:dyDescent="0.35">
      <c r="A188" s="4" t="s">
        <v>177</v>
      </c>
      <c r="B188" s="6" t="s">
        <v>6</v>
      </c>
      <c r="C188" s="44">
        <v>26937</v>
      </c>
      <c r="D188" s="44">
        <v>28036</v>
      </c>
      <c r="E188" s="44">
        <v>4095</v>
      </c>
      <c r="F188" s="44">
        <v>59068</v>
      </c>
      <c r="G188" s="457">
        <f t="shared" si="20"/>
        <v>6.7398448197170238</v>
      </c>
      <c r="H188" s="457">
        <f t="shared" si="21"/>
        <v>0.87275413711583927</v>
      </c>
      <c r="I188" s="44">
        <v>760</v>
      </c>
      <c r="J188" s="457">
        <f t="shared" si="22"/>
        <v>8.6718393427658608E-2</v>
      </c>
      <c r="K188" s="44">
        <v>5450</v>
      </c>
      <c r="L188" s="44">
        <v>8526</v>
      </c>
      <c r="M188" s="44">
        <v>101816</v>
      </c>
      <c r="N188" s="457">
        <f t="shared" si="23"/>
        <v>11.617526243724328</v>
      </c>
      <c r="O188" s="44">
        <v>5233</v>
      </c>
      <c r="P188" s="6" t="s">
        <v>420</v>
      </c>
      <c r="Q188" s="44">
        <v>520</v>
      </c>
      <c r="R188" s="44">
        <v>67680</v>
      </c>
      <c r="S188" s="44">
        <v>4926</v>
      </c>
      <c r="T188" s="44">
        <v>8764</v>
      </c>
    </row>
    <row r="189" spans="1:20" ht="15" thickBot="1" x14ac:dyDescent="0.35">
      <c r="A189" s="4" t="s">
        <v>182</v>
      </c>
      <c r="B189" s="6" t="s">
        <v>6</v>
      </c>
      <c r="C189" s="44">
        <v>11001</v>
      </c>
      <c r="D189" s="44">
        <v>27073</v>
      </c>
      <c r="E189" s="44">
        <v>1399</v>
      </c>
      <c r="F189" s="44">
        <v>39473</v>
      </c>
      <c r="G189" s="457">
        <f t="shared" si="20"/>
        <v>4.9059159830971915</v>
      </c>
      <c r="H189" s="457">
        <f t="shared" si="21"/>
        <v>1.2203740918225383</v>
      </c>
      <c r="I189" s="44">
        <v>1342</v>
      </c>
      <c r="J189" s="457">
        <f t="shared" si="22"/>
        <v>0.16679095202585134</v>
      </c>
      <c r="K189" s="44">
        <v>2960</v>
      </c>
      <c r="L189" s="44">
        <v>3490</v>
      </c>
      <c r="M189" s="44">
        <v>38685</v>
      </c>
      <c r="N189" s="457">
        <f t="shared" si="23"/>
        <v>4.8079791200596569</v>
      </c>
      <c r="O189" s="44">
        <v>5188</v>
      </c>
      <c r="P189" s="6" t="s">
        <v>420</v>
      </c>
      <c r="Q189" s="44">
        <v>2940</v>
      </c>
      <c r="R189" s="44">
        <v>32345</v>
      </c>
      <c r="S189" s="44">
        <v>2510</v>
      </c>
      <c r="T189" s="44">
        <v>8046</v>
      </c>
    </row>
    <row r="190" spans="1:20" ht="15" thickBot="1" x14ac:dyDescent="0.35">
      <c r="A190" s="4" t="s">
        <v>193</v>
      </c>
      <c r="B190" s="6" t="s">
        <v>6</v>
      </c>
      <c r="C190" s="44">
        <v>9000</v>
      </c>
      <c r="D190" s="44">
        <v>26000</v>
      </c>
      <c r="E190" s="44">
        <v>1833</v>
      </c>
      <c r="F190" s="44">
        <v>36833</v>
      </c>
      <c r="G190" s="457">
        <f t="shared" si="20"/>
        <v>3.9892775912487815</v>
      </c>
      <c r="H190" s="457">
        <f t="shared" si="21"/>
        <v>1.4603520735865514</v>
      </c>
      <c r="I190" s="44">
        <v>1400</v>
      </c>
      <c r="J190" s="457">
        <f t="shared" si="22"/>
        <v>0.15163002274450341</v>
      </c>
      <c r="K190" s="44">
        <v>2239</v>
      </c>
      <c r="L190" s="44">
        <v>2500</v>
      </c>
      <c r="M190" s="44">
        <v>28480</v>
      </c>
      <c r="N190" s="457">
        <f t="shared" si="23"/>
        <v>3.0845878912596123</v>
      </c>
      <c r="O190" s="44">
        <v>6900</v>
      </c>
      <c r="P190" s="6" t="s">
        <v>420</v>
      </c>
      <c r="Q190" s="44">
        <v>360</v>
      </c>
      <c r="R190" s="44">
        <v>25222</v>
      </c>
      <c r="S190" s="44">
        <v>4963</v>
      </c>
      <c r="T190" s="44">
        <v>9233</v>
      </c>
    </row>
    <row r="191" spans="1:20" ht="15" thickBot="1" x14ac:dyDescent="0.35">
      <c r="A191" s="4" t="s">
        <v>192</v>
      </c>
      <c r="B191" s="6" t="s">
        <v>6</v>
      </c>
      <c r="C191" s="44">
        <v>2358</v>
      </c>
      <c r="D191" s="44">
        <v>7166</v>
      </c>
      <c r="E191" s="44">
        <v>570</v>
      </c>
      <c r="F191" s="44">
        <v>10094</v>
      </c>
      <c r="G191" s="457">
        <f t="shared" si="20"/>
        <v>1.0588482114759257</v>
      </c>
      <c r="H191" s="457">
        <f t="shared" si="21"/>
        <v>0.44240883590462832</v>
      </c>
      <c r="I191" s="44">
        <v>0</v>
      </c>
      <c r="J191" s="457">
        <f t="shared" si="22"/>
        <v>0</v>
      </c>
      <c r="K191" s="44">
        <v>276</v>
      </c>
      <c r="L191" s="44">
        <v>239</v>
      </c>
      <c r="M191" s="44">
        <v>18472</v>
      </c>
      <c r="N191" s="457">
        <f t="shared" si="23"/>
        <v>1.9376901290254904</v>
      </c>
      <c r="O191" s="44">
        <v>7856</v>
      </c>
      <c r="P191" s="6" t="s">
        <v>419</v>
      </c>
      <c r="Q191" s="44">
        <v>0</v>
      </c>
      <c r="R191" s="44">
        <v>22816</v>
      </c>
      <c r="S191" s="44">
        <v>1532</v>
      </c>
      <c r="T191" s="44">
        <v>9533</v>
      </c>
    </row>
    <row r="192" spans="1:20" ht="15" thickBot="1" x14ac:dyDescent="0.35">
      <c r="A192" s="4" t="s">
        <v>204</v>
      </c>
      <c r="B192" s="6" t="s">
        <v>6</v>
      </c>
      <c r="C192" s="44">
        <v>10970</v>
      </c>
      <c r="D192" s="44">
        <v>29907</v>
      </c>
      <c r="E192" s="44">
        <v>825</v>
      </c>
      <c r="F192" s="44">
        <v>41702</v>
      </c>
      <c r="G192" s="457">
        <f t="shared" si="20"/>
        <v>3.9829990448901622</v>
      </c>
      <c r="H192" s="457">
        <f t="shared" si="21"/>
        <v>1.6367846769762149</v>
      </c>
      <c r="I192" s="44">
        <v>4417</v>
      </c>
      <c r="J192" s="457">
        <f t="shared" si="22"/>
        <v>0.42187201528175738</v>
      </c>
      <c r="K192" s="44">
        <v>6008</v>
      </c>
      <c r="L192" s="44">
        <v>4759</v>
      </c>
      <c r="M192" s="44">
        <v>27377</v>
      </c>
      <c r="N192" s="457">
        <f t="shared" si="23"/>
        <v>2.6148042024832856</v>
      </c>
      <c r="O192" s="44">
        <v>5203</v>
      </c>
      <c r="P192" s="6" t="s">
        <v>420</v>
      </c>
      <c r="Q192" s="44">
        <v>0</v>
      </c>
      <c r="R192" s="44">
        <v>25478</v>
      </c>
      <c r="S192" s="44">
        <v>3688</v>
      </c>
      <c r="T192" s="44">
        <v>10470</v>
      </c>
    </row>
    <row r="193" spans="1:20" ht="15" thickBot="1" x14ac:dyDescent="0.35">
      <c r="A193" s="4" t="s">
        <v>209</v>
      </c>
      <c r="B193" s="6" t="s">
        <v>6</v>
      </c>
      <c r="C193" s="44">
        <v>23981</v>
      </c>
      <c r="D193" s="44">
        <v>33784</v>
      </c>
      <c r="E193" s="44">
        <v>0</v>
      </c>
      <c r="F193" s="44">
        <v>57765</v>
      </c>
      <c r="G193" s="457">
        <f t="shared" si="20"/>
        <v>5.5757722007722004</v>
      </c>
      <c r="H193" s="457">
        <f t="shared" si="21"/>
        <v>1.3690010664770706</v>
      </c>
      <c r="I193" s="44">
        <v>1217</v>
      </c>
      <c r="J193" s="457">
        <f t="shared" si="22"/>
        <v>0.11747104247104247</v>
      </c>
      <c r="K193" s="44">
        <v>9475</v>
      </c>
      <c r="L193" s="44">
        <v>6205</v>
      </c>
      <c r="M193" s="44">
        <v>48972</v>
      </c>
      <c r="N193" s="457">
        <f t="shared" si="23"/>
        <v>4.7270270270270274</v>
      </c>
      <c r="O193" s="44">
        <v>14692</v>
      </c>
      <c r="P193" s="6" t="s">
        <v>420</v>
      </c>
      <c r="Q193" s="44">
        <v>4407</v>
      </c>
      <c r="R193" s="44">
        <v>42195</v>
      </c>
      <c r="S193" s="44">
        <v>5603</v>
      </c>
      <c r="T193" s="44">
        <v>10360</v>
      </c>
    </row>
    <row r="194" spans="1:20" ht="15" thickBot="1" x14ac:dyDescent="0.35">
      <c r="A194" s="4" t="s">
        <v>220</v>
      </c>
      <c r="B194" s="6" t="s">
        <v>6</v>
      </c>
      <c r="C194" s="44">
        <v>21000</v>
      </c>
      <c r="D194" s="44">
        <v>34000</v>
      </c>
      <c r="E194" s="44">
        <v>0</v>
      </c>
      <c r="F194" s="44">
        <v>55000</v>
      </c>
      <c r="G194" s="457">
        <f t="shared" si="20"/>
        <v>7.5218818380743979</v>
      </c>
      <c r="H194" s="457">
        <f t="shared" si="21"/>
        <v>1.6323865491348351</v>
      </c>
      <c r="I194" s="44">
        <v>2700</v>
      </c>
      <c r="J194" s="457">
        <f t="shared" si="22"/>
        <v>0.36925601750547044</v>
      </c>
      <c r="K194" s="44">
        <v>8676</v>
      </c>
      <c r="L194" s="44">
        <v>35394</v>
      </c>
      <c r="M194" s="44">
        <v>24767</v>
      </c>
      <c r="N194" s="457">
        <f t="shared" si="23"/>
        <v>3.3871717724288839</v>
      </c>
      <c r="O194" s="44">
        <v>7321</v>
      </c>
      <c r="P194" s="6" t="s">
        <v>420</v>
      </c>
      <c r="Q194" s="44">
        <v>2548</v>
      </c>
      <c r="R194" s="44">
        <v>33693</v>
      </c>
      <c r="S194" s="44">
        <v>3195</v>
      </c>
      <c r="T194" s="44">
        <v>7312</v>
      </c>
    </row>
    <row r="195" spans="1:20" ht="15" thickBot="1" x14ac:dyDescent="0.35">
      <c r="A195" s="4" t="s">
        <v>222</v>
      </c>
      <c r="B195" s="6" t="s">
        <v>6</v>
      </c>
      <c r="C195" s="44">
        <v>16357</v>
      </c>
      <c r="D195" s="44">
        <v>11861</v>
      </c>
      <c r="E195" s="44">
        <v>1649</v>
      </c>
      <c r="F195" s="44">
        <v>29867</v>
      </c>
      <c r="G195" s="457">
        <f t="shared" si="20"/>
        <v>3.5794582933844681</v>
      </c>
      <c r="H195" s="457">
        <f t="shared" si="21"/>
        <v>0.91549166257969594</v>
      </c>
      <c r="I195" s="44">
        <v>5212</v>
      </c>
      <c r="J195" s="457">
        <f t="shared" si="22"/>
        <v>0.62464046021093</v>
      </c>
      <c r="K195" s="44">
        <v>9</v>
      </c>
      <c r="L195" s="44">
        <v>94</v>
      </c>
      <c r="M195" s="44">
        <v>75751</v>
      </c>
      <c r="N195" s="457">
        <f t="shared" si="23"/>
        <v>9.0784995206136152</v>
      </c>
      <c r="O195" s="44">
        <v>1440</v>
      </c>
      <c r="P195" s="6" t="s">
        <v>420</v>
      </c>
      <c r="Q195" s="44">
        <v>1270</v>
      </c>
      <c r="R195" s="44">
        <v>32624</v>
      </c>
      <c r="S195" s="44">
        <v>2910</v>
      </c>
      <c r="T195" s="44">
        <v>8344</v>
      </c>
    </row>
    <row r="196" spans="1:20" ht="15" thickBot="1" x14ac:dyDescent="0.35">
      <c r="A196" s="4" t="s">
        <v>237</v>
      </c>
      <c r="B196" s="6" t="s">
        <v>6</v>
      </c>
      <c r="C196" s="44">
        <v>8124</v>
      </c>
      <c r="D196" s="44">
        <v>30482</v>
      </c>
      <c r="E196" s="44">
        <v>1061</v>
      </c>
      <c r="F196" s="44">
        <v>39667</v>
      </c>
      <c r="G196" s="457">
        <f t="shared" si="20"/>
        <v>5.3430765086206895</v>
      </c>
      <c r="H196" s="457">
        <f t="shared" si="21"/>
        <v>1.1271595817231188</v>
      </c>
      <c r="I196" s="44">
        <v>732</v>
      </c>
      <c r="J196" s="457">
        <f t="shared" si="22"/>
        <v>9.8599137931034489E-2</v>
      </c>
      <c r="K196" s="44">
        <v>3439</v>
      </c>
      <c r="L196" s="44">
        <v>2130</v>
      </c>
      <c r="M196" s="44">
        <v>42702</v>
      </c>
      <c r="N196" s="457">
        <f t="shared" si="23"/>
        <v>5.7518857758620694</v>
      </c>
      <c r="O196" s="44">
        <v>4940</v>
      </c>
      <c r="P196" s="6" t="s">
        <v>420</v>
      </c>
      <c r="Q196" s="44">
        <v>197</v>
      </c>
      <c r="R196" s="44">
        <v>35192</v>
      </c>
      <c r="S196" s="44">
        <v>2944</v>
      </c>
      <c r="T196" s="44">
        <v>7424</v>
      </c>
    </row>
    <row r="197" spans="1:20" ht="15" thickBot="1" x14ac:dyDescent="0.35">
      <c r="A197" s="4" t="s">
        <v>240</v>
      </c>
      <c r="B197" s="6" t="s">
        <v>6</v>
      </c>
      <c r="C197" s="44">
        <v>10105</v>
      </c>
      <c r="D197" s="44">
        <v>48296</v>
      </c>
      <c r="E197" s="44">
        <v>2547</v>
      </c>
      <c r="F197" s="44">
        <v>60948</v>
      </c>
      <c r="G197" s="457">
        <f t="shared" si="20"/>
        <v>6.2414746543778801</v>
      </c>
      <c r="H197" s="457">
        <f t="shared" si="21"/>
        <v>1.1402593029129484</v>
      </c>
      <c r="I197" s="44">
        <v>31065</v>
      </c>
      <c r="J197" s="457">
        <f t="shared" si="22"/>
        <v>3.1812596006144394</v>
      </c>
      <c r="K197" s="44">
        <v>6332</v>
      </c>
      <c r="L197" s="44">
        <v>7826</v>
      </c>
      <c r="M197" s="44">
        <v>50544</v>
      </c>
      <c r="N197" s="457">
        <f t="shared" si="23"/>
        <v>5.1760368663594472</v>
      </c>
      <c r="O197" s="44">
        <v>19088</v>
      </c>
      <c r="P197" s="6" t="s">
        <v>420</v>
      </c>
      <c r="Q197" s="44">
        <v>4200</v>
      </c>
      <c r="R197" s="44">
        <v>53451</v>
      </c>
      <c r="S197" s="44">
        <v>4282</v>
      </c>
      <c r="T197" s="44">
        <v>9765</v>
      </c>
    </row>
    <row r="198" spans="1:20" ht="15" thickBot="1" x14ac:dyDescent="0.35">
      <c r="A198" s="4" t="s">
        <v>245</v>
      </c>
      <c r="B198" s="6" t="s">
        <v>6</v>
      </c>
      <c r="C198" s="44">
        <v>5298</v>
      </c>
      <c r="D198" s="44">
        <v>18250</v>
      </c>
      <c r="E198" s="44">
        <v>1878</v>
      </c>
      <c r="F198" s="44">
        <v>25426</v>
      </c>
      <c r="G198" s="457">
        <f t="shared" si="20"/>
        <v>2.642211368596072</v>
      </c>
      <c r="H198" s="457">
        <f t="shared" si="21"/>
        <v>0.79617974009707215</v>
      </c>
      <c r="I198" s="44">
        <v>13016</v>
      </c>
      <c r="J198" s="457">
        <f t="shared" si="22"/>
        <v>1.3525927465447365</v>
      </c>
      <c r="K198" s="44">
        <v>4001</v>
      </c>
      <c r="L198" s="44">
        <v>5125</v>
      </c>
      <c r="M198" s="44">
        <v>36416</v>
      </c>
      <c r="N198" s="457">
        <f t="shared" si="23"/>
        <v>3.7842668606463681</v>
      </c>
      <c r="O198" s="44">
        <v>6170</v>
      </c>
      <c r="P198" s="6" t="s">
        <v>420</v>
      </c>
      <c r="Q198" s="44">
        <v>240</v>
      </c>
      <c r="R198" s="44">
        <v>31935</v>
      </c>
      <c r="S198" s="44">
        <v>2470</v>
      </c>
      <c r="T198" s="44">
        <v>9623</v>
      </c>
    </row>
    <row r="199" spans="1:20" ht="15" thickBot="1" x14ac:dyDescent="0.35">
      <c r="A199" s="4" t="s">
        <v>247</v>
      </c>
      <c r="B199" s="6" t="s">
        <v>6</v>
      </c>
      <c r="C199" s="44">
        <v>3450</v>
      </c>
      <c r="D199" s="44">
        <v>8858</v>
      </c>
      <c r="E199" s="44">
        <v>1014</v>
      </c>
      <c r="F199" s="44">
        <v>13322</v>
      </c>
      <c r="G199" s="457">
        <f t="shared" si="20"/>
        <v>1.7400731452455591</v>
      </c>
      <c r="H199" s="457">
        <f t="shared" si="21"/>
        <v>0.34357188910380398</v>
      </c>
      <c r="I199" s="44">
        <v>3330</v>
      </c>
      <c r="J199" s="457">
        <f t="shared" si="22"/>
        <v>0.43495297805642635</v>
      </c>
      <c r="K199" s="44">
        <v>1252</v>
      </c>
      <c r="L199" s="44">
        <v>1506</v>
      </c>
      <c r="M199" s="44">
        <v>13173</v>
      </c>
      <c r="N199" s="457">
        <f t="shared" si="23"/>
        <v>1.7206112852664577</v>
      </c>
      <c r="O199" s="44">
        <v>4354</v>
      </c>
      <c r="P199" s="6" t="s">
        <v>420</v>
      </c>
      <c r="Q199" s="44">
        <v>750</v>
      </c>
      <c r="R199" s="44">
        <v>38775</v>
      </c>
      <c r="S199" s="44">
        <v>2731</v>
      </c>
      <c r="T199" s="44">
        <v>7656</v>
      </c>
    </row>
    <row r="200" spans="1:20" ht="15" thickBot="1" x14ac:dyDescent="0.35">
      <c r="A200" s="4" t="s">
        <v>253</v>
      </c>
      <c r="B200" s="6" t="s">
        <v>6</v>
      </c>
      <c r="C200" s="44">
        <v>14045</v>
      </c>
      <c r="D200" s="44">
        <v>15584</v>
      </c>
      <c r="E200" s="44">
        <v>3743</v>
      </c>
      <c r="F200" s="44">
        <v>33372</v>
      </c>
      <c r="G200" s="457">
        <f t="shared" si="20"/>
        <v>3.9947330620062247</v>
      </c>
      <c r="H200" s="457">
        <f t="shared" si="21"/>
        <v>0.92883186284060226</v>
      </c>
      <c r="I200" s="44">
        <v>569</v>
      </c>
      <c r="J200" s="457">
        <f t="shared" si="22"/>
        <v>6.8111084510414172E-2</v>
      </c>
      <c r="K200" s="44">
        <v>384</v>
      </c>
      <c r="L200" s="44">
        <v>3246</v>
      </c>
      <c r="M200" s="44">
        <v>60236</v>
      </c>
      <c r="N200" s="457">
        <f t="shared" si="23"/>
        <v>7.2104381134785731</v>
      </c>
      <c r="O200" s="44">
        <v>5639</v>
      </c>
      <c r="P200" s="6" t="s">
        <v>420</v>
      </c>
      <c r="Q200" s="44">
        <v>2555</v>
      </c>
      <c r="R200" s="44">
        <v>35929</v>
      </c>
      <c r="S200" s="44">
        <v>6172</v>
      </c>
      <c r="T200" s="44">
        <v>8354</v>
      </c>
    </row>
    <row r="201" spans="1:20" ht="15" thickBot="1" x14ac:dyDescent="0.35">
      <c r="A201" s="4" t="s">
        <v>259</v>
      </c>
      <c r="B201" s="6" t="s">
        <v>6</v>
      </c>
      <c r="C201" s="44">
        <v>11476</v>
      </c>
      <c r="D201" s="44">
        <v>57152</v>
      </c>
      <c r="E201" s="44">
        <v>1560</v>
      </c>
      <c r="F201" s="44">
        <v>70188</v>
      </c>
      <c r="G201" s="457">
        <f t="shared" si="20"/>
        <v>6.1310272536687629</v>
      </c>
      <c r="H201" s="457">
        <f t="shared" si="21"/>
        <v>0.84531265054436844</v>
      </c>
      <c r="I201" s="44">
        <v>12958</v>
      </c>
      <c r="J201" s="457">
        <f t="shared" si="22"/>
        <v>1.1319007686932214</v>
      </c>
      <c r="K201" s="44">
        <v>1438</v>
      </c>
      <c r="L201" s="44">
        <v>2336</v>
      </c>
      <c r="M201" s="44">
        <v>22572</v>
      </c>
      <c r="N201" s="457">
        <f t="shared" si="23"/>
        <v>1.9716981132075471</v>
      </c>
      <c r="O201" s="44">
        <v>11242</v>
      </c>
      <c r="P201" s="6" t="s">
        <v>420</v>
      </c>
      <c r="Q201" s="44">
        <v>520</v>
      </c>
      <c r="R201" s="44">
        <v>83032</v>
      </c>
      <c r="S201" s="44">
        <v>4292</v>
      </c>
      <c r="T201" s="44">
        <v>11448</v>
      </c>
    </row>
    <row r="202" spans="1:20" ht="15" thickBot="1" x14ac:dyDescent="0.35">
      <c r="A202" s="4" t="s">
        <v>263</v>
      </c>
      <c r="B202" s="6" t="s">
        <v>6</v>
      </c>
      <c r="C202" s="44">
        <v>4238</v>
      </c>
      <c r="D202" s="44">
        <v>22683</v>
      </c>
      <c r="E202" s="44">
        <v>30</v>
      </c>
      <c r="F202" s="44">
        <v>26951</v>
      </c>
      <c r="G202" s="457">
        <f t="shared" si="20"/>
        <v>3.1193287037037036</v>
      </c>
      <c r="H202" s="457">
        <f t="shared" si="21"/>
        <v>1.3000964785335263</v>
      </c>
      <c r="I202" s="44">
        <v>1960</v>
      </c>
      <c r="J202" s="457">
        <f t="shared" si="22"/>
        <v>0.22685185185185186</v>
      </c>
      <c r="K202" s="44">
        <v>3793</v>
      </c>
      <c r="L202" s="44">
        <v>4888</v>
      </c>
      <c r="M202" s="44">
        <v>25226</v>
      </c>
      <c r="N202" s="457">
        <f t="shared" si="23"/>
        <v>2.919675925925926</v>
      </c>
      <c r="O202" s="44">
        <v>2912</v>
      </c>
      <c r="P202" s="6" t="s">
        <v>420</v>
      </c>
      <c r="Q202" s="44">
        <v>900</v>
      </c>
      <c r="R202" s="44">
        <v>20730</v>
      </c>
      <c r="S202" s="44">
        <v>2959</v>
      </c>
      <c r="T202" s="44">
        <v>8640</v>
      </c>
    </row>
    <row r="203" spans="1:20" ht="15" thickBot="1" x14ac:dyDescent="0.35">
      <c r="A203" s="4" t="s">
        <v>268</v>
      </c>
      <c r="B203" s="6" t="s">
        <v>6</v>
      </c>
      <c r="C203" s="44">
        <v>20481</v>
      </c>
      <c r="D203" s="44">
        <v>77667</v>
      </c>
      <c r="E203" s="44">
        <v>2015</v>
      </c>
      <c r="F203" s="44">
        <v>100163</v>
      </c>
      <c r="G203" s="457">
        <f t="shared" si="20"/>
        <v>10.047447085966496</v>
      </c>
      <c r="H203" s="457">
        <f t="shared" si="21"/>
        <v>2.0091266498174671</v>
      </c>
      <c r="I203" s="44">
        <v>12870</v>
      </c>
      <c r="J203" s="457">
        <f t="shared" si="22"/>
        <v>1.2910021065302437</v>
      </c>
      <c r="K203" s="44">
        <v>555</v>
      </c>
      <c r="L203" s="44">
        <v>920</v>
      </c>
      <c r="M203" s="44">
        <v>76434</v>
      </c>
      <c r="N203" s="457">
        <f t="shared" si="23"/>
        <v>7.6671682214866088</v>
      </c>
      <c r="O203" s="44">
        <v>12825</v>
      </c>
      <c r="P203" s="6" t="s">
        <v>420</v>
      </c>
      <c r="Q203" s="44">
        <v>0</v>
      </c>
      <c r="R203" s="44">
        <v>49854</v>
      </c>
      <c r="S203" s="44">
        <v>9245</v>
      </c>
      <c r="T203" s="44">
        <v>9969</v>
      </c>
    </row>
    <row r="204" spans="1:20" ht="15" thickBot="1" x14ac:dyDescent="0.35">
      <c r="A204" s="4" t="s">
        <v>270</v>
      </c>
      <c r="B204" s="6" t="s">
        <v>6</v>
      </c>
      <c r="C204" s="44">
        <v>53561</v>
      </c>
      <c r="D204" s="44">
        <v>42639</v>
      </c>
      <c r="E204" s="44">
        <v>6164</v>
      </c>
      <c r="F204" s="44">
        <v>102364</v>
      </c>
      <c r="G204" s="457">
        <f t="shared" si="20"/>
        <v>14.552743815752061</v>
      </c>
      <c r="H204" s="457">
        <f t="shared" si="21"/>
        <v>1.8953488372093024</v>
      </c>
      <c r="I204" s="44">
        <v>2132</v>
      </c>
      <c r="J204" s="457">
        <f t="shared" si="22"/>
        <v>0.30309923230025593</v>
      </c>
      <c r="K204" s="44">
        <v>5020</v>
      </c>
      <c r="L204" s="44">
        <v>4813</v>
      </c>
      <c r="M204" s="44">
        <v>27604</v>
      </c>
      <c r="N204" s="457">
        <f t="shared" si="23"/>
        <v>3.924367358544214</v>
      </c>
      <c r="O204" s="44">
        <v>1602</v>
      </c>
      <c r="P204" s="6" t="s">
        <v>420</v>
      </c>
      <c r="Q204" s="44">
        <v>555</v>
      </c>
      <c r="R204" s="44">
        <v>54008</v>
      </c>
      <c r="S204" s="44">
        <v>3109</v>
      </c>
      <c r="T204" s="44">
        <v>7034</v>
      </c>
    </row>
    <row r="205" spans="1:20" ht="15" thickBot="1" x14ac:dyDescent="0.35">
      <c r="A205" s="4" t="s">
        <v>274</v>
      </c>
      <c r="B205" s="6" t="s">
        <v>6</v>
      </c>
      <c r="C205" s="44">
        <v>13034</v>
      </c>
      <c r="D205" s="44">
        <v>35705</v>
      </c>
      <c r="E205" s="44">
        <v>7678</v>
      </c>
      <c r="F205" s="44">
        <v>56417</v>
      </c>
      <c r="G205" s="457">
        <f t="shared" si="20"/>
        <v>6.3870712102343488</v>
      </c>
      <c r="H205" s="457">
        <f t="shared" si="21"/>
        <v>1.1945667824172101</v>
      </c>
      <c r="I205" s="44">
        <v>15348</v>
      </c>
      <c r="J205" s="457">
        <f t="shared" si="22"/>
        <v>1.7375750028302954</v>
      </c>
      <c r="K205" s="44">
        <v>1413</v>
      </c>
      <c r="L205" s="44">
        <v>2048</v>
      </c>
      <c r="M205" s="44">
        <v>89844</v>
      </c>
      <c r="N205" s="457">
        <f t="shared" si="23"/>
        <v>10.1714026944413</v>
      </c>
      <c r="O205" s="44">
        <v>15308</v>
      </c>
      <c r="P205" s="6" t="s">
        <v>420</v>
      </c>
      <c r="Q205" s="44">
        <v>1200</v>
      </c>
      <c r="R205" s="44">
        <v>47228</v>
      </c>
      <c r="S205" s="44">
        <v>5298</v>
      </c>
      <c r="T205" s="44">
        <v>8833</v>
      </c>
    </row>
    <row r="206" spans="1:20" ht="15" thickBot="1" x14ac:dyDescent="0.35">
      <c r="A206" s="4" t="s">
        <v>277</v>
      </c>
      <c r="B206" s="6" t="s">
        <v>6</v>
      </c>
      <c r="C206" s="44">
        <v>14962</v>
      </c>
      <c r="D206" s="44">
        <v>19019</v>
      </c>
      <c r="E206" s="44">
        <v>2011</v>
      </c>
      <c r="F206" s="44">
        <v>35992</v>
      </c>
      <c r="G206" s="457">
        <f t="shared" si="20"/>
        <v>4.8434934732875794</v>
      </c>
      <c r="H206" s="457">
        <f t="shared" si="21"/>
        <v>0.90900366207854522</v>
      </c>
      <c r="I206" s="44">
        <v>1765</v>
      </c>
      <c r="J206" s="457">
        <f t="shared" si="22"/>
        <v>0.23751850356614185</v>
      </c>
      <c r="K206" s="44">
        <v>4408</v>
      </c>
      <c r="L206" s="44">
        <v>3530</v>
      </c>
      <c r="M206" s="44">
        <v>46067</v>
      </c>
      <c r="N206" s="457">
        <f t="shared" si="23"/>
        <v>6.1993002287713628</v>
      </c>
      <c r="O206" s="44">
        <v>2322</v>
      </c>
      <c r="P206" s="6" t="s">
        <v>420</v>
      </c>
      <c r="Q206" s="44">
        <v>177</v>
      </c>
      <c r="R206" s="44">
        <v>39595</v>
      </c>
      <c r="S206" s="44">
        <v>4225</v>
      </c>
      <c r="T206" s="44">
        <v>7431</v>
      </c>
    </row>
    <row r="207" spans="1:20" ht="15" thickBot="1" x14ac:dyDescent="0.35">
      <c r="A207" s="4" t="s">
        <v>278</v>
      </c>
      <c r="B207" s="6" t="s">
        <v>6</v>
      </c>
      <c r="C207" s="44">
        <v>44776</v>
      </c>
      <c r="D207" s="44">
        <v>54360</v>
      </c>
      <c r="E207" s="44">
        <v>1498</v>
      </c>
      <c r="F207" s="44">
        <v>100634</v>
      </c>
      <c r="G207" s="457">
        <f t="shared" si="20"/>
        <v>8.7485003912022954</v>
      </c>
      <c r="H207" s="457">
        <f t="shared" si="21"/>
        <v>1.9862627060100662</v>
      </c>
      <c r="I207" s="44">
        <v>97192</v>
      </c>
      <c r="J207" s="457">
        <f t="shared" si="22"/>
        <v>8.4492741024080669</v>
      </c>
      <c r="K207" s="44">
        <v>2660</v>
      </c>
      <c r="L207" s="44">
        <v>2876</v>
      </c>
      <c r="M207" s="44">
        <v>128052</v>
      </c>
      <c r="N207" s="457">
        <f t="shared" si="23"/>
        <v>11.132052508041381</v>
      </c>
      <c r="O207" s="44">
        <v>21216</v>
      </c>
      <c r="P207" s="6" t="s">
        <v>420</v>
      </c>
      <c r="Q207" s="44">
        <v>0</v>
      </c>
      <c r="R207" s="44">
        <v>50665</v>
      </c>
      <c r="S207" s="44">
        <v>9478</v>
      </c>
      <c r="T207" s="44">
        <v>11503</v>
      </c>
    </row>
    <row r="208" spans="1:20" ht="15" thickBot="1" x14ac:dyDescent="0.35">
      <c r="A208" s="4" t="s">
        <v>291</v>
      </c>
      <c r="B208" s="6" t="s">
        <v>6</v>
      </c>
      <c r="C208" s="44">
        <v>8325</v>
      </c>
      <c r="D208" s="44">
        <v>31605</v>
      </c>
      <c r="E208" s="44">
        <v>1102</v>
      </c>
      <c r="F208" s="44">
        <v>41032</v>
      </c>
      <c r="G208" s="457">
        <f t="shared" si="20"/>
        <v>4.6150039365650661</v>
      </c>
      <c r="H208" s="457">
        <f t="shared" si="21"/>
        <v>1.3256227183148646</v>
      </c>
      <c r="I208" s="44">
        <v>2200</v>
      </c>
      <c r="J208" s="457">
        <f t="shared" si="22"/>
        <v>0.24744123270723203</v>
      </c>
      <c r="K208" s="44">
        <v>2054</v>
      </c>
      <c r="L208" s="44">
        <v>2207</v>
      </c>
      <c r="M208" s="44">
        <v>58100</v>
      </c>
      <c r="N208" s="457">
        <f t="shared" si="23"/>
        <v>6.5346980092228097</v>
      </c>
      <c r="O208" s="44">
        <v>7850</v>
      </c>
      <c r="P208" s="6" t="s">
        <v>420</v>
      </c>
      <c r="Q208" s="44">
        <v>950</v>
      </c>
      <c r="R208" s="44">
        <v>30953</v>
      </c>
      <c r="S208" s="44">
        <v>6191</v>
      </c>
      <c r="T208" s="44">
        <v>8891</v>
      </c>
    </row>
    <row r="209" spans="1:20" ht="15" thickBot="1" x14ac:dyDescent="0.35">
      <c r="A209" s="4" t="s">
        <v>295</v>
      </c>
      <c r="B209" s="6" t="s">
        <v>6</v>
      </c>
      <c r="C209" s="44">
        <v>11547</v>
      </c>
      <c r="D209" s="44">
        <v>21588</v>
      </c>
      <c r="E209" s="44">
        <v>0</v>
      </c>
      <c r="F209" s="44">
        <v>33135</v>
      </c>
      <c r="G209" s="457">
        <f t="shared" si="20"/>
        <v>4.0646467124631993</v>
      </c>
      <c r="H209" s="457">
        <f t="shared" si="21"/>
        <v>1.4247936016511868</v>
      </c>
      <c r="I209" s="44">
        <v>5750</v>
      </c>
      <c r="J209" s="457">
        <f t="shared" si="22"/>
        <v>0.70534838076545636</v>
      </c>
      <c r="K209" s="44">
        <v>118</v>
      </c>
      <c r="L209" s="44">
        <v>576</v>
      </c>
      <c r="M209" s="44">
        <v>12732</v>
      </c>
      <c r="N209" s="457">
        <f t="shared" si="23"/>
        <v>1.5618253189401374</v>
      </c>
      <c r="O209" s="44">
        <v>6217</v>
      </c>
      <c r="P209" s="6" t="s">
        <v>420</v>
      </c>
      <c r="Q209" s="44">
        <v>2900</v>
      </c>
      <c r="R209" s="44">
        <v>23256</v>
      </c>
      <c r="S209" s="44">
        <v>8440</v>
      </c>
      <c r="T209" s="44">
        <v>8152</v>
      </c>
    </row>
    <row r="210" spans="1:20" ht="15" thickBot="1" x14ac:dyDescent="0.35">
      <c r="A210" s="4" t="s">
        <v>299</v>
      </c>
      <c r="B210" s="6" t="s">
        <v>6</v>
      </c>
      <c r="C210" s="44">
        <v>36523</v>
      </c>
      <c r="D210" s="44">
        <v>52683</v>
      </c>
      <c r="E210" s="44">
        <v>44</v>
      </c>
      <c r="F210" s="44">
        <v>89250</v>
      </c>
      <c r="G210" s="457">
        <f t="shared" si="20"/>
        <v>11.774406332453825</v>
      </c>
      <c r="H210" s="457">
        <f t="shared" si="21"/>
        <v>2.094431276840401</v>
      </c>
      <c r="I210" s="44">
        <v>1496</v>
      </c>
      <c r="J210" s="457">
        <f t="shared" si="22"/>
        <v>0.19736147757255937</v>
      </c>
      <c r="K210" s="44">
        <v>1397</v>
      </c>
      <c r="L210" s="44">
        <v>2752</v>
      </c>
      <c r="M210" s="44">
        <v>34003</v>
      </c>
      <c r="N210" s="457">
        <f t="shared" si="23"/>
        <v>4.4858839050131927</v>
      </c>
      <c r="O210" s="44">
        <v>1536</v>
      </c>
      <c r="P210" s="6" t="s">
        <v>420</v>
      </c>
      <c r="Q210" s="44">
        <v>1425</v>
      </c>
      <c r="R210" s="44">
        <v>42613</v>
      </c>
      <c r="S210" s="44">
        <v>3470</v>
      </c>
      <c r="T210" s="44">
        <v>7580</v>
      </c>
    </row>
    <row r="211" spans="1:20" ht="15" thickBot="1" x14ac:dyDescent="0.35">
      <c r="A211" s="4" t="s">
        <v>311</v>
      </c>
      <c r="B211" s="6" t="s">
        <v>6</v>
      </c>
      <c r="C211" s="44">
        <v>28455</v>
      </c>
      <c r="D211" s="44">
        <v>74724</v>
      </c>
      <c r="E211" s="44">
        <v>0</v>
      </c>
      <c r="F211" s="44">
        <v>103179</v>
      </c>
      <c r="G211" s="457">
        <f t="shared" si="20"/>
        <v>8.987717770034843</v>
      </c>
      <c r="H211" s="457">
        <f t="shared" si="21"/>
        <v>2.1728298867034495</v>
      </c>
      <c r="I211" s="44">
        <v>10036</v>
      </c>
      <c r="J211" s="457">
        <f t="shared" si="22"/>
        <v>0.87421602787456443</v>
      </c>
      <c r="K211" s="44">
        <v>21784</v>
      </c>
      <c r="L211" s="44">
        <v>13674</v>
      </c>
      <c r="M211" s="44">
        <v>56836</v>
      </c>
      <c r="N211" s="457">
        <f t="shared" si="23"/>
        <v>4.9508710801393727</v>
      </c>
      <c r="O211" s="44">
        <v>27059</v>
      </c>
      <c r="P211" s="6" t="s">
        <v>420</v>
      </c>
      <c r="Q211" s="44">
        <v>3742</v>
      </c>
      <c r="R211" s="44">
        <v>47486</v>
      </c>
      <c r="S211" s="44">
        <v>3592</v>
      </c>
      <c r="T211" s="44">
        <v>11480</v>
      </c>
    </row>
    <row r="212" spans="1:20" ht="15" thickBot="1" x14ac:dyDescent="0.35">
      <c r="A212" s="4" t="s">
        <v>312</v>
      </c>
      <c r="B212" s="6" t="s">
        <v>6</v>
      </c>
      <c r="C212" s="44">
        <v>16627</v>
      </c>
      <c r="D212" s="44">
        <v>29471</v>
      </c>
      <c r="E212" s="44">
        <v>1000</v>
      </c>
      <c r="F212" s="44">
        <v>47098</v>
      </c>
      <c r="G212" s="457">
        <f t="shared" si="20"/>
        <v>6.0397537830212871</v>
      </c>
      <c r="H212" s="457">
        <f t="shared" si="21"/>
        <v>1.5595880658299943</v>
      </c>
      <c r="I212" s="44">
        <v>4513</v>
      </c>
      <c r="J212" s="457">
        <f t="shared" si="22"/>
        <v>0.57873813798409846</v>
      </c>
      <c r="K212" s="44">
        <v>4351</v>
      </c>
      <c r="L212" s="44">
        <v>5123</v>
      </c>
      <c r="M212" s="44">
        <v>33654</v>
      </c>
      <c r="N212" s="457">
        <f t="shared" si="23"/>
        <v>4.3157219799948701</v>
      </c>
      <c r="O212" s="44">
        <v>4248</v>
      </c>
      <c r="P212" s="6" t="s">
        <v>420</v>
      </c>
      <c r="Q212" s="44">
        <v>0</v>
      </c>
      <c r="R212" s="44">
        <v>30199</v>
      </c>
      <c r="S212" s="44">
        <v>3468</v>
      </c>
      <c r="T212" s="44">
        <v>7798</v>
      </c>
    </row>
    <row r="213" spans="1:20" ht="15" thickBot="1" x14ac:dyDescent="0.35">
      <c r="A213" s="4" t="s">
        <v>316</v>
      </c>
      <c r="B213" s="6" t="s">
        <v>6</v>
      </c>
      <c r="C213" s="44">
        <v>30112</v>
      </c>
      <c r="D213" s="44">
        <v>29209</v>
      </c>
      <c r="E213" s="44">
        <v>1298</v>
      </c>
      <c r="F213" s="44">
        <v>60619</v>
      </c>
      <c r="G213" s="457">
        <f t="shared" si="20"/>
        <v>8.239635721081962</v>
      </c>
      <c r="H213" s="457">
        <f t="shared" si="21"/>
        <v>1.8513010017102369</v>
      </c>
      <c r="I213" s="44">
        <v>6277</v>
      </c>
      <c r="J213" s="457">
        <f t="shared" si="22"/>
        <v>0.85320103302976757</v>
      </c>
      <c r="K213" s="44">
        <v>5281</v>
      </c>
      <c r="L213" s="44">
        <v>4089</v>
      </c>
      <c r="M213" s="44">
        <v>25250</v>
      </c>
      <c r="N213" s="457">
        <f t="shared" si="23"/>
        <v>3.4321054777762674</v>
      </c>
      <c r="O213" s="44">
        <v>6374</v>
      </c>
      <c r="P213" s="6" t="s">
        <v>420</v>
      </c>
      <c r="Q213" s="44">
        <v>468</v>
      </c>
      <c r="R213" s="44">
        <v>32744</v>
      </c>
      <c r="S213" s="44">
        <v>2315</v>
      </c>
      <c r="T213" s="44">
        <v>7357</v>
      </c>
    </row>
    <row r="214" spans="1:20" ht="15" thickBot="1" x14ac:dyDescent="0.35">
      <c r="A214" s="4" t="s">
        <v>319</v>
      </c>
      <c r="B214" s="6" t="s">
        <v>6</v>
      </c>
      <c r="C214" s="44">
        <v>24121</v>
      </c>
      <c r="D214" s="44">
        <v>39854</v>
      </c>
      <c r="E214" s="44">
        <v>1574</v>
      </c>
      <c r="F214" s="44">
        <v>65549</v>
      </c>
      <c r="G214" s="457">
        <f t="shared" si="20"/>
        <v>9.2283542165282277</v>
      </c>
      <c r="H214" s="457">
        <f t="shared" si="21"/>
        <v>1.8735780026296234</v>
      </c>
      <c r="I214" s="44">
        <v>4500</v>
      </c>
      <c r="J214" s="457">
        <f t="shared" si="22"/>
        <v>0.63353512600309725</v>
      </c>
      <c r="K214" s="44">
        <v>351</v>
      </c>
      <c r="L214" s="44">
        <v>2036</v>
      </c>
      <c r="M214" s="44">
        <v>45000</v>
      </c>
      <c r="N214" s="457">
        <f t="shared" si="23"/>
        <v>6.3353512600309729</v>
      </c>
      <c r="O214" s="44">
        <v>11428</v>
      </c>
      <c r="P214" s="6" t="s">
        <v>420</v>
      </c>
      <c r="Q214" s="44">
        <v>266</v>
      </c>
      <c r="R214" s="44">
        <v>34986</v>
      </c>
      <c r="S214" s="44">
        <v>3909</v>
      </c>
      <c r="T214" s="44">
        <v>7103</v>
      </c>
    </row>
    <row r="215" spans="1:20" ht="15" thickBot="1" x14ac:dyDescent="0.35">
      <c r="A215" s="4" t="s">
        <v>321</v>
      </c>
      <c r="B215" s="6" t="s">
        <v>6</v>
      </c>
      <c r="C215" s="44">
        <v>19671</v>
      </c>
      <c r="D215" s="44">
        <v>39672</v>
      </c>
      <c r="E215" s="44">
        <v>1362</v>
      </c>
      <c r="F215" s="44">
        <v>60705</v>
      </c>
      <c r="G215" s="457">
        <f t="shared" si="20"/>
        <v>6.0601976639712491</v>
      </c>
      <c r="H215" s="457">
        <f t="shared" si="21"/>
        <v>1.5707964601769913</v>
      </c>
      <c r="I215" s="44">
        <v>4671</v>
      </c>
      <c r="J215" s="457">
        <f t="shared" si="22"/>
        <v>0.46630727762803237</v>
      </c>
      <c r="K215" s="44">
        <v>5359</v>
      </c>
      <c r="L215" s="44">
        <v>6309</v>
      </c>
      <c r="M215" s="44">
        <v>88024</v>
      </c>
      <c r="N215" s="457">
        <f t="shared" si="23"/>
        <v>8.7874613157632027</v>
      </c>
      <c r="O215" s="44">
        <v>3084</v>
      </c>
      <c r="P215" s="6" t="s">
        <v>420</v>
      </c>
      <c r="Q215" s="44">
        <v>926</v>
      </c>
      <c r="R215" s="44">
        <v>38646</v>
      </c>
      <c r="S215" s="44">
        <v>6273</v>
      </c>
      <c r="T215" s="44">
        <v>10017</v>
      </c>
    </row>
    <row r="216" spans="1:20" ht="15" thickBot="1" x14ac:dyDescent="0.35">
      <c r="A216" s="4" t="s">
        <v>324</v>
      </c>
      <c r="B216" s="6" t="s">
        <v>6</v>
      </c>
      <c r="C216" s="44">
        <v>8643</v>
      </c>
      <c r="D216" s="44">
        <v>13812</v>
      </c>
      <c r="E216" s="44">
        <v>1117</v>
      </c>
      <c r="F216" s="44">
        <v>23572</v>
      </c>
      <c r="G216" s="457">
        <f t="shared" si="20"/>
        <v>3.2414741474147415</v>
      </c>
      <c r="H216" s="457">
        <f t="shared" si="21"/>
        <v>0.70341082032765356</v>
      </c>
      <c r="I216" s="44">
        <v>3851</v>
      </c>
      <c r="J216" s="457">
        <f t="shared" si="22"/>
        <v>0.52956545654565457</v>
      </c>
      <c r="K216" s="44">
        <v>322</v>
      </c>
      <c r="L216" s="44">
        <v>1066</v>
      </c>
      <c r="M216" s="44">
        <v>29541</v>
      </c>
      <c r="N216" s="457">
        <f t="shared" si="23"/>
        <v>4.0622937293729375</v>
      </c>
      <c r="O216" s="44">
        <v>4400</v>
      </c>
      <c r="P216" s="6" t="s">
        <v>420</v>
      </c>
      <c r="Q216" s="44">
        <v>363</v>
      </c>
      <c r="R216" s="44">
        <v>33511</v>
      </c>
      <c r="S216" s="44">
        <v>2299</v>
      </c>
      <c r="T216" s="44">
        <v>7272</v>
      </c>
    </row>
    <row r="217" spans="1:20" ht="15" thickBot="1" x14ac:dyDescent="0.35">
      <c r="A217" s="4" t="s">
        <v>327</v>
      </c>
      <c r="B217" s="6" t="s">
        <v>6</v>
      </c>
      <c r="C217" s="44">
        <v>22441</v>
      </c>
      <c r="D217" s="44">
        <v>46015</v>
      </c>
      <c r="E217" s="44">
        <v>3111</v>
      </c>
      <c r="F217" s="44">
        <v>71567</v>
      </c>
      <c r="G217" s="457">
        <f t="shared" si="20"/>
        <v>6.2904983739122793</v>
      </c>
      <c r="H217" s="457">
        <f t="shared" si="21"/>
        <v>1.5178579003181336</v>
      </c>
      <c r="I217" s="44">
        <v>0</v>
      </c>
      <c r="J217" s="457">
        <f t="shared" si="22"/>
        <v>0</v>
      </c>
      <c r="K217" s="44">
        <v>712</v>
      </c>
      <c r="L217" s="44">
        <v>3466</v>
      </c>
      <c r="M217" s="44">
        <v>0</v>
      </c>
      <c r="N217" s="457">
        <f t="shared" si="23"/>
        <v>0</v>
      </c>
      <c r="O217" s="44">
        <v>17506</v>
      </c>
      <c r="P217" s="6" t="s">
        <v>420</v>
      </c>
      <c r="Q217" s="44">
        <v>0</v>
      </c>
      <c r="R217" s="44">
        <v>47150</v>
      </c>
      <c r="S217" s="44">
        <v>3731</v>
      </c>
      <c r="T217" s="44">
        <v>11377</v>
      </c>
    </row>
    <row r="218" spans="1:20" ht="15" thickBot="1" x14ac:dyDescent="0.35">
      <c r="A218" s="4" t="s">
        <v>333</v>
      </c>
      <c r="B218" s="6" t="s">
        <v>6</v>
      </c>
      <c r="C218" s="44">
        <v>25331</v>
      </c>
      <c r="D218" s="44">
        <v>52452</v>
      </c>
      <c r="E218" s="44">
        <v>2427</v>
      </c>
      <c r="F218" s="44">
        <v>80210</v>
      </c>
      <c r="G218" s="457">
        <f t="shared" si="20"/>
        <v>9.5647507751013592</v>
      </c>
      <c r="H218" s="457">
        <f t="shared" si="21"/>
        <v>1.3460312132908205</v>
      </c>
      <c r="I218" s="44">
        <v>958</v>
      </c>
      <c r="J218" s="457">
        <f t="shared" si="22"/>
        <v>0.11423801574051991</v>
      </c>
      <c r="K218" s="44">
        <v>5935</v>
      </c>
      <c r="L218" s="44">
        <v>3093</v>
      </c>
      <c r="M218" s="44">
        <v>111247</v>
      </c>
      <c r="N218" s="457">
        <f t="shared" si="23"/>
        <v>13.265800143095635</v>
      </c>
      <c r="O218" s="44">
        <v>23680</v>
      </c>
      <c r="P218" s="6" t="s">
        <v>420</v>
      </c>
      <c r="Q218" s="44">
        <v>0</v>
      </c>
      <c r="R218" s="44">
        <v>59590</v>
      </c>
      <c r="S218" s="44">
        <v>6608</v>
      </c>
      <c r="T218" s="44">
        <v>8386</v>
      </c>
    </row>
    <row r="219" spans="1:20" ht="15" thickBot="1" x14ac:dyDescent="0.35">
      <c r="A219" s="4" t="s">
        <v>336</v>
      </c>
      <c r="B219" s="6" t="s">
        <v>6</v>
      </c>
      <c r="C219" s="44">
        <v>17054</v>
      </c>
      <c r="D219" s="44">
        <v>22264</v>
      </c>
      <c r="E219" s="44">
        <v>1730</v>
      </c>
      <c r="F219" s="44">
        <v>41048</v>
      </c>
      <c r="G219" s="457">
        <f t="shared" si="20"/>
        <v>4.5058177826564219</v>
      </c>
      <c r="H219" s="457">
        <f t="shared" si="21"/>
        <v>1.3529334212261042</v>
      </c>
      <c r="I219" s="44">
        <v>6100</v>
      </c>
      <c r="J219" s="457">
        <f t="shared" si="22"/>
        <v>0.66959385290889128</v>
      </c>
      <c r="K219" s="44">
        <v>3759</v>
      </c>
      <c r="L219" s="44">
        <v>3001</v>
      </c>
      <c r="M219" s="44">
        <v>33930</v>
      </c>
      <c r="N219" s="457">
        <f t="shared" si="23"/>
        <v>3.7244785949506038</v>
      </c>
      <c r="O219" s="44">
        <v>8029</v>
      </c>
      <c r="P219" s="6" t="s">
        <v>420</v>
      </c>
      <c r="Q219" s="44">
        <v>1058</v>
      </c>
      <c r="R219" s="44">
        <v>30340</v>
      </c>
      <c r="S219" s="44">
        <v>3312</v>
      </c>
      <c r="T219" s="44">
        <v>9110</v>
      </c>
    </row>
    <row r="220" spans="1:20" ht="15" thickBot="1" x14ac:dyDescent="0.35">
      <c r="A220" s="4" t="s">
        <v>337</v>
      </c>
      <c r="B220" s="6" t="s">
        <v>6</v>
      </c>
      <c r="C220" s="44">
        <v>19780</v>
      </c>
      <c r="D220" s="44">
        <v>67114</v>
      </c>
      <c r="E220" s="44">
        <v>1850</v>
      </c>
      <c r="F220" s="44">
        <v>88744</v>
      </c>
      <c r="G220" s="457">
        <f t="shared" si="20"/>
        <v>9.2010368066355621</v>
      </c>
      <c r="H220" s="457">
        <f t="shared" si="21"/>
        <v>1.3437509463674631</v>
      </c>
      <c r="I220" s="44">
        <v>8568</v>
      </c>
      <c r="J220" s="457">
        <f t="shared" si="22"/>
        <v>0.88833592534992223</v>
      </c>
      <c r="K220" s="44">
        <v>4182</v>
      </c>
      <c r="L220" s="44">
        <v>6514</v>
      </c>
      <c r="M220" s="44">
        <v>59307</v>
      </c>
      <c r="N220" s="457">
        <f t="shared" si="23"/>
        <v>6.1489891135303267</v>
      </c>
      <c r="O220" s="44">
        <v>15525</v>
      </c>
      <c r="P220" s="6" t="s">
        <v>420</v>
      </c>
      <c r="Q220" s="44">
        <v>3053</v>
      </c>
      <c r="R220" s="44">
        <v>66042</v>
      </c>
      <c r="S220" s="44">
        <v>5633</v>
      </c>
      <c r="T220" s="44">
        <v>9645</v>
      </c>
    </row>
    <row r="221" spans="1:20" ht="15" thickBot="1" x14ac:dyDescent="0.35">
      <c r="A221" s="4" t="s">
        <v>345</v>
      </c>
      <c r="B221" s="6" t="s">
        <v>6</v>
      </c>
      <c r="C221" s="44">
        <v>4268</v>
      </c>
      <c r="D221" s="44">
        <v>24146</v>
      </c>
      <c r="E221" s="44">
        <v>1735</v>
      </c>
      <c r="F221" s="44">
        <v>30149</v>
      </c>
      <c r="G221" s="457">
        <f t="shared" si="20"/>
        <v>3.2414794108160412</v>
      </c>
      <c r="H221" s="457">
        <f t="shared" si="21"/>
        <v>0.83057384500950437</v>
      </c>
      <c r="I221" s="44">
        <v>1394</v>
      </c>
      <c r="J221" s="457">
        <f t="shared" si="22"/>
        <v>0.14987635738092678</v>
      </c>
      <c r="K221" s="44">
        <v>2408</v>
      </c>
      <c r="L221" s="44">
        <v>3791</v>
      </c>
      <c r="M221" s="44">
        <v>42249</v>
      </c>
      <c r="N221" s="457">
        <f t="shared" si="23"/>
        <v>4.5424147941081605</v>
      </c>
      <c r="O221" s="44">
        <v>10547</v>
      </c>
      <c r="P221" s="6" t="s">
        <v>420</v>
      </c>
      <c r="Q221" s="44">
        <v>0</v>
      </c>
      <c r="R221" s="44">
        <v>36299</v>
      </c>
      <c r="S221" s="44">
        <v>4583</v>
      </c>
      <c r="T221" s="44">
        <v>9301</v>
      </c>
    </row>
    <row r="222" spans="1:20" ht="15" thickBot="1" x14ac:dyDescent="0.35">
      <c r="A222" s="4" t="s">
        <v>347</v>
      </c>
      <c r="B222" s="6" t="s">
        <v>6</v>
      </c>
      <c r="C222" s="44">
        <v>15367</v>
      </c>
      <c r="D222" s="44">
        <v>13044</v>
      </c>
      <c r="E222" s="44">
        <v>847</v>
      </c>
      <c r="F222" s="44">
        <v>29258</v>
      </c>
      <c r="G222" s="457">
        <f t="shared" si="20"/>
        <v>3.7266590243281112</v>
      </c>
      <c r="H222" s="457">
        <f t="shared" si="21"/>
        <v>1.0758990953886887</v>
      </c>
      <c r="I222" s="44">
        <v>500</v>
      </c>
      <c r="J222" s="457">
        <f t="shared" si="22"/>
        <v>6.3686154629983435E-2</v>
      </c>
      <c r="K222" s="44">
        <v>2059</v>
      </c>
      <c r="L222" s="44">
        <v>2621</v>
      </c>
      <c r="M222" s="44">
        <v>62500</v>
      </c>
      <c r="N222" s="457">
        <f t="shared" si="23"/>
        <v>7.9607693287479302</v>
      </c>
      <c r="O222" s="44">
        <v>16150</v>
      </c>
      <c r="P222" s="6" t="s">
        <v>420</v>
      </c>
      <c r="Q222" s="44">
        <v>1800</v>
      </c>
      <c r="R222" s="44">
        <v>27194</v>
      </c>
      <c r="S222" s="44">
        <v>2134</v>
      </c>
      <c r="T222" s="44">
        <v>7851</v>
      </c>
    </row>
    <row r="223" spans="1:20" ht="15" thickBot="1" x14ac:dyDescent="0.35">
      <c r="A223" s="4" t="s">
        <v>348</v>
      </c>
      <c r="B223" s="6" t="s">
        <v>6</v>
      </c>
      <c r="C223" s="44">
        <v>16476</v>
      </c>
      <c r="D223" s="44">
        <v>36313</v>
      </c>
      <c r="E223" s="44">
        <v>1594</v>
      </c>
      <c r="F223" s="44">
        <v>54383</v>
      </c>
      <c r="G223" s="457">
        <f t="shared" ref="G223:G233" si="24">F223/T223</f>
        <v>5.3056585365853657</v>
      </c>
      <c r="H223" s="457">
        <f t="shared" ref="H223:H233" si="25">F223/R223</f>
        <v>1.3085418671799807</v>
      </c>
      <c r="I223" s="44">
        <v>499</v>
      </c>
      <c r="J223" s="457">
        <f t="shared" ref="J223:J233" si="26">I223/T223</f>
        <v>4.8682926829268294E-2</v>
      </c>
      <c r="K223" s="44">
        <v>4813</v>
      </c>
      <c r="L223" s="44">
        <v>2611</v>
      </c>
      <c r="M223" s="44">
        <v>43757</v>
      </c>
      <c r="N223" s="457">
        <f t="shared" ref="N223:N232" si="27">M223/T223</f>
        <v>4.2689756097560974</v>
      </c>
      <c r="O223" s="44">
        <v>11391</v>
      </c>
      <c r="P223" s="6" t="s">
        <v>420</v>
      </c>
      <c r="Q223" s="6" t="s">
        <v>19</v>
      </c>
      <c r="R223" s="44">
        <v>41560</v>
      </c>
      <c r="S223" s="44">
        <v>3073</v>
      </c>
      <c r="T223" s="44">
        <v>10250</v>
      </c>
    </row>
    <row r="224" spans="1:20" ht="15" thickBot="1" x14ac:dyDescent="0.35">
      <c r="A224" s="4" t="s">
        <v>352</v>
      </c>
      <c r="B224" s="6" t="s">
        <v>6</v>
      </c>
      <c r="C224" s="44">
        <v>7636</v>
      </c>
      <c r="D224" s="44">
        <v>19393</v>
      </c>
      <c r="E224" s="44">
        <v>0</v>
      </c>
      <c r="F224" s="44">
        <v>27029</v>
      </c>
      <c r="G224" s="457">
        <f t="shared" si="24"/>
        <v>2.5350778465578689</v>
      </c>
      <c r="H224" s="457">
        <f t="shared" si="25"/>
        <v>0.86898791152263377</v>
      </c>
      <c r="I224" s="44">
        <v>4844</v>
      </c>
      <c r="J224" s="457">
        <f t="shared" si="26"/>
        <v>0.45432376664790847</v>
      </c>
      <c r="K224" s="44">
        <v>1253</v>
      </c>
      <c r="L224" s="44">
        <v>663</v>
      </c>
      <c r="M224" s="44">
        <v>34061</v>
      </c>
      <c r="N224" s="457">
        <f t="shared" si="27"/>
        <v>3.1946163946726691</v>
      </c>
      <c r="O224" s="44">
        <v>8211</v>
      </c>
      <c r="P224" s="6" t="s">
        <v>420</v>
      </c>
      <c r="Q224" s="44">
        <v>2184</v>
      </c>
      <c r="R224" s="44">
        <v>31104</v>
      </c>
      <c r="S224" s="44">
        <v>5317</v>
      </c>
      <c r="T224" s="44">
        <v>10662</v>
      </c>
    </row>
    <row r="225" spans="1:20" ht="15" thickBot="1" x14ac:dyDescent="0.35">
      <c r="A225" s="4" t="s">
        <v>354</v>
      </c>
      <c r="B225" s="6" t="s">
        <v>6</v>
      </c>
      <c r="C225" s="44">
        <v>18689</v>
      </c>
      <c r="D225" s="44">
        <v>44983</v>
      </c>
      <c r="E225" s="44">
        <v>539</v>
      </c>
      <c r="F225" s="44">
        <v>64211</v>
      </c>
      <c r="G225" s="457">
        <f t="shared" si="24"/>
        <v>5.3576136837713806</v>
      </c>
      <c r="H225" s="457">
        <f t="shared" si="25"/>
        <v>0.83657090743274054</v>
      </c>
      <c r="I225" s="44">
        <v>4815</v>
      </c>
      <c r="J225" s="457">
        <f t="shared" si="26"/>
        <v>0.40175219023779724</v>
      </c>
      <c r="K225" s="44">
        <v>342</v>
      </c>
      <c r="L225" s="44">
        <v>965</v>
      </c>
      <c r="M225" s="44">
        <v>32100</v>
      </c>
      <c r="N225" s="457">
        <f t="shared" si="27"/>
        <v>2.6783479349186483</v>
      </c>
      <c r="O225" s="44">
        <v>10285</v>
      </c>
      <c r="P225" s="6" t="s">
        <v>420</v>
      </c>
      <c r="Q225" s="44">
        <v>0</v>
      </c>
      <c r="R225" s="44">
        <v>76755</v>
      </c>
      <c r="S225" s="44">
        <v>13827</v>
      </c>
      <c r="T225" s="44">
        <v>11985</v>
      </c>
    </row>
    <row r="226" spans="1:20" ht="15" thickBot="1" x14ac:dyDescent="0.35">
      <c r="A226" s="4" t="s">
        <v>355</v>
      </c>
      <c r="B226" s="6" t="s">
        <v>6</v>
      </c>
      <c r="C226" s="44">
        <v>9973</v>
      </c>
      <c r="D226" s="44">
        <v>17914</v>
      </c>
      <c r="E226" s="44">
        <v>1259</v>
      </c>
      <c r="F226" s="44">
        <v>29146</v>
      </c>
      <c r="G226" s="457">
        <f t="shared" si="24"/>
        <v>3.5191982612895436</v>
      </c>
      <c r="H226" s="457">
        <f t="shared" si="25"/>
        <v>0.85459610027855148</v>
      </c>
      <c r="I226" s="44">
        <v>1318</v>
      </c>
      <c r="J226" s="457">
        <f t="shared" si="26"/>
        <v>0.15914030427432987</v>
      </c>
      <c r="K226" s="44">
        <v>1723</v>
      </c>
      <c r="L226" s="44">
        <v>1399</v>
      </c>
      <c r="M226" s="44">
        <v>29300</v>
      </c>
      <c r="N226" s="457">
        <f t="shared" si="27"/>
        <v>3.537792803670611</v>
      </c>
      <c r="O226" s="44">
        <v>5992</v>
      </c>
      <c r="P226" s="6" t="s">
        <v>420</v>
      </c>
      <c r="Q226" s="44">
        <v>500</v>
      </c>
      <c r="R226" s="44">
        <v>34105</v>
      </c>
      <c r="S226" s="44">
        <v>7051</v>
      </c>
      <c r="T226" s="44">
        <v>8282</v>
      </c>
    </row>
    <row r="227" spans="1:20" ht="15" thickBot="1" x14ac:dyDescent="0.35">
      <c r="A227" s="4" t="s">
        <v>359</v>
      </c>
      <c r="B227" s="6" t="s">
        <v>6</v>
      </c>
      <c r="C227" s="44">
        <v>25559</v>
      </c>
      <c r="D227" s="44">
        <v>25223</v>
      </c>
      <c r="E227" s="44">
        <v>1843</v>
      </c>
      <c r="F227" s="44">
        <v>52625</v>
      </c>
      <c r="G227" s="457">
        <f t="shared" si="24"/>
        <v>5.4174387481984763</v>
      </c>
      <c r="H227" s="457">
        <f t="shared" si="25"/>
        <v>1.3616839599451445</v>
      </c>
      <c r="I227" s="44">
        <v>4000</v>
      </c>
      <c r="J227" s="457">
        <f t="shared" si="26"/>
        <v>0.41177681696520485</v>
      </c>
      <c r="K227" s="44">
        <v>5539</v>
      </c>
      <c r="L227" s="44">
        <v>4261</v>
      </c>
      <c r="M227" s="44">
        <v>50575</v>
      </c>
      <c r="N227" s="457">
        <f t="shared" si="27"/>
        <v>5.2064031295038093</v>
      </c>
      <c r="O227" s="44">
        <v>11360</v>
      </c>
      <c r="P227" s="6" t="s">
        <v>420</v>
      </c>
      <c r="Q227" s="44">
        <v>1119</v>
      </c>
      <c r="R227" s="44">
        <v>38647</v>
      </c>
      <c r="S227" s="44">
        <v>3646</v>
      </c>
      <c r="T227" s="44">
        <v>9714</v>
      </c>
    </row>
    <row r="228" spans="1:20" ht="15" thickBot="1" x14ac:dyDescent="0.35">
      <c r="A228" s="4" t="s">
        <v>372</v>
      </c>
      <c r="B228" s="6" t="s">
        <v>6</v>
      </c>
      <c r="C228" s="44">
        <v>8947</v>
      </c>
      <c r="D228" s="44">
        <v>17896</v>
      </c>
      <c r="E228" s="44">
        <v>0</v>
      </c>
      <c r="F228" s="44">
        <v>26843</v>
      </c>
      <c r="G228" s="457">
        <f t="shared" si="24"/>
        <v>2.8214210636956065</v>
      </c>
      <c r="H228" s="457">
        <f t="shared" si="25"/>
        <v>0.67267259741886987</v>
      </c>
      <c r="I228" s="44">
        <v>6954</v>
      </c>
      <c r="J228" s="457">
        <f t="shared" si="26"/>
        <v>0.7309228505360521</v>
      </c>
      <c r="K228" s="44">
        <v>7</v>
      </c>
      <c r="L228" s="44">
        <v>54</v>
      </c>
      <c r="M228" s="44">
        <v>12634</v>
      </c>
      <c r="N228" s="457">
        <f t="shared" si="27"/>
        <v>1.3279377759091864</v>
      </c>
      <c r="O228" s="44">
        <v>7840</v>
      </c>
      <c r="P228" s="6" t="s">
        <v>420</v>
      </c>
      <c r="Q228" s="44">
        <v>520</v>
      </c>
      <c r="R228" s="44">
        <v>39905</v>
      </c>
      <c r="S228" s="44">
        <v>11840</v>
      </c>
      <c r="T228" s="44">
        <v>9514</v>
      </c>
    </row>
    <row r="229" spans="1:20" ht="15" thickBot="1" x14ac:dyDescent="0.35">
      <c r="A229" s="4" t="s">
        <v>380</v>
      </c>
      <c r="B229" s="6" t="s">
        <v>6</v>
      </c>
      <c r="C229" s="44">
        <v>10738</v>
      </c>
      <c r="D229" s="44">
        <v>33994</v>
      </c>
      <c r="E229" s="44">
        <v>1731</v>
      </c>
      <c r="F229" s="44">
        <v>46463</v>
      </c>
      <c r="G229" s="457">
        <f t="shared" si="24"/>
        <v>4.5325334113744997</v>
      </c>
      <c r="H229" s="457">
        <f t="shared" si="25"/>
        <v>1.3083746339265601</v>
      </c>
      <c r="I229" s="44">
        <v>8500</v>
      </c>
      <c r="J229" s="457">
        <f t="shared" si="26"/>
        <v>0.82918739635157546</v>
      </c>
      <c r="K229" s="44">
        <v>2512</v>
      </c>
      <c r="L229" s="44">
        <v>2179</v>
      </c>
      <c r="M229" s="44">
        <v>42000</v>
      </c>
      <c r="N229" s="457">
        <f t="shared" si="27"/>
        <v>4.0971612525607259</v>
      </c>
      <c r="O229" s="44">
        <v>14972</v>
      </c>
      <c r="P229" s="6" t="s">
        <v>420</v>
      </c>
      <c r="Q229" s="44">
        <v>2126</v>
      </c>
      <c r="R229" s="44">
        <v>35512</v>
      </c>
      <c r="S229" s="44">
        <v>8586</v>
      </c>
      <c r="T229" s="44">
        <v>10251</v>
      </c>
    </row>
    <row r="230" spans="1:20" ht="15" thickBot="1" x14ac:dyDescent="0.35">
      <c r="A230" s="4" t="s">
        <v>381</v>
      </c>
      <c r="B230" s="6" t="s">
        <v>6</v>
      </c>
      <c r="C230" s="44">
        <v>16389</v>
      </c>
      <c r="D230" s="44">
        <v>43610</v>
      </c>
      <c r="E230" s="44">
        <v>3202</v>
      </c>
      <c r="F230" s="44">
        <v>63201</v>
      </c>
      <c r="G230" s="457">
        <f t="shared" si="24"/>
        <v>8.575440976933514</v>
      </c>
      <c r="H230" s="457">
        <f t="shared" si="25"/>
        <v>0.94033714719316774</v>
      </c>
      <c r="I230" s="44">
        <v>20280</v>
      </c>
      <c r="J230" s="457">
        <f t="shared" si="26"/>
        <v>2.7516960651289009</v>
      </c>
      <c r="K230" s="44">
        <v>5621</v>
      </c>
      <c r="L230" s="44">
        <v>4121</v>
      </c>
      <c r="M230" s="44">
        <v>59584</v>
      </c>
      <c r="N230" s="457">
        <f t="shared" si="27"/>
        <v>8.0846675712347356</v>
      </c>
      <c r="O230" s="44">
        <v>8855</v>
      </c>
      <c r="P230" s="6" t="s">
        <v>420</v>
      </c>
      <c r="Q230" s="44">
        <v>1418</v>
      </c>
      <c r="R230" s="44">
        <v>67211</v>
      </c>
      <c r="S230" s="44">
        <v>4673</v>
      </c>
      <c r="T230" s="44">
        <v>7370</v>
      </c>
    </row>
    <row r="231" spans="1:20" ht="15" thickBot="1" x14ac:dyDescent="0.35">
      <c r="A231" s="4" t="s">
        <v>383</v>
      </c>
      <c r="B231" s="6" t="s">
        <v>6</v>
      </c>
      <c r="C231" s="44">
        <v>22242</v>
      </c>
      <c r="D231" s="44">
        <v>58334</v>
      </c>
      <c r="E231" s="44">
        <v>0</v>
      </c>
      <c r="F231" s="44">
        <v>80576</v>
      </c>
      <c r="G231" s="457">
        <f t="shared" si="24"/>
        <v>9.5730070096233817</v>
      </c>
      <c r="H231" s="457">
        <f t="shared" si="25"/>
        <v>1.2500155134967421</v>
      </c>
      <c r="I231" s="44">
        <v>2019</v>
      </c>
      <c r="J231" s="457">
        <f t="shared" si="26"/>
        <v>0.23987168824997029</v>
      </c>
      <c r="K231" s="44">
        <v>4362</v>
      </c>
      <c r="L231" s="44">
        <v>2818</v>
      </c>
      <c r="M231" s="44">
        <v>62600</v>
      </c>
      <c r="N231" s="457">
        <f t="shared" si="27"/>
        <v>7.4373292146845671</v>
      </c>
      <c r="O231" s="44">
        <v>8884</v>
      </c>
      <c r="P231" s="6" t="s">
        <v>420</v>
      </c>
      <c r="Q231" s="44">
        <v>400</v>
      </c>
      <c r="R231" s="44">
        <v>64460</v>
      </c>
      <c r="S231" s="44">
        <v>3028</v>
      </c>
      <c r="T231" s="44">
        <v>8417</v>
      </c>
    </row>
    <row r="232" spans="1:20" ht="15" thickBot="1" x14ac:dyDescent="0.35">
      <c r="A232" s="4" t="s">
        <v>384</v>
      </c>
      <c r="B232" s="6" t="s">
        <v>6</v>
      </c>
      <c r="C232" s="44">
        <v>32435</v>
      </c>
      <c r="D232" s="44">
        <v>47525</v>
      </c>
      <c r="E232" s="44">
        <v>2101</v>
      </c>
      <c r="F232" s="44">
        <v>82061</v>
      </c>
      <c r="G232" s="457">
        <f t="shared" si="24"/>
        <v>6.9478452290237911</v>
      </c>
      <c r="H232" s="457">
        <f t="shared" si="25"/>
        <v>1.6947748864105741</v>
      </c>
      <c r="I232" s="44">
        <v>5235</v>
      </c>
      <c r="J232" s="457">
        <f t="shared" si="26"/>
        <v>0.44323088646177294</v>
      </c>
      <c r="K232" s="44">
        <v>8091</v>
      </c>
      <c r="L232" s="44">
        <v>7567</v>
      </c>
      <c r="M232" s="44">
        <v>75796</v>
      </c>
      <c r="N232" s="457">
        <f t="shared" si="27"/>
        <v>6.4174075014816694</v>
      </c>
      <c r="O232" s="44">
        <v>8511</v>
      </c>
      <c r="P232" s="6" t="s">
        <v>420</v>
      </c>
      <c r="Q232" s="44">
        <v>3305</v>
      </c>
      <c r="R232" s="44">
        <v>48420</v>
      </c>
      <c r="S232" s="44">
        <v>5979</v>
      </c>
      <c r="T232" s="44">
        <v>11811</v>
      </c>
    </row>
    <row r="233" spans="1:20" ht="15" thickBot="1" x14ac:dyDescent="0.35">
      <c r="A233" s="4" t="s">
        <v>387</v>
      </c>
      <c r="B233" s="26" t="s">
        <v>6</v>
      </c>
      <c r="C233" s="46">
        <v>13767</v>
      </c>
      <c r="D233" s="46">
        <v>36825</v>
      </c>
      <c r="E233" s="46">
        <v>0</v>
      </c>
      <c r="F233" s="46">
        <v>50592</v>
      </c>
      <c r="G233" s="460">
        <f t="shared" si="24"/>
        <v>5.0521270221689631</v>
      </c>
      <c r="H233" s="460">
        <f t="shared" si="25"/>
        <v>1.7647551276684805</v>
      </c>
      <c r="I233" s="46">
        <v>2381</v>
      </c>
      <c r="J233" s="460">
        <f t="shared" si="26"/>
        <v>0.237767126023567</v>
      </c>
      <c r="K233" s="46">
        <v>437</v>
      </c>
      <c r="L233" s="46">
        <v>836</v>
      </c>
      <c r="M233" s="46">
        <v>21856</v>
      </c>
      <c r="N233" s="460">
        <f>M233/T233</f>
        <v>2.1825444377870982</v>
      </c>
      <c r="O233" s="46">
        <v>4385</v>
      </c>
      <c r="P233" s="30" t="s">
        <v>420</v>
      </c>
      <c r="Q233" s="46">
        <v>64</v>
      </c>
      <c r="R233" s="46">
        <v>28668</v>
      </c>
      <c r="S233" s="46">
        <v>6985</v>
      </c>
      <c r="T233" s="46">
        <v>10014</v>
      </c>
    </row>
    <row r="234" spans="1:20" x14ac:dyDescent="0.3">
      <c r="A234" s="47" t="s">
        <v>2413</v>
      </c>
      <c r="B234" s="74"/>
      <c r="C234" s="75">
        <f>SUM(C158:C233)</f>
        <v>1501532</v>
      </c>
      <c r="D234" s="75">
        <f>SUM(D158:D233)</f>
        <v>2724319</v>
      </c>
      <c r="E234" s="75">
        <f>SUM(E158:E233)</f>
        <v>137323</v>
      </c>
      <c r="F234" s="75">
        <f>SUM(F158:F233)</f>
        <v>4363174</v>
      </c>
      <c r="G234" s="458"/>
      <c r="H234" s="458"/>
      <c r="I234" s="75">
        <f>SUM(I158:I233)</f>
        <v>519449</v>
      </c>
      <c r="J234" s="458"/>
      <c r="K234" s="75">
        <f>SUM(K158:K233)</f>
        <v>313783</v>
      </c>
      <c r="L234" s="75">
        <f>SUM(L158:L233)</f>
        <v>322320</v>
      </c>
      <c r="M234" s="75">
        <f>SUM(M158:M233)</f>
        <v>4041323</v>
      </c>
      <c r="N234" s="458"/>
      <c r="O234" s="75">
        <f>SUM(O158:O233)</f>
        <v>789370</v>
      </c>
      <c r="P234" s="74"/>
      <c r="Q234" s="75">
        <f>SUM(Q158:Q233)</f>
        <v>140719</v>
      </c>
      <c r="R234" s="75">
        <f>SUM(R158:R233)</f>
        <v>3421815</v>
      </c>
      <c r="S234" s="75">
        <f>SUM(S158:S233)</f>
        <v>386109</v>
      </c>
      <c r="T234" s="75">
        <f>SUM(T158:T233)</f>
        <v>699621</v>
      </c>
    </row>
    <row r="235" spans="1:20" ht="15" thickBot="1" x14ac:dyDescent="0.35">
      <c r="A235" s="51" t="s">
        <v>2414</v>
      </c>
      <c r="B235" s="301"/>
      <c r="C235" s="178">
        <f>C234/76</f>
        <v>19757</v>
      </c>
      <c r="D235" s="178">
        <f t="shared" ref="D235:T235" si="28">D234/76</f>
        <v>35846.302631578947</v>
      </c>
      <c r="E235" s="178">
        <f t="shared" si="28"/>
        <v>1806.8815789473683</v>
      </c>
      <c r="F235" s="178">
        <f t="shared" si="28"/>
        <v>57410.184210526313</v>
      </c>
      <c r="G235" s="459">
        <f>F234/T234</f>
        <v>6.2364823240011376</v>
      </c>
      <c r="H235" s="459">
        <f>F234/R234</f>
        <v>1.2751051707938623</v>
      </c>
      <c r="I235" s="178">
        <f t="shared" si="28"/>
        <v>6834.855263157895</v>
      </c>
      <c r="J235" s="459">
        <f>I234/T234</f>
        <v>0.74247199555187737</v>
      </c>
      <c r="K235" s="178">
        <f t="shared" si="28"/>
        <v>4128.7236842105267</v>
      </c>
      <c r="L235" s="178">
        <f t="shared" si="28"/>
        <v>4241.0526315789475</v>
      </c>
      <c r="M235" s="178">
        <f t="shared" si="28"/>
        <v>53175.302631578947</v>
      </c>
      <c r="N235" s="459">
        <f>M234/T234</f>
        <v>5.7764461043908062</v>
      </c>
      <c r="O235" s="178">
        <f t="shared" si="28"/>
        <v>10386.447368421053</v>
      </c>
      <c r="P235" s="300">
        <f>75/76</f>
        <v>0.98684210526315785</v>
      </c>
      <c r="Q235" s="178">
        <f t="shared" si="28"/>
        <v>1851.5657894736842</v>
      </c>
      <c r="R235" s="178">
        <f t="shared" si="28"/>
        <v>45023.881578947367</v>
      </c>
      <c r="S235" s="178">
        <f t="shared" si="28"/>
        <v>5080.3815789473683</v>
      </c>
      <c r="T235" s="178">
        <f t="shared" si="28"/>
        <v>9205.53947368421</v>
      </c>
    </row>
    <row r="236" spans="1:20" ht="15" thickBot="1" x14ac:dyDescent="0.35">
      <c r="A236" s="4"/>
      <c r="B236" s="6"/>
      <c r="C236" s="44"/>
      <c r="D236" s="44"/>
      <c r="E236" s="44"/>
      <c r="F236" s="44"/>
      <c r="G236" s="457"/>
      <c r="H236" s="457"/>
      <c r="I236" s="44"/>
      <c r="J236" s="457"/>
      <c r="K236" s="44"/>
      <c r="L236" s="44"/>
      <c r="M236" s="44"/>
      <c r="N236" s="457"/>
      <c r="O236" s="44"/>
      <c r="P236" s="6"/>
      <c r="Q236" s="44"/>
      <c r="R236" s="44"/>
      <c r="S236" s="44"/>
      <c r="T236" s="44"/>
    </row>
    <row r="237" spans="1:20" ht="15" thickBot="1" x14ac:dyDescent="0.35">
      <c r="A237" s="4" t="s">
        <v>3</v>
      </c>
      <c r="B237" s="6" t="s">
        <v>4</v>
      </c>
      <c r="C237" s="44">
        <v>26654</v>
      </c>
      <c r="D237" s="44">
        <v>50680</v>
      </c>
      <c r="E237" s="44">
        <v>235</v>
      </c>
      <c r="F237" s="44">
        <v>77569</v>
      </c>
      <c r="G237" s="457">
        <f>F237/T237</f>
        <v>3.6705153078124262</v>
      </c>
      <c r="H237" s="457">
        <f>F237/R237</f>
        <v>0.75006043493816299</v>
      </c>
      <c r="I237" s="44">
        <v>7429</v>
      </c>
      <c r="J237" s="457">
        <f>I237/T237</f>
        <v>0.35153551317844128</v>
      </c>
      <c r="K237" s="44">
        <v>3665</v>
      </c>
      <c r="L237" s="44">
        <v>3285</v>
      </c>
      <c r="M237" s="44">
        <v>136402</v>
      </c>
      <c r="N237" s="457">
        <f>M237/T237</f>
        <v>6.4544551175886058</v>
      </c>
      <c r="O237" s="44">
        <v>23219</v>
      </c>
      <c r="P237" s="6" t="s">
        <v>420</v>
      </c>
      <c r="Q237" s="44">
        <v>7500</v>
      </c>
      <c r="R237" s="44">
        <v>103417</v>
      </c>
      <c r="S237" s="44">
        <v>5351</v>
      </c>
      <c r="T237" s="44">
        <v>21133</v>
      </c>
    </row>
    <row r="238" spans="1:20" ht="15" thickBot="1" x14ac:dyDescent="0.35">
      <c r="A238" s="4" t="s">
        <v>7</v>
      </c>
      <c r="B238" s="6" t="s">
        <v>4</v>
      </c>
      <c r="C238" s="44">
        <v>5065</v>
      </c>
      <c r="D238" s="44">
        <v>18298</v>
      </c>
      <c r="E238" s="44">
        <v>2086</v>
      </c>
      <c r="F238" s="44">
        <v>25449</v>
      </c>
      <c r="G238" s="457">
        <f t="shared" ref="G238:G301" si="29">F238/T238</f>
        <v>1.8520486136380176</v>
      </c>
      <c r="H238" s="457">
        <f t="shared" ref="H238:H301" si="30">F238/R238</f>
        <v>1.2998110220133816</v>
      </c>
      <c r="I238" s="44">
        <v>250</v>
      </c>
      <c r="J238" s="457">
        <f t="shared" ref="J238:J301" si="31">I238/T238</f>
        <v>1.8193726802998328E-2</v>
      </c>
      <c r="K238" s="44">
        <v>6272</v>
      </c>
      <c r="L238" s="44">
        <v>5461</v>
      </c>
      <c r="M238" s="44">
        <v>13000</v>
      </c>
      <c r="N238" s="457">
        <f t="shared" ref="N238:N301" si="32">M238/T238</f>
        <v>0.94607379375591294</v>
      </c>
      <c r="O238" s="44">
        <v>864</v>
      </c>
      <c r="P238" s="6" t="s">
        <v>420</v>
      </c>
      <c r="Q238" s="44">
        <v>780</v>
      </c>
      <c r="R238" s="44">
        <v>19579</v>
      </c>
      <c r="S238" s="44">
        <v>2547</v>
      </c>
      <c r="T238" s="44">
        <v>13741</v>
      </c>
    </row>
    <row r="239" spans="1:20" ht="15" thickBot="1" x14ac:dyDescent="0.35">
      <c r="A239" s="4" t="s">
        <v>12</v>
      </c>
      <c r="B239" s="6" t="s">
        <v>4</v>
      </c>
      <c r="C239" s="44">
        <v>24728</v>
      </c>
      <c r="D239" s="44">
        <v>41037</v>
      </c>
      <c r="E239" s="44">
        <v>3225</v>
      </c>
      <c r="F239" s="44">
        <v>68990</v>
      </c>
      <c r="G239" s="457">
        <f t="shared" si="29"/>
        <v>3.9647146715705994</v>
      </c>
      <c r="H239" s="457">
        <f t="shared" si="30"/>
        <v>1.0097328942553969</v>
      </c>
      <c r="I239" s="44">
        <v>4451</v>
      </c>
      <c r="J239" s="457">
        <f t="shared" si="31"/>
        <v>0.25578989713234873</v>
      </c>
      <c r="K239" s="44">
        <v>915</v>
      </c>
      <c r="L239" s="44">
        <v>2038</v>
      </c>
      <c r="M239" s="44">
        <v>82568</v>
      </c>
      <c r="N239" s="457">
        <f t="shared" si="32"/>
        <v>4.7450146543302107</v>
      </c>
      <c r="O239" s="44">
        <v>26637</v>
      </c>
      <c r="P239" s="6" t="s">
        <v>420</v>
      </c>
      <c r="Q239" s="44">
        <v>4911</v>
      </c>
      <c r="R239" s="44">
        <v>68325</v>
      </c>
      <c r="S239" s="44">
        <v>5212</v>
      </c>
      <c r="T239" s="44">
        <v>17401</v>
      </c>
    </row>
    <row r="240" spans="1:20" ht="15" thickBot="1" x14ac:dyDescent="0.35">
      <c r="A240" s="4" t="s">
        <v>25</v>
      </c>
      <c r="B240" s="6" t="s">
        <v>4</v>
      </c>
      <c r="C240" s="44">
        <v>104179</v>
      </c>
      <c r="D240" s="44">
        <v>157204</v>
      </c>
      <c r="E240" s="44">
        <v>4764</v>
      </c>
      <c r="F240" s="44">
        <v>266147</v>
      </c>
      <c r="G240" s="457">
        <f t="shared" si="29"/>
        <v>12.429805716420699</v>
      </c>
      <c r="H240" s="457">
        <f t="shared" si="30"/>
        <v>2.9998534715960323</v>
      </c>
      <c r="I240" s="44">
        <v>19829</v>
      </c>
      <c r="J240" s="457">
        <f t="shared" si="31"/>
        <v>0.92606949374182701</v>
      </c>
      <c r="K240" s="44">
        <v>32554</v>
      </c>
      <c r="L240" s="44">
        <v>19126</v>
      </c>
      <c r="M240" s="44">
        <v>99320</v>
      </c>
      <c r="N240" s="457">
        <f t="shared" si="32"/>
        <v>4.6385204558191671</v>
      </c>
      <c r="O240" s="44">
        <v>46645</v>
      </c>
      <c r="P240" s="6" t="s">
        <v>420</v>
      </c>
      <c r="Q240" s="44">
        <v>4313</v>
      </c>
      <c r="R240" s="44">
        <v>88720</v>
      </c>
      <c r="S240" s="44">
        <v>13224</v>
      </c>
      <c r="T240" s="44">
        <v>21412</v>
      </c>
    </row>
    <row r="241" spans="1:20" ht="15" thickBot="1" x14ac:dyDescent="0.35">
      <c r="A241" s="4" t="s">
        <v>27</v>
      </c>
      <c r="B241" s="6" t="s">
        <v>4</v>
      </c>
      <c r="C241" s="44">
        <v>40781</v>
      </c>
      <c r="D241" s="44">
        <v>81443</v>
      </c>
      <c r="E241" s="44">
        <v>5327</v>
      </c>
      <c r="F241" s="44">
        <v>127551</v>
      </c>
      <c r="G241" s="457">
        <f t="shared" si="29"/>
        <v>4.9279836185913535</v>
      </c>
      <c r="H241" s="457">
        <f t="shared" si="30"/>
        <v>1.6279227077802736</v>
      </c>
      <c r="I241" s="44">
        <v>10539</v>
      </c>
      <c r="J241" s="457">
        <f t="shared" si="31"/>
        <v>0.40717845690221383</v>
      </c>
      <c r="K241" s="44">
        <v>27483</v>
      </c>
      <c r="L241" s="44">
        <v>20170</v>
      </c>
      <c r="M241" s="44">
        <v>138167</v>
      </c>
      <c r="N241" s="457">
        <f t="shared" si="32"/>
        <v>5.3381370011204261</v>
      </c>
      <c r="O241" s="44">
        <v>36594</v>
      </c>
      <c r="P241" s="6" t="s">
        <v>420</v>
      </c>
      <c r="Q241" s="44">
        <v>4680</v>
      </c>
      <c r="R241" s="44">
        <v>78352</v>
      </c>
      <c r="S241" s="44">
        <v>12057</v>
      </c>
      <c r="T241" s="44">
        <v>25883</v>
      </c>
    </row>
    <row r="242" spans="1:20" ht="15" thickBot="1" x14ac:dyDescent="0.35">
      <c r="A242" s="4" t="s">
        <v>36</v>
      </c>
      <c r="B242" s="6" t="s">
        <v>4</v>
      </c>
      <c r="C242" s="44">
        <v>47023</v>
      </c>
      <c r="D242" s="44">
        <v>39944</v>
      </c>
      <c r="E242" s="44">
        <v>0</v>
      </c>
      <c r="F242" s="44">
        <v>86967</v>
      </c>
      <c r="G242" s="457">
        <f t="shared" si="29"/>
        <v>3.5085730423205712</v>
      </c>
      <c r="H242" s="457">
        <f t="shared" si="30"/>
        <v>0.79380596401872994</v>
      </c>
      <c r="I242" s="44">
        <v>35015</v>
      </c>
      <c r="J242" s="457">
        <f t="shared" si="31"/>
        <v>1.4126356557873079</v>
      </c>
      <c r="K242" s="44">
        <v>0</v>
      </c>
      <c r="L242" s="44">
        <v>0</v>
      </c>
      <c r="M242" s="44">
        <v>100602</v>
      </c>
      <c r="N242" s="457">
        <f t="shared" si="32"/>
        <v>4.0586597813369911</v>
      </c>
      <c r="O242" s="44">
        <v>18292</v>
      </c>
      <c r="P242" s="6" t="s">
        <v>420</v>
      </c>
      <c r="Q242" s="44">
        <v>2549</v>
      </c>
      <c r="R242" s="44">
        <v>109557</v>
      </c>
      <c r="S242" s="44">
        <v>5557</v>
      </c>
      <c r="T242" s="44">
        <v>24787</v>
      </c>
    </row>
    <row r="243" spans="1:20" ht="15" thickBot="1" x14ac:dyDescent="0.35">
      <c r="A243" s="4" t="s">
        <v>39</v>
      </c>
      <c r="B243" s="6" t="s">
        <v>4</v>
      </c>
      <c r="C243" s="44">
        <v>55984</v>
      </c>
      <c r="D243" s="44">
        <v>94047</v>
      </c>
      <c r="E243" s="44">
        <v>5660</v>
      </c>
      <c r="F243" s="44">
        <v>155691</v>
      </c>
      <c r="G243" s="457">
        <f t="shared" si="29"/>
        <v>10.400200400801603</v>
      </c>
      <c r="H243" s="457">
        <f t="shared" si="30"/>
        <v>1.4919218827858485</v>
      </c>
      <c r="I243" s="44">
        <v>12779</v>
      </c>
      <c r="J243" s="457">
        <f t="shared" si="31"/>
        <v>0.85364061456245821</v>
      </c>
      <c r="K243" s="44">
        <v>16057</v>
      </c>
      <c r="L243" s="44">
        <v>10201</v>
      </c>
      <c r="M243" s="44">
        <v>170000</v>
      </c>
      <c r="N243" s="457">
        <f t="shared" si="32"/>
        <v>11.356045424181696</v>
      </c>
      <c r="O243" s="44">
        <v>31231</v>
      </c>
      <c r="P243" s="6" t="s">
        <v>420</v>
      </c>
      <c r="Q243" s="44">
        <v>17820</v>
      </c>
      <c r="R243" s="44">
        <v>104356</v>
      </c>
      <c r="S243" s="44">
        <v>8063</v>
      </c>
      <c r="T243" s="44">
        <v>14970</v>
      </c>
    </row>
    <row r="244" spans="1:20" ht="15" thickBot="1" x14ac:dyDescent="0.35">
      <c r="A244" s="4" t="s">
        <v>43</v>
      </c>
      <c r="B244" s="6" t="s">
        <v>4</v>
      </c>
      <c r="C244" s="44">
        <v>21248</v>
      </c>
      <c r="D244" s="44">
        <v>53502</v>
      </c>
      <c r="E244" s="44">
        <v>142</v>
      </c>
      <c r="F244" s="44">
        <v>74892</v>
      </c>
      <c r="G244" s="457">
        <f t="shared" si="29"/>
        <v>3.4336802530833066</v>
      </c>
      <c r="H244" s="457">
        <f t="shared" si="30"/>
        <v>1.3744677727205989</v>
      </c>
      <c r="I244" s="44">
        <v>1920</v>
      </c>
      <c r="J244" s="457">
        <f t="shared" si="31"/>
        <v>8.8028976204667375E-2</v>
      </c>
      <c r="K244" s="44">
        <v>1580</v>
      </c>
      <c r="L244" s="44">
        <v>4619</v>
      </c>
      <c r="M244" s="44">
        <v>69967</v>
      </c>
      <c r="N244" s="457">
        <f t="shared" si="32"/>
        <v>3.2078767594333133</v>
      </c>
      <c r="O244" s="44">
        <v>13244</v>
      </c>
      <c r="P244" s="6" t="s">
        <v>420</v>
      </c>
      <c r="Q244" s="44">
        <v>324</v>
      </c>
      <c r="R244" s="44">
        <v>54488</v>
      </c>
      <c r="S244" s="44">
        <v>6240</v>
      </c>
      <c r="T244" s="44">
        <v>21811</v>
      </c>
    </row>
    <row r="245" spans="1:20" ht="15" thickBot="1" x14ac:dyDescent="0.35">
      <c r="A245" s="4" t="s">
        <v>48</v>
      </c>
      <c r="B245" s="6" t="s">
        <v>4</v>
      </c>
      <c r="C245" s="44">
        <v>59871</v>
      </c>
      <c r="D245" s="44">
        <v>74741</v>
      </c>
      <c r="E245" s="44">
        <v>7760</v>
      </c>
      <c r="F245" s="44">
        <v>142372</v>
      </c>
      <c r="G245" s="457">
        <f t="shared" si="29"/>
        <v>9.3820098846787481</v>
      </c>
      <c r="H245" s="457">
        <f t="shared" si="30"/>
        <v>1.3370773854244928</v>
      </c>
      <c r="I245" s="44">
        <v>12239</v>
      </c>
      <c r="J245" s="457">
        <f t="shared" si="31"/>
        <v>0.80652388797364083</v>
      </c>
      <c r="K245" s="44">
        <v>15964</v>
      </c>
      <c r="L245" s="44">
        <v>19864</v>
      </c>
      <c r="M245" s="44">
        <v>81044</v>
      </c>
      <c r="N245" s="457">
        <f t="shared" si="32"/>
        <v>5.340626029654036</v>
      </c>
      <c r="O245" s="44">
        <v>20141</v>
      </c>
      <c r="P245" s="6" t="s">
        <v>420</v>
      </c>
      <c r="Q245" s="44">
        <v>0</v>
      </c>
      <c r="R245" s="44">
        <v>106480</v>
      </c>
      <c r="S245" s="44">
        <v>8679</v>
      </c>
      <c r="T245" s="44">
        <v>15175</v>
      </c>
    </row>
    <row r="246" spans="1:20" ht="15" thickBot="1" x14ac:dyDescent="0.35">
      <c r="A246" s="4" t="s">
        <v>49</v>
      </c>
      <c r="B246" s="6" t="s">
        <v>4</v>
      </c>
      <c r="C246" s="44">
        <v>13872</v>
      </c>
      <c r="D246" s="44">
        <v>43543</v>
      </c>
      <c r="E246" s="44">
        <v>543</v>
      </c>
      <c r="F246" s="44">
        <v>57958</v>
      </c>
      <c r="G246" s="457">
        <f t="shared" si="29"/>
        <v>4.5755111707586646</v>
      </c>
      <c r="H246" s="457">
        <f t="shared" si="30"/>
        <v>1.1943208044840092</v>
      </c>
      <c r="I246" s="44">
        <v>6213</v>
      </c>
      <c r="J246" s="457">
        <f t="shared" si="31"/>
        <v>0.49048709244493566</v>
      </c>
      <c r="K246" s="44">
        <v>7517</v>
      </c>
      <c r="L246" s="44">
        <v>3117</v>
      </c>
      <c r="M246" s="44">
        <v>78879</v>
      </c>
      <c r="N246" s="457">
        <f t="shared" si="32"/>
        <v>6.2271256019578436</v>
      </c>
      <c r="O246" s="44">
        <v>35765</v>
      </c>
      <c r="P246" s="6" t="s">
        <v>420</v>
      </c>
      <c r="Q246" s="44">
        <v>2113</v>
      </c>
      <c r="R246" s="44">
        <v>48528</v>
      </c>
      <c r="S246" s="44">
        <v>9674</v>
      </c>
      <c r="T246" s="44">
        <v>12667</v>
      </c>
    </row>
    <row r="247" spans="1:20" ht="15" thickBot="1" x14ac:dyDescent="0.35">
      <c r="A247" s="4" t="s">
        <v>51</v>
      </c>
      <c r="B247" s="6" t="s">
        <v>4</v>
      </c>
      <c r="C247" s="44">
        <v>45307</v>
      </c>
      <c r="D247" s="44">
        <v>45507</v>
      </c>
      <c r="E247" s="44">
        <v>2797</v>
      </c>
      <c r="F247" s="44">
        <v>93611</v>
      </c>
      <c r="G247" s="457">
        <f t="shared" si="29"/>
        <v>4.924821127946128</v>
      </c>
      <c r="H247" s="457">
        <f t="shared" si="30"/>
        <v>2.0628250330542088</v>
      </c>
      <c r="I247" s="44">
        <v>11567</v>
      </c>
      <c r="J247" s="457">
        <f t="shared" si="31"/>
        <v>0.60853324915824913</v>
      </c>
      <c r="K247" s="44">
        <v>1591</v>
      </c>
      <c r="L247" s="44">
        <v>2429</v>
      </c>
      <c r="M247" s="44">
        <v>99044</v>
      </c>
      <c r="N247" s="457">
        <f t="shared" si="32"/>
        <v>5.2106481481481479</v>
      </c>
      <c r="O247" s="44">
        <v>19223</v>
      </c>
      <c r="P247" s="6" t="s">
        <v>420</v>
      </c>
      <c r="Q247" s="44">
        <v>8220</v>
      </c>
      <c r="R247" s="44">
        <v>45380</v>
      </c>
      <c r="S247" s="44">
        <v>8589</v>
      </c>
      <c r="T247" s="44">
        <v>19008</v>
      </c>
    </row>
    <row r="248" spans="1:20" ht="15" thickBot="1" x14ac:dyDescent="0.35">
      <c r="A248" s="4" t="s">
        <v>69</v>
      </c>
      <c r="B248" s="6" t="s">
        <v>4</v>
      </c>
      <c r="C248" s="44">
        <v>55315</v>
      </c>
      <c r="D248" s="44">
        <v>113645</v>
      </c>
      <c r="E248" s="44">
        <v>4505</v>
      </c>
      <c r="F248" s="44">
        <v>173465</v>
      </c>
      <c r="G248" s="457">
        <f t="shared" si="29"/>
        <v>11.512144942925405</v>
      </c>
      <c r="H248" s="457">
        <f t="shared" si="30"/>
        <v>3.4838625454399388</v>
      </c>
      <c r="I248" s="44">
        <v>4875</v>
      </c>
      <c r="J248" s="457">
        <f t="shared" si="31"/>
        <v>0.32353331563578447</v>
      </c>
      <c r="K248" s="44">
        <v>6143</v>
      </c>
      <c r="L248" s="44">
        <v>6416</v>
      </c>
      <c r="M248" s="44">
        <v>73792</v>
      </c>
      <c r="N248" s="457">
        <f t="shared" si="32"/>
        <v>4.8972657286965759</v>
      </c>
      <c r="O248" s="44">
        <v>17001</v>
      </c>
      <c r="P248" s="6" t="s">
        <v>420</v>
      </c>
      <c r="Q248" s="44">
        <v>7000</v>
      </c>
      <c r="R248" s="44">
        <v>49791</v>
      </c>
      <c r="S248" s="44">
        <v>9370</v>
      </c>
      <c r="T248" s="44">
        <v>15068</v>
      </c>
    </row>
    <row r="249" spans="1:20" ht="15" thickBot="1" x14ac:dyDescent="0.35">
      <c r="A249" s="4" t="s">
        <v>72</v>
      </c>
      <c r="B249" s="6" t="s">
        <v>4</v>
      </c>
      <c r="C249" s="44">
        <v>6640</v>
      </c>
      <c r="D249" s="44">
        <v>16431</v>
      </c>
      <c r="E249" s="44">
        <v>0</v>
      </c>
      <c r="F249" s="44">
        <v>23071</v>
      </c>
      <c r="G249" s="457">
        <f t="shared" si="29"/>
        <v>0.93834139992679055</v>
      </c>
      <c r="H249" s="457">
        <f t="shared" si="30"/>
        <v>0.79064427690198769</v>
      </c>
      <c r="I249" s="44">
        <v>0</v>
      </c>
      <c r="J249" s="457">
        <f t="shared" si="31"/>
        <v>0</v>
      </c>
      <c r="K249" s="44">
        <v>0</v>
      </c>
      <c r="L249" s="44">
        <v>0</v>
      </c>
      <c r="M249" s="44">
        <v>6125</v>
      </c>
      <c r="N249" s="457">
        <f t="shared" si="32"/>
        <v>0.24911538617968845</v>
      </c>
      <c r="O249" s="44">
        <v>1155</v>
      </c>
      <c r="P249" s="6" t="s">
        <v>420</v>
      </c>
      <c r="Q249" s="44">
        <v>0</v>
      </c>
      <c r="R249" s="44">
        <v>29180</v>
      </c>
      <c r="S249" s="44">
        <v>1202</v>
      </c>
      <c r="T249" s="44">
        <v>24587</v>
      </c>
    </row>
    <row r="250" spans="1:20" ht="15" thickBot="1" x14ac:dyDescent="0.35">
      <c r="A250" s="4" t="s">
        <v>74</v>
      </c>
      <c r="B250" s="6" t="s">
        <v>4</v>
      </c>
      <c r="C250" s="44">
        <v>19809</v>
      </c>
      <c r="D250" s="44">
        <v>39390</v>
      </c>
      <c r="E250" s="44">
        <v>3568</v>
      </c>
      <c r="F250" s="44">
        <v>62767</v>
      </c>
      <c r="G250" s="457">
        <f t="shared" si="29"/>
        <v>4.5175615373542533</v>
      </c>
      <c r="H250" s="457">
        <f t="shared" si="30"/>
        <v>0.87974266612471441</v>
      </c>
      <c r="I250" s="44">
        <v>979</v>
      </c>
      <c r="J250" s="457">
        <f t="shared" si="31"/>
        <v>7.0462069958255366E-2</v>
      </c>
      <c r="K250" s="44">
        <v>4711</v>
      </c>
      <c r="L250" s="44">
        <v>4224</v>
      </c>
      <c r="M250" s="44">
        <v>82168</v>
      </c>
      <c r="N250" s="457">
        <f t="shared" si="32"/>
        <v>5.913919677558658</v>
      </c>
      <c r="O250" s="44">
        <v>18476</v>
      </c>
      <c r="P250" s="6" t="s">
        <v>420</v>
      </c>
      <c r="Q250" s="44">
        <v>22204</v>
      </c>
      <c r="R250" s="44">
        <v>71347</v>
      </c>
      <c r="S250" s="44">
        <v>5682</v>
      </c>
      <c r="T250" s="44">
        <v>13894</v>
      </c>
    </row>
    <row r="251" spans="1:20" ht="15" thickBot="1" x14ac:dyDescent="0.35">
      <c r="A251" s="4" t="s">
        <v>75</v>
      </c>
      <c r="B251" s="6" t="s">
        <v>4</v>
      </c>
      <c r="C251" s="44">
        <v>152902</v>
      </c>
      <c r="D251" s="44">
        <v>194603</v>
      </c>
      <c r="E251" s="44">
        <v>0</v>
      </c>
      <c r="F251" s="44">
        <v>347505</v>
      </c>
      <c r="G251" s="457">
        <f t="shared" si="29"/>
        <v>23.151565622918053</v>
      </c>
      <c r="H251" s="457">
        <f t="shared" si="30"/>
        <v>3.7969559231660148</v>
      </c>
      <c r="I251" s="44">
        <v>23079</v>
      </c>
      <c r="J251" s="457">
        <f t="shared" si="31"/>
        <v>1.5375749500333111</v>
      </c>
      <c r="K251" s="44">
        <v>30154</v>
      </c>
      <c r="L251" s="44">
        <v>77948</v>
      </c>
      <c r="M251" s="44">
        <v>152902</v>
      </c>
      <c r="N251" s="457">
        <f t="shared" si="32"/>
        <v>10.186675549633577</v>
      </c>
      <c r="O251" s="44">
        <v>49102</v>
      </c>
      <c r="P251" s="6" t="s">
        <v>420</v>
      </c>
      <c r="Q251" s="44">
        <v>56178</v>
      </c>
      <c r="R251" s="44">
        <v>91522</v>
      </c>
      <c r="S251" s="44">
        <v>9891</v>
      </c>
      <c r="T251" s="44">
        <v>15010</v>
      </c>
    </row>
    <row r="252" spans="1:20" ht="15" thickBot="1" x14ac:dyDescent="0.35">
      <c r="A252" s="4" t="s">
        <v>82</v>
      </c>
      <c r="B252" s="6" t="s">
        <v>4</v>
      </c>
      <c r="C252" s="44">
        <v>24958</v>
      </c>
      <c r="D252" s="44">
        <v>71244</v>
      </c>
      <c r="E252" s="44">
        <v>1629</v>
      </c>
      <c r="F252" s="44">
        <v>97831</v>
      </c>
      <c r="G252" s="457">
        <f t="shared" si="29"/>
        <v>7.535895855800339</v>
      </c>
      <c r="H252" s="457">
        <f t="shared" si="30"/>
        <v>1.1701013048834457</v>
      </c>
      <c r="I252" s="44">
        <v>3635</v>
      </c>
      <c r="J252" s="457">
        <f t="shared" si="31"/>
        <v>0.28000308118933909</v>
      </c>
      <c r="K252" s="44">
        <v>834</v>
      </c>
      <c r="L252" s="44">
        <v>1713</v>
      </c>
      <c r="M252" s="44">
        <v>63168</v>
      </c>
      <c r="N252" s="457">
        <f t="shared" si="32"/>
        <v>4.8658142042828532</v>
      </c>
      <c r="O252" s="44">
        <v>15023</v>
      </c>
      <c r="P252" s="6" t="s">
        <v>420</v>
      </c>
      <c r="Q252" s="44">
        <v>3620</v>
      </c>
      <c r="R252" s="44">
        <v>83609</v>
      </c>
      <c r="S252" s="44">
        <v>10525</v>
      </c>
      <c r="T252" s="44">
        <v>12982</v>
      </c>
    </row>
    <row r="253" spans="1:20" ht="15" thickBot="1" x14ac:dyDescent="0.35">
      <c r="A253" s="4" t="s">
        <v>87</v>
      </c>
      <c r="B253" s="6" t="s">
        <v>4</v>
      </c>
      <c r="C253" s="44">
        <v>74350</v>
      </c>
      <c r="D253" s="44">
        <v>50178</v>
      </c>
      <c r="E253" s="44">
        <v>2420</v>
      </c>
      <c r="F253" s="44">
        <v>126948</v>
      </c>
      <c r="G253" s="457">
        <f t="shared" si="29"/>
        <v>8.5463848121718051</v>
      </c>
      <c r="H253" s="457">
        <f t="shared" si="30"/>
        <v>1.027919028340081</v>
      </c>
      <c r="I253" s="44">
        <v>14571</v>
      </c>
      <c r="J253" s="457">
        <f t="shared" si="31"/>
        <v>0.98094789282348194</v>
      </c>
      <c r="K253" s="44">
        <v>190</v>
      </c>
      <c r="L253" s="44">
        <v>628</v>
      </c>
      <c r="M253" s="44">
        <v>75596</v>
      </c>
      <c r="N253" s="457">
        <f t="shared" si="32"/>
        <v>5.089268883802343</v>
      </c>
      <c r="O253" s="44">
        <v>10325</v>
      </c>
      <c r="P253" s="6" t="s">
        <v>420</v>
      </c>
      <c r="Q253" s="44">
        <v>712</v>
      </c>
      <c r="R253" s="44">
        <v>123500</v>
      </c>
      <c r="S253" s="44">
        <v>10219</v>
      </c>
      <c r="T253" s="44">
        <v>14854</v>
      </c>
    </row>
    <row r="254" spans="1:20" ht="15" thickBot="1" x14ac:dyDescent="0.35">
      <c r="A254" s="4" t="s">
        <v>90</v>
      </c>
      <c r="B254" s="6" t="s">
        <v>4</v>
      </c>
      <c r="C254" s="44">
        <v>13447</v>
      </c>
      <c r="D254" s="44">
        <v>53990</v>
      </c>
      <c r="E254" s="44">
        <v>2368</v>
      </c>
      <c r="F254" s="44">
        <v>69805</v>
      </c>
      <c r="G254" s="457">
        <f t="shared" si="29"/>
        <v>4.9598550518686944</v>
      </c>
      <c r="H254" s="457">
        <f t="shared" si="30"/>
        <v>0.93607520248886977</v>
      </c>
      <c r="I254" s="44">
        <v>7240</v>
      </c>
      <c r="J254" s="457">
        <f t="shared" si="31"/>
        <v>0.51442376012505331</v>
      </c>
      <c r="K254" s="44">
        <v>1119</v>
      </c>
      <c r="L254" s="44">
        <v>1873</v>
      </c>
      <c r="M254" s="44">
        <v>84949</v>
      </c>
      <c r="N254" s="457">
        <f t="shared" si="32"/>
        <v>6.0358817677987782</v>
      </c>
      <c r="O254" s="44">
        <v>20267</v>
      </c>
      <c r="P254" s="6" t="s">
        <v>420</v>
      </c>
      <c r="Q254" s="44">
        <v>6037</v>
      </c>
      <c r="R254" s="44">
        <v>74572</v>
      </c>
      <c r="S254" s="44">
        <v>7273</v>
      </c>
      <c r="T254" s="44">
        <v>14074</v>
      </c>
    </row>
    <row r="255" spans="1:20" ht="15" thickBot="1" x14ac:dyDescent="0.35">
      <c r="A255" s="4" t="s">
        <v>105</v>
      </c>
      <c r="B255" s="6" t="s">
        <v>4</v>
      </c>
      <c r="C255" s="44">
        <v>235785</v>
      </c>
      <c r="D255" s="44">
        <v>192731</v>
      </c>
      <c r="E255" s="44">
        <v>13588</v>
      </c>
      <c r="F255" s="44">
        <v>442104</v>
      </c>
      <c r="G255" s="457">
        <f t="shared" si="29"/>
        <v>22.566688785666887</v>
      </c>
      <c r="H255" s="457">
        <f t="shared" si="30"/>
        <v>3.7566405519772954</v>
      </c>
      <c r="I255" s="44">
        <v>31324</v>
      </c>
      <c r="J255" s="457">
        <f t="shared" si="31"/>
        <v>1.5988974529120514</v>
      </c>
      <c r="K255" s="44">
        <v>45763</v>
      </c>
      <c r="L255" s="44">
        <v>45432</v>
      </c>
      <c r="M255" s="44">
        <v>157523</v>
      </c>
      <c r="N255" s="457">
        <f t="shared" si="32"/>
        <v>8.0405798580981056</v>
      </c>
      <c r="O255" s="44">
        <v>44422</v>
      </c>
      <c r="P255" s="6" t="s">
        <v>420</v>
      </c>
      <c r="Q255" s="44">
        <v>9038</v>
      </c>
      <c r="R255" s="44">
        <v>117686</v>
      </c>
      <c r="S255" s="44">
        <v>12639</v>
      </c>
      <c r="T255" s="44">
        <v>19591</v>
      </c>
    </row>
    <row r="256" spans="1:20" ht="15" thickBot="1" x14ac:dyDescent="0.35">
      <c r="A256" s="4" t="s">
        <v>109</v>
      </c>
      <c r="B256" s="6" t="s">
        <v>4</v>
      </c>
      <c r="C256" s="44">
        <v>9516</v>
      </c>
      <c r="D256" s="44">
        <v>34759</v>
      </c>
      <c r="E256" s="44">
        <v>1400</v>
      </c>
      <c r="F256" s="44">
        <v>45675</v>
      </c>
      <c r="G256" s="457">
        <f t="shared" si="29"/>
        <v>3.4326619570118742</v>
      </c>
      <c r="H256" s="457">
        <f t="shared" si="30"/>
        <v>1.2632408662223082</v>
      </c>
      <c r="I256" s="44">
        <v>4862</v>
      </c>
      <c r="J256" s="457">
        <f t="shared" si="31"/>
        <v>0.36539906808958367</v>
      </c>
      <c r="K256" s="44">
        <v>718</v>
      </c>
      <c r="L256" s="44">
        <v>2584</v>
      </c>
      <c r="M256" s="44">
        <v>53844</v>
      </c>
      <c r="N256" s="457">
        <f t="shared" si="32"/>
        <v>4.046595520817676</v>
      </c>
      <c r="O256" s="44">
        <v>11843</v>
      </c>
      <c r="P256" s="6" t="s">
        <v>420</v>
      </c>
      <c r="Q256" s="44">
        <v>6467</v>
      </c>
      <c r="R256" s="44">
        <v>36157</v>
      </c>
      <c r="S256" s="44">
        <v>8611</v>
      </c>
      <c r="T256" s="44">
        <v>13306</v>
      </c>
    </row>
    <row r="257" spans="1:20" ht="15" thickBot="1" x14ac:dyDescent="0.35">
      <c r="A257" s="4" t="s">
        <v>119</v>
      </c>
      <c r="B257" s="6" t="s">
        <v>4</v>
      </c>
      <c r="C257" s="44">
        <v>29255</v>
      </c>
      <c r="D257" s="44">
        <v>91267</v>
      </c>
      <c r="E257" s="44">
        <v>4097</v>
      </c>
      <c r="F257" s="44">
        <v>124619</v>
      </c>
      <c r="G257" s="457">
        <f t="shared" si="29"/>
        <v>4.8245838172667437</v>
      </c>
      <c r="H257" s="457">
        <f t="shared" si="30"/>
        <v>1.4630421000727887</v>
      </c>
      <c r="I257" s="44">
        <v>6594</v>
      </c>
      <c r="J257" s="457">
        <f t="shared" si="31"/>
        <v>0.25528455284552848</v>
      </c>
      <c r="K257" s="44">
        <v>3902</v>
      </c>
      <c r="L257" s="44">
        <v>5499</v>
      </c>
      <c r="M257" s="44">
        <v>96667</v>
      </c>
      <c r="N257" s="457">
        <f t="shared" si="32"/>
        <v>3.7424312814556715</v>
      </c>
      <c r="O257" s="44">
        <v>14575</v>
      </c>
      <c r="P257" s="6" t="s">
        <v>420</v>
      </c>
      <c r="Q257" s="44">
        <v>2000</v>
      </c>
      <c r="R257" s="44">
        <v>85178</v>
      </c>
      <c r="S257" s="44">
        <v>10182</v>
      </c>
      <c r="T257" s="44">
        <v>25830</v>
      </c>
    </row>
    <row r="258" spans="1:20" ht="15" thickBot="1" x14ac:dyDescent="0.35">
      <c r="A258" s="4" t="s">
        <v>123</v>
      </c>
      <c r="B258" s="6" t="s">
        <v>4</v>
      </c>
      <c r="C258" s="44">
        <v>16310</v>
      </c>
      <c r="D258" s="44">
        <v>29231</v>
      </c>
      <c r="E258" s="44">
        <v>2526</v>
      </c>
      <c r="F258" s="44">
        <v>48067</v>
      </c>
      <c r="G258" s="457">
        <f t="shared" si="29"/>
        <v>3.3778636683063947</v>
      </c>
      <c r="H258" s="457">
        <f t="shared" si="30"/>
        <v>1.1421680448626557</v>
      </c>
      <c r="I258" s="44">
        <v>5220</v>
      </c>
      <c r="J258" s="457">
        <f t="shared" si="31"/>
        <v>0.36683063949402672</v>
      </c>
      <c r="K258" s="44">
        <v>4387</v>
      </c>
      <c r="L258" s="44">
        <v>3367</v>
      </c>
      <c r="M258" s="44">
        <v>70229</v>
      </c>
      <c r="N258" s="457">
        <f t="shared" si="32"/>
        <v>4.9352775825720308</v>
      </c>
      <c r="O258" s="44">
        <v>16510</v>
      </c>
      <c r="P258" s="6" t="s">
        <v>420</v>
      </c>
      <c r="Q258" s="44">
        <v>3530</v>
      </c>
      <c r="R258" s="44">
        <v>42084</v>
      </c>
      <c r="S258" s="44">
        <v>2961</v>
      </c>
      <c r="T258" s="44">
        <v>14230</v>
      </c>
    </row>
    <row r="259" spans="1:20" ht="15" thickBot="1" x14ac:dyDescent="0.35">
      <c r="A259" s="4" t="s">
        <v>124</v>
      </c>
      <c r="B259" s="6" t="s">
        <v>4</v>
      </c>
      <c r="C259" s="44">
        <v>56163</v>
      </c>
      <c r="D259" s="44">
        <v>129428</v>
      </c>
      <c r="E259" s="44">
        <v>5868</v>
      </c>
      <c r="F259" s="44">
        <v>191459</v>
      </c>
      <c r="G259" s="457">
        <f t="shared" si="29"/>
        <v>9.6210552763819095</v>
      </c>
      <c r="H259" s="457">
        <f t="shared" si="30"/>
        <v>2.2957540439104522</v>
      </c>
      <c r="I259" s="44">
        <v>45912</v>
      </c>
      <c r="J259" s="457">
        <f t="shared" si="31"/>
        <v>2.3071356783919597</v>
      </c>
      <c r="K259" s="44">
        <v>28247</v>
      </c>
      <c r="L259" s="44">
        <v>25338</v>
      </c>
      <c r="M259" s="44">
        <v>170000</v>
      </c>
      <c r="N259" s="457">
        <f t="shared" si="32"/>
        <v>8.5427135678391952</v>
      </c>
      <c r="O259" s="44">
        <v>59000</v>
      </c>
      <c r="P259" s="6" t="s">
        <v>420</v>
      </c>
      <c r="Q259" s="44">
        <v>28000</v>
      </c>
      <c r="R259" s="44">
        <v>83397</v>
      </c>
      <c r="S259" s="44">
        <v>7427</v>
      </c>
      <c r="T259" s="44">
        <v>19900</v>
      </c>
    </row>
    <row r="260" spans="1:20" ht="15" thickBot="1" x14ac:dyDescent="0.35">
      <c r="A260" s="4" t="s">
        <v>126</v>
      </c>
      <c r="B260" s="6" t="s">
        <v>4</v>
      </c>
      <c r="C260" s="44">
        <v>48949</v>
      </c>
      <c r="D260" s="44">
        <v>107950</v>
      </c>
      <c r="E260" s="44">
        <v>2664</v>
      </c>
      <c r="F260" s="44">
        <v>159563</v>
      </c>
      <c r="G260" s="457">
        <f t="shared" si="29"/>
        <v>9.0527062294337917</v>
      </c>
      <c r="H260" s="457">
        <f t="shared" si="30"/>
        <v>1.7278446744921385</v>
      </c>
      <c r="I260" s="44">
        <v>5342</v>
      </c>
      <c r="J260" s="457">
        <f t="shared" si="31"/>
        <v>0.30307500283671851</v>
      </c>
      <c r="K260" s="44">
        <v>11151</v>
      </c>
      <c r="L260" s="44">
        <v>5931</v>
      </c>
      <c r="M260" s="44">
        <v>103822</v>
      </c>
      <c r="N260" s="457">
        <f t="shared" si="32"/>
        <v>5.8902757290366505</v>
      </c>
      <c r="O260" s="44">
        <v>17315</v>
      </c>
      <c r="P260" s="6" t="s">
        <v>420</v>
      </c>
      <c r="Q260" s="44">
        <v>5580</v>
      </c>
      <c r="R260" s="44">
        <v>92348</v>
      </c>
      <c r="S260" s="44">
        <v>10275</v>
      </c>
      <c r="T260" s="44">
        <v>17626</v>
      </c>
    </row>
    <row r="261" spans="1:20" ht="15" thickBot="1" x14ac:dyDescent="0.35">
      <c r="A261" s="4" t="s">
        <v>127</v>
      </c>
      <c r="B261" s="6" t="s">
        <v>4</v>
      </c>
      <c r="C261" s="44">
        <v>37185</v>
      </c>
      <c r="D261" s="44">
        <v>38148</v>
      </c>
      <c r="E261" s="44">
        <v>0</v>
      </c>
      <c r="F261" s="44">
        <v>75333</v>
      </c>
      <c r="G261" s="457">
        <f t="shared" si="29"/>
        <v>5.7213488266119841</v>
      </c>
      <c r="H261" s="457">
        <f t="shared" si="30"/>
        <v>1.1468653898852115</v>
      </c>
      <c r="I261" s="44">
        <v>4597</v>
      </c>
      <c r="J261" s="457">
        <f t="shared" si="31"/>
        <v>0.34913040176198074</v>
      </c>
      <c r="K261" s="44">
        <v>73467</v>
      </c>
      <c r="L261" s="44">
        <v>14127</v>
      </c>
      <c r="M261" s="44">
        <v>57886</v>
      </c>
      <c r="N261" s="457">
        <f t="shared" si="32"/>
        <v>4.3962937647148177</v>
      </c>
      <c r="O261" s="44">
        <v>10384</v>
      </c>
      <c r="P261" s="6" t="s">
        <v>420</v>
      </c>
      <c r="Q261" s="44">
        <v>0</v>
      </c>
      <c r="R261" s="44">
        <v>65686</v>
      </c>
      <c r="S261" s="44">
        <v>4519</v>
      </c>
      <c r="T261" s="44">
        <v>13167</v>
      </c>
    </row>
    <row r="262" spans="1:20" ht="15" thickBot="1" x14ac:dyDescent="0.35">
      <c r="A262" s="4" t="s">
        <v>130</v>
      </c>
      <c r="B262" s="6" t="s">
        <v>4</v>
      </c>
      <c r="C262" s="44">
        <v>31078</v>
      </c>
      <c r="D262" s="44">
        <v>35645</v>
      </c>
      <c r="E262" s="44">
        <v>312</v>
      </c>
      <c r="F262" s="44">
        <v>67035</v>
      </c>
      <c r="G262" s="457">
        <f t="shared" si="29"/>
        <v>3.9275251933442701</v>
      </c>
      <c r="H262" s="457">
        <f t="shared" si="30"/>
        <v>2.2220564836913286</v>
      </c>
      <c r="I262" s="44">
        <v>8200</v>
      </c>
      <c r="J262" s="457">
        <f t="shared" si="31"/>
        <v>0.48043121631122571</v>
      </c>
      <c r="K262" s="44">
        <v>263</v>
      </c>
      <c r="L262" s="44">
        <v>2660</v>
      </c>
      <c r="M262" s="44">
        <v>66021</v>
      </c>
      <c r="N262" s="457">
        <f t="shared" si="32"/>
        <v>3.8681157722052966</v>
      </c>
      <c r="O262" s="44">
        <v>450</v>
      </c>
      <c r="P262" s="6" t="s">
        <v>420</v>
      </c>
      <c r="Q262" s="44">
        <v>1000</v>
      </c>
      <c r="R262" s="44">
        <v>30168</v>
      </c>
      <c r="S262" s="44">
        <v>14154</v>
      </c>
      <c r="T262" s="44">
        <v>17068</v>
      </c>
    </row>
    <row r="263" spans="1:20" ht="15" thickBot="1" x14ac:dyDescent="0.35">
      <c r="A263" s="4" t="s">
        <v>133</v>
      </c>
      <c r="B263" s="6" t="s">
        <v>4</v>
      </c>
      <c r="C263" s="44">
        <v>37948</v>
      </c>
      <c r="D263" s="44">
        <v>61915</v>
      </c>
      <c r="E263" s="44">
        <v>928</v>
      </c>
      <c r="F263" s="44">
        <v>100791</v>
      </c>
      <c r="G263" s="457">
        <f t="shared" si="29"/>
        <v>6.9607044198895025</v>
      </c>
      <c r="H263" s="457">
        <f t="shared" si="30"/>
        <v>1.3618933088314777</v>
      </c>
      <c r="I263" s="44">
        <v>15143</v>
      </c>
      <c r="J263" s="457">
        <f t="shared" si="31"/>
        <v>1.0457872928176795</v>
      </c>
      <c r="K263" s="44">
        <v>10373</v>
      </c>
      <c r="L263" s="44">
        <v>9339</v>
      </c>
      <c r="M263" s="44">
        <v>73934</v>
      </c>
      <c r="N263" s="457">
        <f t="shared" si="32"/>
        <v>5.1059392265193368</v>
      </c>
      <c r="O263" s="44">
        <v>10999</v>
      </c>
      <c r="P263" s="6" t="s">
        <v>420</v>
      </c>
      <c r="Q263" s="44">
        <v>2400</v>
      </c>
      <c r="R263" s="44">
        <v>74008</v>
      </c>
      <c r="S263" s="44">
        <v>7994</v>
      </c>
      <c r="T263" s="44">
        <v>14480</v>
      </c>
    </row>
    <row r="264" spans="1:20" ht="15" thickBot="1" x14ac:dyDescent="0.35">
      <c r="A264" s="4" t="s">
        <v>135</v>
      </c>
      <c r="B264" s="6" t="s">
        <v>4</v>
      </c>
      <c r="C264" s="44">
        <v>60373</v>
      </c>
      <c r="D264" s="44">
        <v>93429</v>
      </c>
      <c r="E264" s="44">
        <v>5536</v>
      </c>
      <c r="F264" s="44">
        <v>159338</v>
      </c>
      <c r="G264" s="457">
        <f t="shared" si="29"/>
        <v>11.956926309470209</v>
      </c>
      <c r="H264" s="457">
        <f t="shared" si="30"/>
        <v>1.274754990199608</v>
      </c>
      <c r="I264" s="44">
        <v>12494</v>
      </c>
      <c r="J264" s="457">
        <f t="shared" si="31"/>
        <v>0.9375656611136125</v>
      </c>
      <c r="K264" s="44">
        <v>10722</v>
      </c>
      <c r="L264" s="44">
        <v>6947</v>
      </c>
      <c r="M264" s="44">
        <v>96699</v>
      </c>
      <c r="N264" s="457">
        <f t="shared" si="32"/>
        <v>7.256416028815849</v>
      </c>
      <c r="O264" s="44">
        <v>35371</v>
      </c>
      <c r="P264" s="6" t="s">
        <v>420</v>
      </c>
      <c r="Q264" s="44">
        <v>7800</v>
      </c>
      <c r="R264" s="44">
        <v>124995</v>
      </c>
      <c r="S264" s="44">
        <v>4723</v>
      </c>
      <c r="T264" s="44">
        <v>13326</v>
      </c>
    </row>
    <row r="265" spans="1:20" ht="15" thickBot="1" x14ac:dyDescent="0.35">
      <c r="A265" s="4" t="s">
        <v>145</v>
      </c>
      <c r="B265" s="6" t="s">
        <v>4</v>
      </c>
      <c r="C265" s="44">
        <v>17563</v>
      </c>
      <c r="D265" s="44">
        <v>122948</v>
      </c>
      <c r="E265" s="44">
        <v>2072</v>
      </c>
      <c r="F265" s="44">
        <v>142583</v>
      </c>
      <c r="G265" s="457">
        <f t="shared" si="29"/>
        <v>5.5497041880741085</v>
      </c>
      <c r="H265" s="457">
        <f t="shared" si="30"/>
        <v>1.9594728307176428</v>
      </c>
      <c r="I265" s="44">
        <v>7338</v>
      </c>
      <c r="J265" s="457">
        <f t="shared" si="31"/>
        <v>0.28561419897244278</v>
      </c>
      <c r="K265" s="44">
        <v>8454</v>
      </c>
      <c r="L265" s="44">
        <v>8838</v>
      </c>
      <c r="M265" s="44">
        <v>62284</v>
      </c>
      <c r="N265" s="457">
        <f t="shared" si="32"/>
        <v>2.4242565779230887</v>
      </c>
      <c r="O265" s="44">
        <v>31681</v>
      </c>
      <c r="P265" s="6" t="s">
        <v>420</v>
      </c>
      <c r="Q265" s="44">
        <v>1788</v>
      </c>
      <c r="R265" s="44">
        <v>72766</v>
      </c>
      <c r="S265" s="44">
        <v>4800</v>
      </c>
      <c r="T265" s="44">
        <v>25692</v>
      </c>
    </row>
    <row r="266" spans="1:20" ht="15" thickBot="1" x14ac:dyDescent="0.35">
      <c r="A266" s="4" t="s">
        <v>148</v>
      </c>
      <c r="B266" s="6" t="s">
        <v>4</v>
      </c>
      <c r="C266" s="44">
        <v>13366</v>
      </c>
      <c r="D266" s="44">
        <v>59660</v>
      </c>
      <c r="E266" s="44">
        <v>7238</v>
      </c>
      <c r="F266" s="44">
        <v>80264</v>
      </c>
      <c r="G266" s="457">
        <f t="shared" si="29"/>
        <v>5.0297029702970297</v>
      </c>
      <c r="H266" s="457">
        <f t="shared" si="30"/>
        <v>1.1833810043346209</v>
      </c>
      <c r="I266" s="44">
        <v>5445</v>
      </c>
      <c r="J266" s="457">
        <f t="shared" si="31"/>
        <v>0.34120817145005639</v>
      </c>
      <c r="K266" s="44">
        <v>6842</v>
      </c>
      <c r="L266" s="44">
        <v>3530</v>
      </c>
      <c r="M266" s="44">
        <v>77619</v>
      </c>
      <c r="N266" s="457">
        <f t="shared" si="32"/>
        <v>4.8639553828800599</v>
      </c>
      <c r="O266" s="44">
        <v>18923</v>
      </c>
      <c r="P266" s="6" t="s">
        <v>420</v>
      </c>
      <c r="Q266" s="44">
        <v>11904</v>
      </c>
      <c r="R266" s="44">
        <v>67826</v>
      </c>
      <c r="S266" s="44">
        <v>5120</v>
      </c>
      <c r="T266" s="44">
        <v>15958</v>
      </c>
    </row>
    <row r="267" spans="1:20" ht="15" thickBot="1" x14ac:dyDescent="0.35">
      <c r="A267" s="4" t="s">
        <v>153</v>
      </c>
      <c r="B267" s="6" t="s">
        <v>4</v>
      </c>
      <c r="C267" s="44">
        <v>27403</v>
      </c>
      <c r="D267" s="44">
        <v>75497</v>
      </c>
      <c r="E267" s="44">
        <v>989</v>
      </c>
      <c r="F267" s="44">
        <v>103889</v>
      </c>
      <c r="G267" s="457">
        <f t="shared" si="29"/>
        <v>4.9085282305693365</v>
      </c>
      <c r="H267" s="457">
        <f t="shared" si="30"/>
        <v>1.7206432806651428</v>
      </c>
      <c r="I267" s="44">
        <v>454</v>
      </c>
      <c r="J267" s="457">
        <f t="shared" si="31"/>
        <v>2.1450507914008977E-2</v>
      </c>
      <c r="K267" s="44">
        <v>1069</v>
      </c>
      <c r="L267" s="44">
        <v>3323</v>
      </c>
      <c r="M267" s="44">
        <v>84305</v>
      </c>
      <c r="N267" s="457">
        <f t="shared" si="32"/>
        <v>3.9832270257500593</v>
      </c>
      <c r="O267" s="44">
        <v>6305</v>
      </c>
      <c r="P267" s="6" t="s">
        <v>420</v>
      </c>
      <c r="Q267" s="44">
        <v>0</v>
      </c>
      <c r="R267" s="44">
        <v>60378</v>
      </c>
      <c r="S267" s="44">
        <v>11178</v>
      </c>
      <c r="T267" s="44">
        <v>21165</v>
      </c>
    </row>
    <row r="268" spans="1:20" ht="15" thickBot="1" x14ac:dyDescent="0.35">
      <c r="A268" s="4" t="s">
        <v>154</v>
      </c>
      <c r="B268" s="6" t="s">
        <v>4</v>
      </c>
      <c r="C268" s="44">
        <v>17222</v>
      </c>
      <c r="D268" s="44">
        <v>23784</v>
      </c>
      <c r="E268" s="44">
        <v>0</v>
      </c>
      <c r="F268" s="44">
        <v>41006</v>
      </c>
      <c r="G268" s="457">
        <f t="shared" si="29"/>
        <v>1.8287472684297372</v>
      </c>
      <c r="H268" s="457">
        <f t="shared" si="30"/>
        <v>0.55442733332431959</v>
      </c>
      <c r="I268" s="44">
        <v>27513</v>
      </c>
      <c r="J268" s="457">
        <f t="shared" si="31"/>
        <v>1.2269990634616241</v>
      </c>
      <c r="K268" s="44">
        <v>7084</v>
      </c>
      <c r="L268" s="44">
        <v>8462</v>
      </c>
      <c r="M268" s="44">
        <v>85387</v>
      </c>
      <c r="N268" s="457">
        <f t="shared" si="32"/>
        <v>3.8080096329661508</v>
      </c>
      <c r="O268" s="44">
        <v>31981</v>
      </c>
      <c r="P268" s="6" t="s">
        <v>420</v>
      </c>
      <c r="Q268" s="44">
        <v>1800</v>
      </c>
      <c r="R268" s="44">
        <v>73961</v>
      </c>
      <c r="S268" s="44">
        <v>5213</v>
      </c>
      <c r="T268" s="44">
        <v>22423</v>
      </c>
    </row>
    <row r="269" spans="1:20" ht="15" thickBot="1" x14ac:dyDescent="0.35">
      <c r="A269" s="4" t="s">
        <v>157</v>
      </c>
      <c r="B269" s="6" t="s">
        <v>4</v>
      </c>
      <c r="C269" s="44">
        <v>18645</v>
      </c>
      <c r="D269" s="44">
        <v>34626</v>
      </c>
      <c r="E269" s="44">
        <v>541</v>
      </c>
      <c r="F269" s="44">
        <v>53812</v>
      </c>
      <c r="G269" s="457">
        <f t="shared" si="29"/>
        <v>3.7799943804439451</v>
      </c>
      <c r="H269" s="457">
        <f t="shared" si="30"/>
        <v>0.98011073874398946</v>
      </c>
      <c r="I269" s="44">
        <v>11921</v>
      </c>
      <c r="J269" s="457">
        <f t="shared" si="31"/>
        <v>0.83738409665636415</v>
      </c>
      <c r="K269" s="44">
        <v>8094</v>
      </c>
      <c r="L269" s="44">
        <v>6967</v>
      </c>
      <c r="M269" s="44">
        <v>64222</v>
      </c>
      <c r="N269" s="457">
        <f t="shared" si="32"/>
        <v>4.5112391121101432</v>
      </c>
      <c r="O269" s="44">
        <v>21710</v>
      </c>
      <c r="P269" s="6" t="s">
        <v>420</v>
      </c>
      <c r="Q269" s="44">
        <v>1628</v>
      </c>
      <c r="R269" s="44">
        <v>54904</v>
      </c>
      <c r="S269" s="44">
        <v>7414</v>
      </c>
      <c r="T269" s="44">
        <v>14236</v>
      </c>
    </row>
    <row r="270" spans="1:20" ht="15" thickBot="1" x14ac:dyDescent="0.35">
      <c r="A270" s="4" t="s">
        <v>161</v>
      </c>
      <c r="B270" s="6" t="s">
        <v>4</v>
      </c>
      <c r="C270" s="44">
        <v>42099</v>
      </c>
      <c r="D270" s="44">
        <v>53686</v>
      </c>
      <c r="E270" s="44">
        <v>6253</v>
      </c>
      <c r="F270" s="44">
        <v>102038</v>
      </c>
      <c r="G270" s="457">
        <f t="shared" si="29"/>
        <v>7.7108743293281945</v>
      </c>
      <c r="H270" s="457">
        <f t="shared" si="30"/>
        <v>1.7230618551478412</v>
      </c>
      <c r="I270" s="44">
        <v>12649</v>
      </c>
      <c r="J270" s="457">
        <f t="shared" si="31"/>
        <v>0.9558679059925943</v>
      </c>
      <c r="K270" s="44">
        <v>8901</v>
      </c>
      <c r="L270" s="44">
        <v>7009</v>
      </c>
      <c r="M270" s="44">
        <v>144385</v>
      </c>
      <c r="N270" s="457">
        <f t="shared" si="32"/>
        <v>10.910980125443967</v>
      </c>
      <c r="O270" s="44">
        <v>25263</v>
      </c>
      <c r="P270" s="6" t="s">
        <v>420</v>
      </c>
      <c r="Q270" s="44">
        <v>18791</v>
      </c>
      <c r="R270" s="44">
        <v>59219</v>
      </c>
      <c r="S270" s="44">
        <v>4900</v>
      </c>
      <c r="T270" s="44">
        <v>13233</v>
      </c>
    </row>
    <row r="271" spans="1:20" ht="15" thickBot="1" x14ac:dyDescent="0.35">
      <c r="A271" s="4" t="s">
        <v>162</v>
      </c>
      <c r="B271" s="6" t="s">
        <v>4</v>
      </c>
      <c r="C271" s="44">
        <v>24281</v>
      </c>
      <c r="D271" s="44">
        <v>46629</v>
      </c>
      <c r="E271" s="44">
        <v>949</v>
      </c>
      <c r="F271" s="44">
        <v>71859</v>
      </c>
      <c r="G271" s="457">
        <f t="shared" si="29"/>
        <v>4.3757763975155282</v>
      </c>
      <c r="H271" s="457">
        <f t="shared" si="30"/>
        <v>0.71609797903296524</v>
      </c>
      <c r="I271" s="44">
        <v>8964</v>
      </c>
      <c r="J271" s="457">
        <f t="shared" si="31"/>
        <v>0.54585312385823892</v>
      </c>
      <c r="K271" s="44">
        <v>9123</v>
      </c>
      <c r="L271" s="44">
        <v>7716</v>
      </c>
      <c r="M271" s="44">
        <v>113698</v>
      </c>
      <c r="N271" s="457">
        <f t="shared" si="32"/>
        <v>6.9235172329801484</v>
      </c>
      <c r="O271" s="44">
        <v>27490</v>
      </c>
      <c r="P271" s="6" t="s">
        <v>420</v>
      </c>
      <c r="Q271" s="44">
        <v>3375</v>
      </c>
      <c r="R271" s="44">
        <v>100348</v>
      </c>
      <c r="S271" s="44">
        <v>9563</v>
      </c>
      <c r="T271" s="44">
        <v>16422</v>
      </c>
    </row>
    <row r="272" spans="1:20" ht="15" thickBot="1" x14ac:dyDescent="0.35">
      <c r="A272" s="4" t="s">
        <v>166</v>
      </c>
      <c r="B272" s="6" t="s">
        <v>4</v>
      </c>
      <c r="C272" s="44">
        <v>56871</v>
      </c>
      <c r="D272" s="44">
        <v>124260</v>
      </c>
      <c r="E272" s="44">
        <v>8151</v>
      </c>
      <c r="F272" s="44">
        <v>189282</v>
      </c>
      <c r="G272" s="457">
        <f t="shared" si="29"/>
        <v>9.8574106863868352</v>
      </c>
      <c r="H272" s="457">
        <f t="shared" si="30"/>
        <v>1.9057025492328139</v>
      </c>
      <c r="I272" s="44">
        <v>20142</v>
      </c>
      <c r="J272" s="457">
        <f t="shared" si="31"/>
        <v>1.0489532340381211</v>
      </c>
      <c r="K272" s="44">
        <v>23330</v>
      </c>
      <c r="L272" s="44">
        <v>14862</v>
      </c>
      <c r="M272" s="44">
        <v>102582</v>
      </c>
      <c r="N272" s="457">
        <f t="shared" si="32"/>
        <v>5.3422560149984379</v>
      </c>
      <c r="O272" s="44">
        <v>44108</v>
      </c>
      <c r="P272" s="6" t="s">
        <v>420</v>
      </c>
      <c r="Q272" s="44">
        <v>0</v>
      </c>
      <c r="R272" s="44">
        <v>99324</v>
      </c>
      <c r="S272" s="44">
        <v>9499</v>
      </c>
      <c r="T272" s="44">
        <v>19202</v>
      </c>
    </row>
    <row r="273" spans="1:20" ht="15" thickBot="1" x14ac:dyDescent="0.35">
      <c r="A273" s="4" t="s">
        <v>167</v>
      </c>
      <c r="B273" s="6" t="s">
        <v>4</v>
      </c>
      <c r="C273" s="44">
        <v>25232</v>
      </c>
      <c r="D273" s="44">
        <v>49323</v>
      </c>
      <c r="E273" s="44">
        <v>2980</v>
      </c>
      <c r="F273" s="44">
        <v>77535</v>
      </c>
      <c r="G273" s="457">
        <f t="shared" si="29"/>
        <v>5.9029311001141984</v>
      </c>
      <c r="H273" s="457">
        <f t="shared" si="30"/>
        <v>1.5198173122157754</v>
      </c>
      <c r="I273" s="44">
        <v>11450</v>
      </c>
      <c r="J273" s="457">
        <f t="shared" si="31"/>
        <v>0.87171678720974499</v>
      </c>
      <c r="K273" s="44">
        <v>2579</v>
      </c>
      <c r="L273" s="44">
        <v>2488</v>
      </c>
      <c r="M273" s="44">
        <v>63521</v>
      </c>
      <c r="N273" s="457">
        <f t="shared" si="32"/>
        <v>4.8360106585458702</v>
      </c>
      <c r="O273" s="44">
        <v>17045</v>
      </c>
      <c r="P273" s="6" t="s">
        <v>420</v>
      </c>
      <c r="Q273" s="44">
        <v>3516</v>
      </c>
      <c r="R273" s="44">
        <v>51016</v>
      </c>
      <c r="S273" s="44">
        <v>12150</v>
      </c>
      <c r="T273" s="44">
        <v>13135</v>
      </c>
    </row>
    <row r="274" spans="1:20" ht="15" thickBot="1" x14ac:dyDescent="0.35">
      <c r="A274" s="4" t="s">
        <v>168</v>
      </c>
      <c r="B274" s="6" t="s">
        <v>4</v>
      </c>
      <c r="C274" s="44">
        <v>15536</v>
      </c>
      <c r="D274" s="44">
        <v>61878</v>
      </c>
      <c r="E274" s="44">
        <v>0</v>
      </c>
      <c r="F274" s="44">
        <v>77414</v>
      </c>
      <c r="G274" s="457">
        <f t="shared" si="29"/>
        <v>3.352997227997228</v>
      </c>
      <c r="H274" s="457">
        <f t="shared" si="30"/>
        <v>1.6583265498479072</v>
      </c>
      <c r="I274" s="44">
        <v>522</v>
      </c>
      <c r="J274" s="457">
        <f t="shared" si="31"/>
        <v>2.260914760914761E-2</v>
      </c>
      <c r="K274" s="44">
        <v>2826</v>
      </c>
      <c r="L274" s="44">
        <v>3985</v>
      </c>
      <c r="M274" s="44">
        <v>58645</v>
      </c>
      <c r="N274" s="457">
        <f t="shared" si="32"/>
        <v>2.5400641025641026</v>
      </c>
      <c r="O274" s="44">
        <v>25553</v>
      </c>
      <c r="P274" s="6" t="s">
        <v>420</v>
      </c>
      <c r="Q274" s="44">
        <v>0</v>
      </c>
      <c r="R274" s="44">
        <v>46682</v>
      </c>
      <c r="S274" s="44">
        <v>10841</v>
      </c>
      <c r="T274" s="44">
        <v>23088</v>
      </c>
    </row>
    <row r="275" spans="1:20" ht="15" thickBot="1" x14ac:dyDescent="0.35">
      <c r="A275" s="4" t="s">
        <v>172</v>
      </c>
      <c r="B275" s="6" t="s">
        <v>4</v>
      </c>
      <c r="C275" s="44">
        <v>9682</v>
      </c>
      <c r="D275" s="44">
        <v>51603</v>
      </c>
      <c r="E275" s="44">
        <v>3189</v>
      </c>
      <c r="F275" s="44">
        <v>64474</v>
      </c>
      <c r="G275" s="457">
        <f t="shared" si="29"/>
        <v>4.207936300744028</v>
      </c>
      <c r="H275" s="457">
        <f t="shared" si="30"/>
        <v>1.135025702415323</v>
      </c>
      <c r="I275" s="44">
        <v>367</v>
      </c>
      <c r="J275" s="457">
        <f t="shared" si="31"/>
        <v>2.395248662054562E-2</v>
      </c>
      <c r="K275" s="44">
        <v>2725</v>
      </c>
      <c r="L275" s="44">
        <v>3037</v>
      </c>
      <c r="M275" s="44">
        <v>86986</v>
      </c>
      <c r="N275" s="457">
        <f t="shared" si="32"/>
        <v>5.6771961884871427</v>
      </c>
      <c r="O275" s="44">
        <v>13206</v>
      </c>
      <c r="P275" s="6" t="s">
        <v>420</v>
      </c>
      <c r="Q275" s="44">
        <v>858</v>
      </c>
      <c r="R275" s="44">
        <v>56804</v>
      </c>
      <c r="S275" s="44">
        <v>12180</v>
      </c>
      <c r="T275" s="44">
        <v>15322</v>
      </c>
    </row>
    <row r="276" spans="1:20" ht="15" thickBot="1" x14ac:dyDescent="0.35">
      <c r="A276" s="4" t="s">
        <v>173</v>
      </c>
      <c r="B276" s="6" t="s">
        <v>4</v>
      </c>
      <c r="C276" s="44">
        <v>96206</v>
      </c>
      <c r="D276" s="44">
        <v>134151</v>
      </c>
      <c r="E276" s="44">
        <v>5331</v>
      </c>
      <c r="F276" s="44">
        <v>235688</v>
      </c>
      <c r="G276" s="457">
        <f t="shared" si="29"/>
        <v>10.204710772428125</v>
      </c>
      <c r="H276" s="457">
        <f t="shared" si="30"/>
        <v>2.4081987146083028</v>
      </c>
      <c r="I276" s="44">
        <v>9401</v>
      </c>
      <c r="J276" s="457">
        <f t="shared" si="31"/>
        <v>0.40704018011776932</v>
      </c>
      <c r="K276" s="44">
        <v>11285</v>
      </c>
      <c r="L276" s="44">
        <v>10002</v>
      </c>
      <c r="M276" s="44">
        <v>181223</v>
      </c>
      <c r="N276" s="457">
        <f t="shared" si="32"/>
        <v>7.8465102182196054</v>
      </c>
      <c r="O276" s="44">
        <v>7242</v>
      </c>
      <c r="P276" s="6" t="s">
        <v>420</v>
      </c>
      <c r="Q276" s="44">
        <v>6763</v>
      </c>
      <c r="R276" s="44">
        <v>97869</v>
      </c>
      <c r="S276" s="44">
        <v>8273</v>
      </c>
      <c r="T276" s="44">
        <v>23096</v>
      </c>
    </row>
    <row r="277" spans="1:20" ht="15" thickBot="1" x14ac:dyDescent="0.35">
      <c r="A277" s="4" t="s">
        <v>180</v>
      </c>
      <c r="B277" s="6" t="s">
        <v>4</v>
      </c>
      <c r="C277" s="44">
        <v>35831</v>
      </c>
      <c r="D277" s="44">
        <v>39208</v>
      </c>
      <c r="E277" s="44">
        <v>6827</v>
      </c>
      <c r="F277" s="44">
        <v>81866</v>
      </c>
      <c r="G277" s="457">
        <f t="shared" si="29"/>
        <v>3.7431301723743768</v>
      </c>
      <c r="H277" s="457">
        <f t="shared" si="30"/>
        <v>1.8547736644161494</v>
      </c>
      <c r="I277" s="44">
        <v>23672</v>
      </c>
      <c r="J277" s="457">
        <f t="shared" si="31"/>
        <v>1.0823464862146221</v>
      </c>
      <c r="K277" s="44">
        <v>8763</v>
      </c>
      <c r="L277" s="44">
        <v>5475</v>
      </c>
      <c r="M277" s="44">
        <v>68503</v>
      </c>
      <c r="N277" s="457">
        <f t="shared" si="32"/>
        <v>3.1321384481733805</v>
      </c>
      <c r="O277" s="44">
        <v>15255</v>
      </c>
      <c r="P277" s="6" t="s">
        <v>420</v>
      </c>
      <c r="Q277" s="44">
        <v>5308</v>
      </c>
      <c r="R277" s="44">
        <v>44138</v>
      </c>
      <c r="S277" s="44">
        <v>5481</v>
      </c>
      <c r="T277" s="44">
        <v>21871</v>
      </c>
    </row>
    <row r="278" spans="1:20" ht="15" thickBot="1" x14ac:dyDescent="0.35">
      <c r="A278" s="4" t="s">
        <v>183</v>
      </c>
      <c r="B278" s="6" t="s">
        <v>4</v>
      </c>
      <c r="C278" s="44">
        <v>9851</v>
      </c>
      <c r="D278" s="44">
        <v>32258</v>
      </c>
      <c r="E278" s="44">
        <v>2277</v>
      </c>
      <c r="F278" s="44">
        <v>44386</v>
      </c>
      <c r="G278" s="457">
        <f t="shared" si="29"/>
        <v>3.2636764705882353</v>
      </c>
      <c r="H278" s="457">
        <f t="shared" si="30"/>
        <v>0.76937477249484321</v>
      </c>
      <c r="I278" s="44">
        <v>6000</v>
      </c>
      <c r="J278" s="457">
        <f t="shared" si="31"/>
        <v>0.44117647058823528</v>
      </c>
      <c r="K278" s="44">
        <v>1687</v>
      </c>
      <c r="L278" s="44">
        <v>2784</v>
      </c>
      <c r="M278" s="44">
        <v>36350</v>
      </c>
      <c r="N278" s="457">
        <f t="shared" si="32"/>
        <v>2.6727941176470589</v>
      </c>
      <c r="O278" s="44">
        <v>11214</v>
      </c>
      <c r="P278" s="6" t="s">
        <v>420</v>
      </c>
      <c r="Q278" s="44">
        <v>0</v>
      </c>
      <c r="R278" s="44">
        <v>57691</v>
      </c>
      <c r="S278" s="44">
        <v>39015</v>
      </c>
      <c r="T278" s="44">
        <v>13600</v>
      </c>
    </row>
    <row r="279" spans="1:20" ht="15" thickBot="1" x14ac:dyDescent="0.35">
      <c r="A279" s="4" t="s">
        <v>190</v>
      </c>
      <c r="B279" s="6" t="s">
        <v>4</v>
      </c>
      <c r="C279" s="44">
        <v>11948</v>
      </c>
      <c r="D279" s="44">
        <v>19727</v>
      </c>
      <c r="E279" s="44">
        <v>86587</v>
      </c>
      <c r="F279" s="44">
        <v>118262</v>
      </c>
      <c r="G279" s="457">
        <f t="shared" si="29"/>
        <v>6.8945373987057659</v>
      </c>
      <c r="H279" s="457">
        <f t="shared" si="30"/>
        <v>2.7512388042340352</v>
      </c>
      <c r="I279" s="44">
        <v>3617</v>
      </c>
      <c r="J279" s="457">
        <f t="shared" si="31"/>
        <v>0.21086690374861541</v>
      </c>
      <c r="K279" s="44">
        <v>960</v>
      </c>
      <c r="L279" s="44">
        <v>985</v>
      </c>
      <c r="M279" s="44">
        <v>41092</v>
      </c>
      <c r="N279" s="457">
        <f t="shared" si="32"/>
        <v>2.3956159272430479</v>
      </c>
      <c r="O279" s="44">
        <v>10115</v>
      </c>
      <c r="P279" s="6" t="s">
        <v>420</v>
      </c>
      <c r="Q279" s="44">
        <v>4147</v>
      </c>
      <c r="R279" s="44">
        <v>42985</v>
      </c>
      <c r="S279" s="44">
        <v>11701</v>
      </c>
      <c r="T279" s="44">
        <v>17153</v>
      </c>
    </row>
    <row r="280" spans="1:20" ht="15" thickBot="1" x14ac:dyDescent="0.35">
      <c r="A280" s="4" t="s">
        <v>199</v>
      </c>
      <c r="B280" s="6" t="s">
        <v>4</v>
      </c>
      <c r="C280" s="44">
        <v>10497</v>
      </c>
      <c r="D280" s="44">
        <v>16810</v>
      </c>
      <c r="E280" s="44">
        <v>845</v>
      </c>
      <c r="F280" s="44">
        <v>28152</v>
      </c>
      <c r="G280" s="457">
        <f t="shared" si="29"/>
        <v>1.1097008159564823</v>
      </c>
      <c r="H280" s="457">
        <f t="shared" si="30"/>
        <v>0.46077548815817471</v>
      </c>
      <c r="I280" s="44">
        <v>9837</v>
      </c>
      <c r="J280" s="457">
        <f t="shared" si="31"/>
        <v>0.38775671094643066</v>
      </c>
      <c r="K280" s="44">
        <v>2744</v>
      </c>
      <c r="L280" s="44">
        <v>2675</v>
      </c>
      <c r="M280" s="44">
        <v>17799</v>
      </c>
      <c r="N280" s="457">
        <f t="shared" si="32"/>
        <v>0.70160432023335562</v>
      </c>
      <c r="O280" s="44">
        <v>31497</v>
      </c>
      <c r="P280" s="6" t="s">
        <v>420</v>
      </c>
      <c r="Q280" s="44">
        <v>1275</v>
      </c>
      <c r="R280" s="44">
        <v>61097</v>
      </c>
      <c r="S280" s="44">
        <v>11076</v>
      </c>
      <c r="T280" s="44">
        <v>25369</v>
      </c>
    </row>
    <row r="281" spans="1:20" ht="15" thickBot="1" x14ac:dyDescent="0.35">
      <c r="A281" s="4" t="s">
        <v>206</v>
      </c>
      <c r="B281" s="6" t="s">
        <v>4</v>
      </c>
      <c r="C281" s="44">
        <v>98701</v>
      </c>
      <c r="D281" s="44">
        <v>146865</v>
      </c>
      <c r="E281" s="44">
        <v>12760</v>
      </c>
      <c r="F281" s="44">
        <v>258326</v>
      </c>
      <c r="G281" s="457">
        <f t="shared" si="29"/>
        <v>11.605984365172073</v>
      </c>
      <c r="H281" s="457">
        <f t="shared" si="30"/>
        <v>2.5107251504048054</v>
      </c>
      <c r="I281" s="44">
        <v>10907</v>
      </c>
      <c r="J281" s="457">
        <f t="shared" si="31"/>
        <v>0.49002605804654509</v>
      </c>
      <c r="K281" s="44">
        <v>4093</v>
      </c>
      <c r="L281" s="44">
        <v>3658</v>
      </c>
      <c r="M281" s="44">
        <v>113012</v>
      </c>
      <c r="N281" s="457">
        <f t="shared" si="32"/>
        <v>5.0773654416389613</v>
      </c>
      <c r="O281" s="44">
        <v>17519</v>
      </c>
      <c r="P281" s="6" t="s">
        <v>420</v>
      </c>
      <c r="Q281" s="44">
        <v>1017</v>
      </c>
      <c r="R281" s="44">
        <v>102889</v>
      </c>
      <c r="S281" s="44">
        <v>9677</v>
      </c>
      <c r="T281" s="44">
        <v>22258</v>
      </c>
    </row>
    <row r="282" spans="1:20" ht="15" thickBot="1" x14ac:dyDescent="0.35">
      <c r="A282" s="4" t="s">
        <v>212</v>
      </c>
      <c r="B282" s="6" t="s">
        <v>4</v>
      </c>
      <c r="C282" s="44">
        <v>49874</v>
      </c>
      <c r="D282" s="44">
        <v>54870</v>
      </c>
      <c r="E282" s="44">
        <v>5162</v>
      </c>
      <c r="F282" s="44">
        <v>109906</v>
      </c>
      <c r="G282" s="457">
        <f t="shared" si="29"/>
        <v>7.5562736335510481</v>
      </c>
      <c r="H282" s="457">
        <f t="shared" si="30"/>
        <v>1.7553223771421271</v>
      </c>
      <c r="I282" s="44">
        <v>12950</v>
      </c>
      <c r="J282" s="457">
        <f t="shared" si="31"/>
        <v>0.89034032313509792</v>
      </c>
      <c r="K282" s="44">
        <v>8130</v>
      </c>
      <c r="L282" s="44">
        <v>10726</v>
      </c>
      <c r="M282" s="44">
        <v>85984</v>
      </c>
      <c r="N282" s="457">
        <f t="shared" si="32"/>
        <v>5.9115847370230323</v>
      </c>
      <c r="O282" s="44">
        <v>13708</v>
      </c>
      <c r="P282" s="6" t="s">
        <v>420</v>
      </c>
      <c r="Q282" s="44">
        <v>320</v>
      </c>
      <c r="R282" s="44">
        <v>62613</v>
      </c>
      <c r="S282" s="44">
        <v>5641</v>
      </c>
      <c r="T282" s="44">
        <v>14545</v>
      </c>
    </row>
    <row r="283" spans="1:20" ht="15" thickBot="1" x14ac:dyDescent="0.35">
      <c r="A283" s="4" t="s">
        <v>215</v>
      </c>
      <c r="B283" s="6" t="s">
        <v>4</v>
      </c>
      <c r="C283" s="44">
        <v>29126</v>
      </c>
      <c r="D283" s="44">
        <v>41418</v>
      </c>
      <c r="E283" s="44">
        <v>12737</v>
      </c>
      <c r="F283" s="44">
        <v>83281</v>
      </c>
      <c r="G283" s="457">
        <f t="shared" si="29"/>
        <v>6.1909753196550703</v>
      </c>
      <c r="H283" s="457">
        <f t="shared" si="30"/>
        <v>1.4784221831673501</v>
      </c>
      <c r="I283" s="44">
        <v>6493</v>
      </c>
      <c r="J283" s="457">
        <f t="shared" si="31"/>
        <v>0.4826791555159084</v>
      </c>
      <c r="K283" s="44">
        <v>8976</v>
      </c>
      <c r="L283" s="44">
        <v>9596</v>
      </c>
      <c r="M283" s="44">
        <v>73713</v>
      </c>
      <c r="N283" s="457">
        <f t="shared" si="32"/>
        <v>5.479705619982159</v>
      </c>
      <c r="O283" s="44">
        <v>11062</v>
      </c>
      <c r="P283" s="6" t="s">
        <v>420</v>
      </c>
      <c r="Q283" s="44">
        <v>1857</v>
      </c>
      <c r="R283" s="44">
        <v>56331</v>
      </c>
      <c r="S283" s="44">
        <v>5744</v>
      </c>
      <c r="T283" s="44">
        <v>13452</v>
      </c>
    </row>
    <row r="284" spans="1:20" ht="15" thickBot="1" x14ac:dyDescent="0.35">
      <c r="A284" s="4" t="s">
        <v>221</v>
      </c>
      <c r="B284" s="6" t="s">
        <v>4</v>
      </c>
      <c r="C284" s="44">
        <v>59868</v>
      </c>
      <c r="D284" s="44">
        <v>140353</v>
      </c>
      <c r="E284" s="44">
        <v>7672</v>
      </c>
      <c r="F284" s="44">
        <v>207893</v>
      </c>
      <c r="G284" s="457">
        <f t="shared" si="29"/>
        <v>9.0407914764079145</v>
      </c>
      <c r="H284" s="457">
        <f t="shared" si="30"/>
        <v>1.6031477968506609</v>
      </c>
      <c r="I284" s="44">
        <v>6407</v>
      </c>
      <c r="J284" s="457">
        <f t="shared" si="31"/>
        <v>0.27862578821482931</v>
      </c>
      <c r="K284" s="44">
        <v>662</v>
      </c>
      <c r="L284" s="44">
        <v>523</v>
      </c>
      <c r="M284" s="44">
        <v>65000</v>
      </c>
      <c r="N284" s="457">
        <f t="shared" si="32"/>
        <v>2.826701456838443</v>
      </c>
      <c r="O284" s="44">
        <v>30377</v>
      </c>
      <c r="P284" s="6" t="s">
        <v>420</v>
      </c>
      <c r="Q284" s="44">
        <v>2089</v>
      </c>
      <c r="R284" s="44">
        <v>129678</v>
      </c>
      <c r="S284" s="44">
        <v>5150</v>
      </c>
      <c r="T284" s="44">
        <v>22995</v>
      </c>
    </row>
    <row r="285" spans="1:20" ht="15" thickBot="1" x14ac:dyDescent="0.35">
      <c r="A285" s="4" t="s">
        <v>226</v>
      </c>
      <c r="B285" s="6" t="s">
        <v>4</v>
      </c>
      <c r="C285" s="44">
        <v>51776</v>
      </c>
      <c r="D285" s="44">
        <v>112132</v>
      </c>
      <c r="E285" s="44">
        <v>3600</v>
      </c>
      <c r="F285" s="44">
        <v>167508</v>
      </c>
      <c r="G285" s="457">
        <f t="shared" si="29"/>
        <v>11.206047631790206</v>
      </c>
      <c r="H285" s="457">
        <f t="shared" si="30"/>
        <v>2.379814454373677</v>
      </c>
      <c r="I285" s="44">
        <v>47062</v>
      </c>
      <c r="J285" s="457">
        <f t="shared" si="31"/>
        <v>3.1483810543216482</v>
      </c>
      <c r="K285" s="44">
        <v>5573</v>
      </c>
      <c r="L285" s="44">
        <v>6608</v>
      </c>
      <c r="M285" s="44">
        <v>166599</v>
      </c>
      <c r="N285" s="457">
        <f t="shared" si="32"/>
        <v>11.145236820979395</v>
      </c>
      <c r="O285" s="44">
        <v>62681</v>
      </c>
      <c r="P285" s="6" t="s">
        <v>420</v>
      </c>
      <c r="Q285" s="44">
        <v>7000</v>
      </c>
      <c r="R285" s="44">
        <v>70387</v>
      </c>
      <c r="S285" s="44">
        <v>6483</v>
      </c>
      <c r="T285" s="44">
        <v>14948</v>
      </c>
    </row>
    <row r="286" spans="1:20" ht="15" thickBot="1" x14ac:dyDescent="0.35">
      <c r="A286" s="4" t="s">
        <v>228</v>
      </c>
      <c r="B286" s="6" t="s">
        <v>4</v>
      </c>
      <c r="C286" s="44">
        <v>101125</v>
      </c>
      <c r="D286" s="44">
        <v>133498</v>
      </c>
      <c r="E286" s="44">
        <v>5862</v>
      </c>
      <c r="F286" s="44">
        <v>240485</v>
      </c>
      <c r="G286" s="457">
        <f t="shared" si="29"/>
        <v>13.074811069428588</v>
      </c>
      <c r="H286" s="457">
        <f t="shared" si="30"/>
        <v>2.037007233732572</v>
      </c>
      <c r="I286" s="44">
        <v>31381</v>
      </c>
      <c r="J286" s="457">
        <f t="shared" si="31"/>
        <v>1.7061382047518077</v>
      </c>
      <c r="K286" s="44">
        <v>2251</v>
      </c>
      <c r="L286" s="44">
        <v>6188</v>
      </c>
      <c r="M286" s="44">
        <v>139331</v>
      </c>
      <c r="N286" s="457">
        <f t="shared" si="32"/>
        <v>7.5752188332517809</v>
      </c>
      <c r="O286" s="44">
        <v>22791</v>
      </c>
      <c r="P286" s="6" t="s">
        <v>420</v>
      </c>
      <c r="Q286" s="44">
        <v>7500</v>
      </c>
      <c r="R286" s="44">
        <v>118058</v>
      </c>
      <c r="S286" s="44">
        <v>5322</v>
      </c>
      <c r="T286" s="44">
        <v>18393</v>
      </c>
    </row>
    <row r="287" spans="1:20" ht="15" thickBot="1" x14ac:dyDescent="0.35">
      <c r="A287" s="4" t="s">
        <v>233</v>
      </c>
      <c r="B287" s="6" t="s">
        <v>4</v>
      </c>
      <c r="C287" s="44">
        <v>30715</v>
      </c>
      <c r="D287" s="44">
        <v>53289</v>
      </c>
      <c r="E287" s="44">
        <v>733</v>
      </c>
      <c r="F287" s="44">
        <v>84737</v>
      </c>
      <c r="G287" s="457">
        <f t="shared" si="29"/>
        <v>5.8910595105672972</v>
      </c>
      <c r="H287" s="457">
        <f t="shared" si="30"/>
        <v>1.5052313704591882</v>
      </c>
      <c r="I287" s="44">
        <v>2843</v>
      </c>
      <c r="J287" s="457">
        <f t="shared" si="31"/>
        <v>0.19765016685205783</v>
      </c>
      <c r="K287" s="44">
        <v>3020</v>
      </c>
      <c r="L287" s="44">
        <v>1692</v>
      </c>
      <c r="M287" s="44">
        <v>41116</v>
      </c>
      <c r="N287" s="457">
        <f t="shared" si="32"/>
        <v>2.8584538375973305</v>
      </c>
      <c r="O287" s="44">
        <v>11286</v>
      </c>
      <c r="P287" s="6" t="s">
        <v>420</v>
      </c>
      <c r="Q287" s="44">
        <v>3540</v>
      </c>
      <c r="R287" s="44">
        <v>56295</v>
      </c>
      <c r="S287" s="44">
        <v>4267</v>
      </c>
      <c r="T287" s="44">
        <v>14384</v>
      </c>
    </row>
    <row r="288" spans="1:20" ht="15" thickBot="1" x14ac:dyDescent="0.35">
      <c r="A288" s="4" t="s">
        <v>235</v>
      </c>
      <c r="B288" s="6" t="s">
        <v>4</v>
      </c>
      <c r="C288" s="44">
        <v>36550</v>
      </c>
      <c r="D288" s="44">
        <v>40951</v>
      </c>
      <c r="E288" s="44">
        <v>0</v>
      </c>
      <c r="F288" s="44">
        <v>77501</v>
      </c>
      <c r="G288" s="457">
        <f t="shared" si="29"/>
        <v>4.4258466107018446</v>
      </c>
      <c r="H288" s="457">
        <f t="shared" si="30"/>
        <v>2.2336513243219875</v>
      </c>
      <c r="I288" s="44">
        <v>8123</v>
      </c>
      <c r="J288" s="457">
        <f t="shared" si="31"/>
        <v>0.46387984695334361</v>
      </c>
      <c r="K288" s="44">
        <v>1338</v>
      </c>
      <c r="L288" s="44">
        <v>4044</v>
      </c>
      <c r="M288" s="44">
        <v>37652</v>
      </c>
      <c r="N288" s="457">
        <f t="shared" si="32"/>
        <v>2.1501913083204842</v>
      </c>
      <c r="O288" s="44">
        <v>3107</v>
      </c>
      <c r="P288" s="6" t="s">
        <v>420</v>
      </c>
      <c r="Q288" s="44">
        <v>3079</v>
      </c>
      <c r="R288" s="44">
        <v>34697</v>
      </c>
      <c r="S288" s="44">
        <v>5182</v>
      </c>
      <c r="T288" s="44">
        <v>17511</v>
      </c>
    </row>
    <row r="289" spans="1:20" ht="15" thickBot="1" x14ac:dyDescent="0.35">
      <c r="A289" s="4" t="s">
        <v>236</v>
      </c>
      <c r="B289" s="6" t="s">
        <v>4</v>
      </c>
      <c r="C289" s="44">
        <v>143236</v>
      </c>
      <c r="D289" s="44">
        <v>95491</v>
      </c>
      <c r="E289" s="44">
        <v>6460</v>
      </c>
      <c r="F289" s="44">
        <v>245187</v>
      </c>
      <c r="G289" s="457">
        <f t="shared" si="29"/>
        <v>15.581278596847993</v>
      </c>
      <c r="H289" s="457">
        <f t="shared" si="30"/>
        <v>2.6638889190686759</v>
      </c>
      <c r="I289" s="44">
        <v>26554</v>
      </c>
      <c r="J289" s="457">
        <f t="shared" si="31"/>
        <v>1.6874682257244535</v>
      </c>
      <c r="K289" s="44">
        <v>19999</v>
      </c>
      <c r="L289" s="44">
        <v>19550</v>
      </c>
      <c r="M289" s="44">
        <v>178858</v>
      </c>
      <c r="N289" s="457">
        <f t="shared" si="32"/>
        <v>11.366166751398069</v>
      </c>
      <c r="O289" s="44">
        <v>23462</v>
      </c>
      <c r="P289" s="6" t="s">
        <v>420</v>
      </c>
      <c r="Q289" s="44">
        <v>0</v>
      </c>
      <c r="R289" s="44">
        <v>92041</v>
      </c>
      <c r="S289" s="44">
        <v>7891</v>
      </c>
      <c r="T289" s="44">
        <v>15736</v>
      </c>
    </row>
    <row r="290" spans="1:20" ht="15" thickBot="1" x14ac:dyDescent="0.35">
      <c r="A290" s="4" t="s">
        <v>238</v>
      </c>
      <c r="B290" s="6" t="s">
        <v>4</v>
      </c>
      <c r="C290" s="44">
        <v>14100</v>
      </c>
      <c r="D290" s="44">
        <v>27800</v>
      </c>
      <c r="E290" s="44">
        <v>821</v>
      </c>
      <c r="F290" s="44">
        <v>42721</v>
      </c>
      <c r="G290" s="457">
        <f t="shared" si="29"/>
        <v>3.261892036344201</v>
      </c>
      <c r="H290" s="457">
        <f t="shared" si="30"/>
        <v>1.0224982647614944</v>
      </c>
      <c r="I290" s="44">
        <v>2600</v>
      </c>
      <c r="J290" s="457">
        <f t="shared" si="31"/>
        <v>0.19851874475070627</v>
      </c>
      <c r="K290" s="44">
        <v>1100</v>
      </c>
      <c r="L290" s="44">
        <v>1350</v>
      </c>
      <c r="M290" s="44">
        <v>41000</v>
      </c>
      <c r="N290" s="457">
        <f t="shared" si="32"/>
        <v>3.1304878979919066</v>
      </c>
      <c r="O290" s="44">
        <v>11060</v>
      </c>
      <c r="P290" s="6" t="s">
        <v>420</v>
      </c>
      <c r="Q290" s="44">
        <v>3600</v>
      </c>
      <c r="R290" s="44">
        <v>41781</v>
      </c>
      <c r="S290" s="44">
        <v>2110</v>
      </c>
      <c r="T290" s="44">
        <v>13097</v>
      </c>
    </row>
    <row r="291" spans="1:20" ht="15" thickBot="1" x14ac:dyDescent="0.35">
      <c r="A291" s="4" t="s">
        <v>243</v>
      </c>
      <c r="B291" s="6" t="s">
        <v>4</v>
      </c>
      <c r="C291" s="44">
        <v>30477</v>
      </c>
      <c r="D291" s="44">
        <v>93854</v>
      </c>
      <c r="E291" s="44">
        <v>0</v>
      </c>
      <c r="F291" s="44">
        <v>124331</v>
      </c>
      <c r="G291" s="457">
        <f t="shared" si="29"/>
        <v>5.4395152469702932</v>
      </c>
      <c r="H291" s="457">
        <f t="shared" si="30"/>
        <v>0.93274366822710364</v>
      </c>
      <c r="I291" s="44">
        <v>6500</v>
      </c>
      <c r="J291" s="457">
        <f t="shared" si="31"/>
        <v>0.28437677735485845</v>
      </c>
      <c r="K291" s="44">
        <v>13584</v>
      </c>
      <c r="L291" s="44">
        <v>8691</v>
      </c>
      <c r="M291" s="44">
        <v>120000</v>
      </c>
      <c r="N291" s="457">
        <f t="shared" si="32"/>
        <v>5.2500328127050793</v>
      </c>
      <c r="O291" s="44">
        <v>16640</v>
      </c>
      <c r="P291" s="6" t="s">
        <v>420</v>
      </c>
      <c r="Q291" s="44">
        <v>0</v>
      </c>
      <c r="R291" s="44">
        <v>133296</v>
      </c>
      <c r="S291" s="44">
        <v>6703</v>
      </c>
      <c r="T291" s="44">
        <v>22857</v>
      </c>
    </row>
    <row r="292" spans="1:20" ht="15" thickBot="1" x14ac:dyDescent="0.35">
      <c r="A292" s="4" t="s">
        <v>250</v>
      </c>
      <c r="B292" s="6" t="s">
        <v>4</v>
      </c>
      <c r="C292" s="44">
        <v>70382</v>
      </c>
      <c r="D292" s="44">
        <v>132014</v>
      </c>
      <c r="E292" s="44">
        <v>4642</v>
      </c>
      <c r="F292" s="44">
        <v>207038</v>
      </c>
      <c r="G292" s="457">
        <f t="shared" si="29"/>
        <v>8.0603441563497622</v>
      </c>
      <c r="H292" s="457">
        <f t="shared" si="30"/>
        <v>1.8959697433126677</v>
      </c>
      <c r="I292" s="44">
        <v>33189</v>
      </c>
      <c r="J292" s="457">
        <f t="shared" si="31"/>
        <v>1.2921046484466245</v>
      </c>
      <c r="K292" s="44">
        <v>7714</v>
      </c>
      <c r="L292" s="44">
        <v>8319</v>
      </c>
      <c r="M292" s="44">
        <v>0</v>
      </c>
      <c r="N292" s="457">
        <f t="shared" si="32"/>
        <v>0</v>
      </c>
      <c r="O292" s="44">
        <v>40851</v>
      </c>
      <c r="P292" s="6" t="s">
        <v>420</v>
      </c>
      <c r="Q292" s="44">
        <v>0</v>
      </c>
      <c r="R292" s="44">
        <v>109199</v>
      </c>
      <c r="S292" s="44">
        <v>10170</v>
      </c>
      <c r="T292" s="44">
        <v>25686</v>
      </c>
    </row>
    <row r="293" spans="1:20" ht="15" thickBot="1" x14ac:dyDescent="0.35">
      <c r="A293" s="4" t="s">
        <v>264</v>
      </c>
      <c r="B293" s="6" t="s">
        <v>4</v>
      </c>
      <c r="C293" s="44">
        <v>50785</v>
      </c>
      <c r="D293" s="44">
        <v>124053</v>
      </c>
      <c r="E293" s="44">
        <v>10012</v>
      </c>
      <c r="F293" s="44">
        <v>184850</v>
      </c>
      <c r="G293" s="457">
        <f t="shared" si="29"/>
        <v>7.6498096341665285</v>
      </c>
      <c r="H293" s="457">
        <f t="shared" si="30"/>
        <v>1.8735113768813663</v>
      </c>
      <c r="I293" s="44">
        <v>14768</v>
      </c>
      <c r="J293" s="457">
        <f t="shared" si="31"/>
        <v>0.6111570931964907</v>
      </c>
      <c r="K293" s="44">
        <v>8006</v>
      </c>
      <c r="L293" s="44">
        <v>7301</v>
      </c>
      <c r="M293" s="44">
        <v>125295</v>
      </c>
      <c r="N293" s="457">
        <f t="shared" si="32"/>
        <v>5.1851928488660821</v>
      </c>
      <c r="O293" s="44">
        <v>34002</v>
      </c>
      <c r="P293" s="6" t="s">
        <v>420</v>
      </c>
      <c r="Q293" s="44">
        <v>5888</v>
      </c>
      <c r="R293" s="44">
        <v>98665</v>
      </c>
      <c r="S293" s="44">
        <v>20849</v>
      </c>
      <c r="T293" s="44">
        <v>24164</v>
      </c>
    </row>
    <row r="294" spans="1:20" ht="15" thickBot="1" x14ac:dyDescent="0.35">
      <c r="A294" s="4" t="s">
        <v>265</v>
      </c>
      <c r="B294" s="6" t="s">
        <v>4</v>
      </c>
      <c r="C294" s="44">
        <v>89056</v>
      </c>
      <c r="D294" s="44">
        <v>90649</v>
      </c>
      <c r="E294" s="44">
        <v>103749</v>
      </c>
      <c r="F294" s="44">
        <v>283454</v>
      </c>
      <c r="G294" s="457">
        <f t="shared" si="29"/>
        <v>19.9194659170766</v>
      </c>
      <c r="H294" s="457">
        <f t="shared" si="30"/>
        <v>5.1184383972263854</v>
      </c>
      <c r="I294" s="44">
        <v>6552</v>
      </c>
      <c r="J294" s="457">
        <f t="shared" si="31"/>
        <v>0.46043569922698524</v>
      </c>
      <c r="K294" s="44">
        <v>2274</v>
      </c>
      <c r="L294" s="44">
        <v>3272</v>
      </c>
      <c r="M294" s="44">
        <v>120135</v>
      </c>
      <c r="N294" s="457">
        <f t="shared" si="32"/>
        <v>8.442375263527758</v>
      </c>
      <c r="O294" s="44">
        <v>24676</v>
      </c>
      <c r="P294" s="6" t="s">
        <v>420</v>
      </c>
      <c r="Q294" s="44">
        <v>8060</v>
      </c>
      <c r="R294" s="44">
        <v>55379</v>
      </c>
      <c r="S294" s="44">
        <v>12296</v>
      </c>
      <c r="T294" s="44">
        <v>14230</v>
      </c>
    </row>
    <row r="295" spans="1:20" ht="15" thickBot="1" x14ac:dyDescent="0.35">
      <c r="A295" s="4" t="s">
        <v>267</v>
      </c>
      <c r="B295" s="6" t="s">
        <v>4</v>
      </c>
      <c r="C295" s="44">
        <v>71322</v>
      </c>
      <c r="D295" s="44">
        <v>133950</v>
      </c>
      <c r="E295" s="44">
        <v>19038</v>
      </c>
      <c r="F295" s="44">
        <v>224310</v>
      </c>
      <c r="G295" s="457">
        <f t="shared" si="29"/>
        <v>10.928091201403099</v>
      </c>
      <c r="H295" s="457">
        <f t="shared" si="30"/>
        <v>2.5355790425592044</v>
      </c>
      <c r="I295" s="44">
        <v>27090</v>
      </c>
      <c r="J295" s="457">
        <f t="shared" si="31"/>
        <v>1.3197895352236189</v>
      </c>
      <c r="K295" s="44">
        <v>11603</v>
      </c>
      <c r="L295" s="44">
        <v>9883</v>
      </c>
      <c r="M295" s="44">
        <v>296177</v>
      </c>
      <c r="N295" s="457">
        <f t="shared" si="32"/>
        <v>14.429357887557245</v>
      </c>
      <c r="O295" s="44">
        <v>18530</v>
      </c>
      <c r="P295" s="6" t="s">
        <v>420</v>
      </c>
      <c r="Q295" s="44">
        <v>3245</v>
      </c>
      <c r="R295" s="44">
        <v>88465</v>
      </c>
      <c r="S295" s="44">
        <v>12010</v>
      </c>
      <c r="T295" s="44">
        <v>20526</v>
      </c>
    </row>
    <row r="296" spans="1:20" ht="15" thickBot="1" x14ac:dyDescent="0.35">
      <c r="A296" s="4" t="s">
        <v>271</v>
      </c>
      <c r="B296" s="6" t="s">
        <v>4</v>
      </c>
      <c r="C296" s="44">
        <v>45855</v>
      </c>
      <c r="D296" s="44">
        <v>76816</v>
      </c>
      <c r="E296" s="44">
        <v>3279</v>
      </c>
      <c r="F296" s="44">
        <v>125950</v>
      </c>
      <c r="G296" s="457">
        <f t="shared" si="29"/>
        <v>9.2753516459238536</v>
      </c>
      <c r="H296" s="457">
        <f t="shared" si="30"/>
        <v>2.2528887775909561</v>
      </c>
      <c r="I296" s="44">
        <v>4730</v>
      </c>
      <c r="J296" s="457">
        <f t="shared" si="31"/>
        <v>0.34833198320936742</v>
      </c>
      <c r="K296" s="44">
        <v>485</v>
      </c>
      <c r="L296" s="44">
        <v>1380</v>
      </c>
      <c r="M296" s="44">
        <v>100938</v>
      </c>
      <c r="N296" s="457">
        <f t="shared" si="32"/>
        <v>7.4333897930628172</v>
      </c>
      <c r="O296" s="44">
        <v>21073</v>
      </c>
      <c r="P296" s="6" t="s">
        <v>420</v>
      </c>
      <c r="Q296" s="6" t="s">
        <v>19</v>
      </c>
      <c r="R296" s="44">
        <v>55906</v>
      </c>
      <c r="S296" s="44">
        <v>7034</v>
      </c>
      <c r="T296" s="44">
        <v>13579</v>
      </c>
    </row>
    <row r="297" spans="1:20" ht="15" thickBot="1" x14ac:dyDescent="0.35">
      <c r="A297" s="4" t="s">
        <v>276</v>
      </c>
      <c r="B297" s="6" t="s">
        <v>4</v>
      </c>
      <c r="C297" s="44">
        <v>41465</v>
      </c>
      <c r="D297" s="44">
        <v>83420</v>
      </c>
      <c r="E297" s="44">
        <v>3814</v>
      </c>
      <c r="F297" s="44">
        <v>128699</v>
      </c>
      <c r="G297" s="457">
        <f t="shared" si="29"/>
        <v>6.7314713112610489</v>
      </c>
      <c r="H297" s="457">
        <f t="shared" si="30"/>
        <v>1.7076986359535056</v>
      </c>
      <c r="I297" s="44">
        <v>24000</v>
      </c>
      <c r="J297" s="457">
        <f t="shared" si="31"/>
        <v>1.2552957790679429</v>
      </c>
      <c r="K297" s="44">
        <v>13342</v>
      </c>
      <c r="L297" s="44">
        <v>13671</v>
      </c>
      <c r="M297" s="44">
        <v>110000</v>
      </c>
      <c r="N297" s="457">
        <f t="shared" si="32"/>
        <v>5.7534389873947385</v>
      </c>
      <c r="O297" s="44">
        <v>10193</v>
      </c>
      <c r="P297" s="6" t="s">
        <v>420</v>
      </c>
      <c r="Q297" s="44">
        <v>12345</v>
      </c>
      <c r="R297" s="44">
        <v>75364</v>
      </c>
      <c r="S297" s="44">
        <v>7097</v>
      </c>
      <c r="T297" s="44">
        <v>19119</v>
      </c>
    </row>
    <row r="298" spans="1:20" ht="15" thickBot="1" x14ac:dyDescent="0.35">
      <c r="A298" s="4" t="s">
        <v>284</v>
      </c>
      <c r="B298" s="6" t="s">
        <v>4</v>
      </c>
      <c r="C298" s="44">
        <v>61050</v>
      </c>
      <c r="D298" s="44">
        <v>79340</v>
      </c>
      <c r="E298" s="44">
        <v>2100</v>
      </c>
      <c r="F298" s="44">
        <v>142490</v>
      </c>
      <c r="G298" s="457">
        <f t="shared" si="29"/>
        <v>11.133770901703391</v>
      </c>
      <c r="H298" s="457">
        <f t="shared" si="30"/>
        <v>2.5219469026548671</v>
      </c>
      <c r="I298" s="44">
        <v>4544</v>
      </c>
      <c r="J298" s="457">
        <f t="shared" si="31"/>
        <v>0.35505547741834664</v>
      </c>
      <c r="K298" s="44">
        <v>6075</v>
      </c>
      <c r="L298" s="44">
        <v>7010</v>
      </c>
      <c r="M298" s="44">
        <v>120010</v>
      </c>
      <c r="N298" s="457">
        <f t="shared" si="32"/>
        <v>9.3772464447569934</v>
      </c>
      <c r="O298" s="44">
        <v>15850</v>
      </c>
      <c r="P298" s="6" t="s">
        <v>420</v>
      </c>
      <c r="Q298" s="44">
        <v>2555</v>
      </c>
      <c r="R298" s="44">
        <v>56500</v>
      </c>
      <c r="S298" s="44">
        <v>7100</v>
      </c>
      <c r="T298" s="44">
        <v>12798</v>
      </c>
    </row>
    <row r="299" spans="1:20" ht="15" thickBot="1" x14ac:dyDescent="0.35">
      <c r="A299" s="4" t="s">
        <v>285</v>
      </c>
      <c r="B299" s="6" t="s">
        <v>4</v>
      </c>
      <c r="C299" s="44">
        <v>40200</v>
      </c>
      <c r="D299" s="44">
        <v>46112</v>
      </c>
      <c r="E299" s="44">
        <v>4186</v>
      </c>
      <c r="F299" s="44">
        <v>90498</v>
      </c>
      <c r="G299" s="457">
        <f t="shared" si="29"/>
        <v>6.5050316273720528</v>
      </c>
      <c r="H299" s="457">
        <f t="shared" si="30"/>
        <v>2.0338914484773571</v>
      </c>
      <c r="I299" s="44">
        <v>6853</v>
      </c>
      <c r="J299" s="457">
        <f t="shared" si="31"/>
        <v>0.49259631972397933</v>
      </c>
      <c r="K299" s="44">
        <v>4965</v>
      </c>
      <c r="L299" s="44">
        <v>4126</v>
      </c>
      <c r="M299" s="44">
        <v>64326</v>
      </c>
      <c r="N299" s="457">
        <f t="shared" si="32"/>
        <v>4.6237780333525018</v>
      </c>
      <c r="O299" s="44">
        <v>10660</v>
      </c>
      <c r="P299" s="6" t="s">
        <v>420</v>
      </c>
      <c r="Q299" s="44">
        <v>2300</v>
      </c>
      <c r="R299" s="44">
        <v>44495</v>
      </c>
      <c r="S299" s="44">
        <v>12481</v>
      </c>
      <c r="T299" s="44">
        <v>13912</v>
      </c>
    </row>
    <row r="300" spans="1:20" ht="15" thickBot="1" x14ac:dyDescent="0.35">
      <c r="A300" s="4" t="s">
        <v>287</v>
      </c>
      <c r="B300" s="6" t="s">
        <v>4</v>
      </c>
      <c r="C300" s="44">
        <v>20757</v>
      </c>
      <c r="D300" s="44">
        <v>70671</v>
      </c>
      <c r="E300" s="44">
        <v>3679</v>
      </c>
      <c r="F300" s="44">
        <v>95107</v>
      </c>
      <c r="G300" s="457">
        <f t="shared" si="29"/>
        <v>6.392458663798898</v>
      </c>
      <c r="H300" s="457">
        <f t="shared" si="30"/>
        <v>1.3384795091195676</v>
      </c>
      <c r="I300" s="44">
        <v>1578</v>
      </c>
      <c r="J300" s="457">
        <f t="shared" si="31"/>
        <v>0.10606264282833715</v>
      </c>
      <c r="K300" s="44">
        <v>2100</v>
      </c>
      <c r="L300" s="44">
        <v>4800</v>
      </c>
      <c r="M300" s="44">
        <v>86667</v>
      </c>
      <c r="N300" s="457">
        <f t="shared" si="32"/>
        <v>5.8251781153380833</v>
      </c>
      <c r="O300" s="44">
        <v>16635</v>
      </c>
      <c r="P300" s="6" t="s">
        <v>420</v>
      </c>
      <c r="Q300" s="44">
        <v>4283</v>
      </c>
      <c r="R300" s="44">
        <v>71056</v>
      </c>
      <c r="S300" s="44">
        <v>5805</v>
      </c>
      <c r="T300" s="44">
        <v>14878</v>
      </c>
    </row>
    <row r="301" spans="1:20" ht="15" thickBot="1" x14ac:dyDescent="0.35">
      <c r="A301" s="4" t="s">
        <v>303</v>
      </c>
      <c r="B301" s="6" t="s">
        <v>4</v>
      </c>
      <c r="C301" s="44">
        <v>27061</v>
      </c>
      <c r="D301" s="44">
        <v>54784</v>
      </c>
      <c r="E301" s="44">
        <v>0</v>
      </c>
      <c r="F301" s="44">
        <v>81845</v>
      </c>
      <c r="G301" s="457">
        <f t="shared" si="29"/>
        <v>6.5549415345186608</v>
      </c>
      <c r="H301" s="457">
        <f t="shared" si="30"/>
        <v>1.015875183079711</v>
      </c>
      <c r="I301" s="44">
        <v>516</v>
      </c>
      <c r="J301" s="457">
        <f t="shared" si="31"/>
        <v>4.1326285439692453E-2</v>
      </c>
      <c r="K301" s="44">
        <v>8906</v>
      </c>
      <c r="L301" s="44">
        <v>5905</v>
      </c>
      <c r="M301" s="44">
        <v>24147</v>
      </c>
      <c r="N301" s="457">
        <f t="shared" si="32"/>
        <v>1.9339259971167708</v>
      </c>
      <c r="O301" s="44">
        <v>5493</v>
      </c>
      <c r="P301" s="6" t="s">
        <v>420</v>
      </c>
      <c r="Q301" s="44">
        <v>967</v>
      </c>
      <c r="R301" s="44">
        <v>80566</v>
      </c>
      <c r="S301" s="44">
        <v>4522</v>
      </c>
      <c r="T301" s="44">
        <v>12486</v>
      </c>
    </row>
    <row r="302" spans="1:20" ht="15" thickBot="1" x14ac:dyDescent="0.35">
      <c r="A302" s="4" t="s">
        <v>317</v>
      </c>
      <c r="B302" s="6" t="s">
        <v>4</v>
      </c>
      <c r="C302" s="44">
        <v>85331</v>
      </c>
      <c r="D302" s="44">
        <v>213420</v>
      </c>
      <c r="E302" s="44">
        <v>15677</v>
      </c>
      <c r="F302" s="44">
        <v>314428</v>
      </c>
      <c r="G302" s="457">
        <f t="shared" ref="G302:G311" si="33">F302/T302</f>
        <v>18.768459380409478</v>
      </c>
      <c r="H302" s="457">
        <f t="shared" ref="H302:H311" si="34">F302/R302</f>
        <v>3.0459270166329229</v>
      </c>
      <c r="I302" s="44">
        <v>16746</v>
      </c>
      <c r="J302" s="457">
        <f t="shared" ref="J302:J311" si="35">I302/T302</f>
        <v>0.9995821643884677</v>
      </c>
      <c r="K302" s="44">
        <v>20298</v>
      </c>
      <c r="L302" s="44">
        <v>22534</v>
      </c>
      <c r="M302" s="44">
        <v>168824</v>
      </c>
      <c r="N302" s="457">
        <f t="shared" ref="N302:N311" si="36">M302/T302</f>
        <v>10.077239897331822</v>
      </c>
      <c r="O302" s="44">
        <v>76386</v>
      </c>
      <c r="P302" s="6" t="s">
        <v>420</v>
      </c>
      <c r="Q302" s="44">
        <v>26366</v>
      </c>
      <c r="R302" s="44">
        <v>103229</v>
      </c>
      <c r="S302" s="44">
        <v>9902</v>
      </c>
      <c r="T302" s="44">
        <v>16753</v>
      </c>
    </row>
    <row r="303" spans="1:20" ht="15" thickBot="1" x14ac:dyDescent="0.35">
      <c r="A303" s="4" t="s">
        <v>338</v>
      </c>
      <c r="B303" s="6" t="s">
        <v>4</v>
      </c>
      <c r="C303" s="44">
        <v>88901</v>
      </c>
      <c r="D303" s="44">
        <v>128378</v>
      </c>
      <c r="E303" s="44">
        <v>6963</v>
      </c>
      <c r="F303" s="44">
        <v>224242</v>
      </c>
      <c r="G303" s="457">
        <f t="shared" si="33"/>
        <v>15.681258741258741</v>
      </c>
      <c r="H303" s="457">
        <f t="shared" si="34"/>
        <v>1.6674623180969803</v>
      </c>
      <c r="I303" s="44">
        <v>20000</v>
      </c>
      <c r="J303" s="457">
        <f t="shared" si="35"/>
        <v>1.3986013986013985</v>
      </c>
      <c r="K303" s="44">
        <v>11629</v>
      </c>
      <c r="L303" s="44">
        <v>6158</v>
      </c>
      <c r="M303" s="44">
        <v>195986</v>
      </c>
      <c r="N303" s="457">
        <f t="shared" si="36"/>
        <v>13.705314685314685</v>
      </c>
      <c r="O303" s="44">
        <v>23841</v>
      </c>
      <c r="P303" s="6" t="s">
        <v>420</v>
      </c>
      <c r="Q303" s="44">
        <v>4500</v>
      </c>
      <c r="R303" s="44">
        <v>134481</v>
      </c>
      <c r="S303" s="44">
        <v>7305</v>
      </c>
      <c r="T303" s="44">
        <v>14300</v>
      </c>
    </row>
    <row r="304" spans="1:20" ht="15" thickBot="1" x14ac:dyDescent="0.35">
      <c r="A304" s="4" t="s">
        <v>339</v>
      </c>
      <c r="B304" s="6" t="s">
        <v>4</v>
      </c>
      <c r="C304" s="44">
        <v>52090</v>
      </c>
      <c r="D304" s="44">
        <v>75990</v>
      </c>
      <c r="E304" s="44">
        <v>6596</v>
      </c>
      <c r="F304" s="44">
        <v>134676</v>
      </c>
      <c r="G304" s="457">
        <f t="shared" si="33"/>
        <v>9.6611190817790522</v>
      </c>
      <c r="H304" s="457">
        <f t="shared" si="34"/>
        <v>1.3496211969375076</v>
      </c>
      <c r="I304" s="44">
        <v>3003</v>
      </c>
      <c r="J304" s="457">
        <f t="shared" si="35"/>
        <v>0.2154232424677188</v>
      </c>
      <c r="K304" s="44">
        <v>24080</v>
      </c>
      <c r="L304" s="44">
        <v>8621</v>
      </c>
      <c r="M304" s="44">
        <v>56017</v>
      </c>
      <c r="N304" s="457">
        <f t="shared" si="36"/>
        <v>4.0184361549497849</v>
      </c>
      <c r="O304" s="44">
        <v>4990</v>
      </c>
      <c r="P304" s="6" t="s">
        <v>420</v>
      </c>
      <c r="Q304" s="44">
        <v>4700</v>
      </c>
      <c r="R304" s="44">
        <v>99788</v>
      </c>
      <c r="S304" s="44">
        <v>5536</v>
      </c>
      <c r="T304" s="44">
        <v>13940</v>
      </c>
    </row>
    <row r="305" spans="1:20" ht="15" thickBot="1" x14ac:dyDescent="0.35">
      <c r="A305" s="4" t="s">
        <v>342</v>
      </c>
      <c r="B305" s="6" t="s">
        <v>4</v>
      </c>
      <c r="C305" s="44">
        <v>32575</v>
      </c>
      <c r="D305" s="44">
        <v>47950</v>
      </c>
      <c r="E305" s="44">
        <v>2692</v>
      </c>
      <c r="F305" s="44">
        <v>83217</v>
      </c>
      <c r="G305" s="457">
        <f t="shared" si="33"/>
        <v>4.6394045827061383</v>
      </c>
      <c r="H305" s="457">
        <f t="shared" si="34"/>
        <v>1.3959070703681959</v>
      </c>
      <c r="I305" s="44">
        <v>5100</v>
      </c>
      <c r="J305" s="457">
        <f t="shared" si="35"/>
        <v>0.28432848302391706</v>
      </c>
      <c r="K305" s="44">
        <v>955</v>
      </c>
      <c r="L305" s="44">
        <v>2384</v>
      </c>
      <c r="M305" s="44">
        <v>87743</v>
      </c>
      <c r="N305" s="457">
        <f t="shared" si="36"/>
        <v>4.8917321737191282</v>
      </c>
      <c r="O305" s="44">
        <v>19734</v>
      </c>
      <c r="P305" s="6" t="s">
        <v>420</v>
      </c>
      <c r="Q305" s="44">
        <v>3750</v>
      </c>
      <c r="R305" s="44">
        <v>59615</v>
      </c>
      <c r="S305" s="44">
        <v>5720</v>
      </c>
      <c r="T305" s="44">
        <v>17937</v>
      </c>
    </row>
    <row r="306" spans="1:20" ht="15" thickBot="1" x14ac:dyDescent="0.35">
      <c r="A306" s="4" t="s">
        <v>350</v>
      </c>
      <c r="B306" s="6" t="s">
        <v>4</v>
      </c>
      <c r="C306" s="44">
        <v>37133</v>
      </c>
      <c r="D306" s="44">
        <v>69195</v>
      </c>
      <c r="E306" s="44">
        <v>0</v>
      </c>
      <c r="F306" s="44">
        <v>106328</v>
      </c>
      <c r="G306" s="457">
        <f t="shared" si="33"/>
        <v>5.8634609021727142</v>
      </c>
      <c r="H306" s="457">
        <f t="shared" si="34"/>
        <v>2.7558251043205555</v>
      </c>
      <c r="I306" s="44">
        <v>9583</v>
      </c>
      <c r="J306" s="457">
        <f t="shared" si="35"/>
        <v>0.5284548362192566</v>
      </c>
      <c r="K306" s="44">
        <v>10849</v>
      </c>
      <c r="L306" s="44">
        <v>5485</v>
      </c>
      <c r="M306" s="44">
        <v>147296</v>
      </c>
      <c r="N306" s="457">
        <f t="shared" si="36"/>
        <v>8.1226425499062529</v>
      </c>
      <c r="O306" s="44">
        <v>22873</v>
      </c>
      <c r="P306" s="6" t="s">
        <v>420</v>
      </c>
      <c r="Q306" s="6" t="s">
        <v>19</v>
      </c>
      <c r="R306" s="44">
        <v>38583</v>
      </c>
      <c r="S306" s="44">
        <v>10786</v>
      </c>
      <c r="T306" s="44">
        <v>18134</v>
      </c>
    </row>
    <row r="307" spans="1:20" ht="15" thickBot="1" x14ac:dyDescent="0.35">
      <c r="A307" s="4" t="s">
        <v>356</v>
      </c>
      <c r="B307" s="6" t="s">
        <v>4</v>
      </c>
      <c r="C307" s="44">
        <v>20766</v>
      </c>
      <c r="D307" s="44">
        <v>14402</v>
      </c>
      <c r="E307" s="44">
        <v>3114</v>
      </c>
      <c r="F307" s="44">
        <v>38282</v>
      </c>
      <c r="G307" s="457">
        <f t="shared" si="33"/>
        <v>2.2677566494875898</v>
      </c>
      <c r="H307" s="457">
        <f t="shared" si="34"/>
        <v>1.0459562841530055</v>
      </c>
      <c r="I307" s="44">
        <v>589</v>
      </c>
      <c r="J307" s="457">
        <f t="shared" si="35"/>
        <v>3.4891297908891651E-2</v>
      </c>
      <c r="K307" s="44">
        <v>6997</v>
      </c>
      <c r="L307" s="44">
        <v>5544</v>
      </c>
      <c r="M307" s="44">
        <v>28548</v>
      </c>
      <c r="N307" s="457">
        <f t="shared" si="36"/>
        <v>1.6911320419406433</v>
      </c>
      <c r="O307" s="44">
        <v>2592</v>
      </c>
      <c r="P307" s="6" t="s">
        <v>420</v>
      </c>
      <c r="Q307" s="44">
        <v>180</v>
      </c>
      <c r="R307" s="44">
        <v>36600</v>
      </c>
      <c r="S307" s="44">
        <v>4545</v>
      </c>
      <c r="T307" s="44">
        <v>16881</v>
      </c>
    </row>
    <row r="308" spans="1:20" ht="15" thickBot="1" x14ac:dyDescent="0.35">
      <c r="A308" s="4" t="s">
        <v>358</v>
      </c>
      <c r="B308" s="6" t="s">
        <v>4</v>
      </c>
      <c r="C308" s="44">
        <v>9142</v>
      </c>
      <c r="D308" s="44">
        <v>78698</v>
      </c>
      <c r="E308" s="44">
        <v>3243</v>
      </c>
      <c r="F308" s="44">
        <v>91083</v>
      </c>
      <c r="G308" s="457">
        <f t="shared" si="33"/>
        <v>6.390444117027994</v>
      </c>
      <c r="H308" s="457">
        <f t="shared" si="34"/>
        <v>1.4181860646165823</v>
      </c>
      <c r="I308" s="44">
        <v>7770</v>
      </c>
      <c r="J308" s="457">
        <f t="shared" si="35"/>
        <v>0.545148389812671</v>
      </c>
      <c r="K308" s="44">
        <v>6832</v>
      </c>
      <c r="L308" s="44">
        <v>6379</v>
      </c>
      <c r="M308" s="44">
        <v>136774</v>
      </c>
      <c r="N308" s="457">
        <f t="shared" si="36"/>
        <v>9.5961551953974595</v>
      </c>
      <c r="O308" s="44">
        <v>29865</v>
      </c>
      <c r="P308" s="6" t="s">
        <v>420</v>
      </c>
      <c r="Q308" s="44">
        <v>5000</v>
      </c>
      <c r="R308" s="44">
        <v>64225</v>
      </c>
      <c r="S308" s="44">
        <v>8174</v>
      </c>
      <c r="T308" s="44">
        <v>14253</v>
      </c>
    </row>
    <row r="309" spans="1:20" ht="15" thickBot="1" x14ac:dyDescent="0.35">
      <c r="A309" s="4" t="s">
        <v>367</v>
      </c>
      <c r="B309" s="6" t="s">
        <v>4</v>
      </c>
      <c r="C309" s="44">
        <v>12325</v>
      </c>
      <c r="D309" s="44">
        <v>51216</v>
      </c>
      <c r="E309" s="44">
        <v>1711</v>
      </c>
      <c r="F309" s="44">
        <v>65252</v>
      </c>
      <c r="G309" s="457">
        <f t="shared" si="33"/>
        <v>5.3319169798986765</v>
      </c>
      <c r="H309" s="457">
        <f t="shared" si="34"/>
        <v>1.6583307919081021</v>
      </c>
      <c r="I309" s="44">
        <v>728</v>
      </c>
      <c r="J309" s="457">
        <f t="shared" si="35"/>
        <v>5.9486844255597318E-2</v>
      </c>
      <c r="K309" s="44">
        <v>18</v>
      </c>
      <c r="L309" s="44">
        <v>1377</v>
      </c>
      <c r="M309" s="44">
        <v>61485</v>
      </c>
      <c r="N309" s="457">
        <f t="shared" si="36"/>
        <v>5.0241052459552211</v>
      </c>
      <c r="O309" s="44">
        <v>11110</v>
      </c>
      <c r="P309" s="6" t="s">
        <v>420</v>
      </c>
      <c r="Q309" s="44">
        <v>577</v>
      </c>
      <c r="R309" s="44">
        <v>39348</v>
      </c>
      <c r="S309" s="44">
        <v>5465</v>
      </c>
      <c r="T309" s="44">
        <v>12238</v>
      </c>
    </row>
    <row r="310" spans="1:20" ht="15" thickBot="1" x14ac:dyDescent="0.35">
      <c r="A310" s="4" t="s">
        <v>378</v>
      </c>
      <c r="B310" s="6" t="s">
        <v>4</v>
      </c>
      <c r="C310" s="44">
        <v>31022</v>
      </c>
      <c r="D310" s="44">
        <v>56488</v>
      </c>
      <c r="E310" s="44">
        <v>1631</v>
      </c>
      <c r="F310" s="44">
        <v>89141</v>
      </c>
      <c r="G310" s="457">
        <f t="shared" si="33"/>
        <v>5.0668447678053772</v>
      </c>
      <c r="H310" s="457">
        <f t="shared" si="34"/>
        <v>0.80381795720353122</v>
      </c>
      <c r="I310" s="44">
        <v>15921</v>
      </c>
      <c r="J310" s="457">
        <f t="shared" si="35"/>
        <v>0.90496220087534818</v>
      </c>
      <c r="K310" s="44">
        <v>12833</v>
      </c>
      <c r="L310" s="44">
        <v>8308</v>
      </c>
      <c r="M310" s="44">
        <v>84221</v>
      </c>
      <c r="N310" s="457">
        <f t="shared" si="36"/>
        <v>4.7871880861706364</v>
      </c>
      <c r="O310" s="44">
        <v>29375</v>
      </c>
      <c r="P310" s="6" t="s">
        <v>420</v>
      </c>
      <c r="Q310" s="44">
        <v>34067</v>
      </c>
      <c r="R310" s="44">
        <v>110897</v>
      </c>
      <c r="S310" s="44">
        <v>6632</v>
      </c>
      <c r="T310" s="44">
        <v>17593</v>
      </c>
    </row>
    <row r="311" spans="1:20" ht="15" thickBot="1" x14ac:dyDescent="0.35">
      <c r="A311" s="4" t="s">
        <v>391</v>
      </c>
      <c r="B311" s="26" t="s">
        <v>4</v>
      </c>
      <c r="C311" s="46">
        <v>71048</v>
      </c>
      <c r="D311" s="46">
        <v>110768</v>
      </c>
      <c r="E311" s="46">
        <v>4480</v>
      </c>
      <c r="F311" s="46">
        <v>186296</v>
      </c>
      <c r="G311" s="460">
        <f t="shared" si="33"/>
        <v>13.801748407171432</v>
      </c>
      <c r="H311" s="460">
        <f t="shared" si="34"/>
        <v>2.2582975731568355</v>
      </c>
      <c r="I311" s="46">
        <v>6873</v>
      </c>
      <c r="J311" s="460">
        <f t="shared" si="35"/>
        <v>0.50918654615498593</v>
      </c>
      <c r="K311" s="46">
        <v>24125</v>
      </c>
      <c r="L311" s="46">
        <v>24474</v>
      </c>
      <c r="M311" s="46">
        <v>102689</v>
      </c>
      <c r="N311" s="460">
        <f t="shared" si="36"/>
        <v>7.6077196621721734</v>
      </c>
      <c r="O311" s="46">
        <v>44356</v>
      </c>
      <c r="P311" s="30" t="s">
        <v>420</v>
      </c>
      <c r="Q311" s="46">
        <v>0</v>
      </c>
      <c r="R311" s="46">
        <v>82494</v>
      </c>
      <c r="S311" s="46">
        <v>8710</v>
      </c>
      <c r="T311" s="46">
        <v>13498</v>
      </c>
    </row>
    <row r="312" spans="1:20" x14ac:dyDescent="0.3">
      <c r="A312" s="47" t="s">
        <v>2417</v>
      </c>
      <c r="B312" s="73"/>
      <c r="C312" s="75">
        <f>SUM(C237:C311)</f>
        <v>3390742</v>
      </c>
      <c r="D312" s="75">
        <f>SUM(D237:D311)</f>
        <v>5678813</v>
      </c>
      <c r="E312" s="75">
        <f>SUM(E237:E311)</f>
        <v>474590</v>
      </c>
      <c r="F312" s="75">
        <f>SUM(F237:F311)</f>
        <v>9544145</v>
      </c>
      <c r="G312" s="467"/>
      <c r="H312" s="458"/>
      <c r="I312" s="75">
        <f>SUM(I237:I311)</f>
        <v>847543</v>
      </c>
      <c r="J312" s="458"/>
      <c r="K312" s="75">
        <f>SUM(K237:K311)</f>
        <v>705020</v>
      </c>
      <c r="L312" s="75">
        <f>SUM(L237:L311)</f>
        <v>626031</v>
      </c>
      <c r="M312" s="75">
        <f>SUM(M237:M311)</f>
        <v>7022462</v>
      </c>
      <c r="N312" s="458"/>
      <c r="O312" s="75">
        <f>SUM(O237:O311)</f>
        <v>1649439</v>
      </c>
      <c r="P312" s="74"/>
      <c r="Q312" s="75">
        <f>SUM(Q237:Q311)</f>
        <v>424714</v>
      </c>
      <c r="R312" s="75">
        <f>SUM(R237:R311)</f>
        <v>5552339</v>
      </c>
      <c r="S312" s="75">
        <f>SUM(S237:S311)</f>
        <v>627553</v>
      </c>
      <c r="T312" s="75">
        <f>SUM(T237:T311)</f>
        <v>1305027</v>
      </c>
    </row>
    <row r="313" spans="1:20" ht="15" thickBot="1" x14ac:dyDescent="0.35">
      <c r="A313" s="51" t="s">
        <v>2418</v>
      </c>
      <c r="B313" s="299"/>
      <c r="C313" s="178">
        <f>C312/75</f>
        <v>45209.893333333333</v>
      </c>
      <c r="D313" s="178">
        <f t="shared" ref="D313:T313" si="37">D312/75</f>
        <v>75717.506666666668</v>
      </c>
      <c r="E313" s="178">
        <f t="shared" si="37"/>
        <v>6327.8666666666668</v>
      </c>
      <c r="F313" s="178">
        <f t="shared" si="37"/>
        <v>127255.26666666666</v>
      </c>
      <c r="G313" s="459">
        <f>F312/T312</f>
        <v>7.313369761698417</v>
      </c>
      <c r="H313" s="459">
        <f>F312/R312</f>
        <v>1.7189413326527794</v>
      </c>
      <c r="I313" s="178">
        <f t="shared" si="37"/>
        <v>11300.573333333334</v>
      </c>
      <c r="J313" s="459">
        <f>I312/T312</f>
        <v>0.64944480075891153</v>
      </c>
      <c r="K313" s="178">
        <f t="shared" si="37"/>
        <v>9400.2666666666664</v>
      </c>
      <c r="L313" s="178">
        <f t="shared" si="37"/>
        <v>8347.08</v>
      </c>
      <c r="M313" s="178">
        <f t="shared" si="37"/>
        <v>93632.82666666666</v>
      </c>
      <c r="N313" s="459">
        <f>M312/T312</f>
        <v>5.3810856020603408</v>
      </c>
      <c r="O313" s="178">
        <f t="shared" si="37"/>
        <v>21992.52</v>
      </c>
      <c r="P313" s="300">
        <v>1</v>
      </c>
      <c r="Q313" s="178">
        <f t="shared" si="37"/>
        <v>5662.8533333333335</v>
      </c>
      <c r="R313" s="178">
        <f t="shared" si="37"/>
        <v>74031.186666666661</v>
      </c>
      <c r="S313" s="178">
        <f t="shared" si="37"/>
        <v>8367.373333333333</v>
      </c>
      <c r="T313" s="178">
        <f t="shared" si="37"/>
        <v>17400.36</v>
      </c>
    </row>
    <row r="314" spans="1:20" ht="15" thickBot="1" x14ac:dyDescent="0.35">
      <c r="A314" s="4"/>
      <c r="B314" s="6"/>
      <c r="C314" s="44"/>
      <c r="D314" s="44"/>
      <c r="E314" s="44"/>
      <c r="F314" s="44"/>
      <c r="G314" s="457"/>
      <c r="H314" s="457"/>
      <c r="I314" s="44"/>
      <c r="J314" s="457"/>
      <c r="K314" s="44"/>
      <c r="L314" s="44"/>
      <c r="M314" s="44"/>
      <c r="N314" s="457"/>
      <c r="O314" s="44"/>
      <c r="P314" s="6"/>
      <c r="Q314" s="44"/>
      <c r="R314" s="44"/>
      <c r="S314" s="44"/>
      <c r="T314" s="44"/>
    </row>
    <row r="315" spans="1:20" ht="15" thickBot="1" x14ac:dyDescent="0.35">
      <c r="A315" s="4" t="s">
        <v>13</v>
      </c>
      <c r="B315" s="6" t="s">
        <v>14</v>
      </c>
      <c r="C315" s="44">
        <v>97560</v>
      </c>
      <c r="D315" s="44">
        <v>92055</v>
      </c>
      <c r="E315" s="44">
        <v>1344</v>
      </c>
      <c r="F315" s="44">
        <v>190959</v>
      </c>
      <c r="G315" s="457">
        <f>F315/T315</f>
        <v>6.7517236502492661</v>
      </c>
      <c r="H315" s="457">
        <f>F315/R315</f>
        <v>3.0605837193274885</v>
      </c>
      <c r="I315" s="44">
        <v>6305</v>
      </c>
      <c r="J315" s="457">
        <f>I315/T315</f>
        <v>0.22292543223844713</v>
      </c>
      <c r="K315" s="44">
        <v>13653</v>
      </c>
      <c r="L315" s="44">
        <v>9201</v>
      </c>
      <c r="M315" s="44">
        <v>112560</v>
      </c>
      <c r="N315" s="457">
        <f>M315/T315</f>
        <v>3.9797758370752749</v>
      </c>
      <c r="O315" s="44">
        <v>11232</v>
      </c>
      <c r="P315" s="6" t="s">
        <v>420</v>
      </c>
      <c r="Q315" s="44">
        <v>4680</v>
      </c>
      <c r="R315" s="44">
        <v>62393</v>
      </c>
      <c r="S315" s="44">
        <v>7677</v>
      </c>
      <c r="T315" s="44">
        <v>28283</v>
      </c>
    </row>
    <row r="316" spans="1:20" ht="15" thickBot="1" x14ac:dyDescent="0.35">
      <c r="A316" s="4" t="s">
        <v>17</v>
      </c>
      <c r="B316" s="6" t="s">
        <v>14</v>
      </c>
      <c r="C316" s="44">
        <v>56296</v>
      </c>
      <c r="D316" s="44">
        <v>224118</v>
      </c>
      <c r="E316" s="44">
        <v>9934</v>
      </c>
      <c r="F316" s="44">
        <v>290348</v>
      </c>
      <c r="G316" s="457">
        <f t="shared" ref="G316:G357" si="38">F316/T316</f>
        <v>9.8097168727616726</v>
      </c>
      <c r="H316" s="457">
        <f t="shared" ref="H316:H357" si="39">F316/R316</f>
        <v>4.3180202554988769</v>
      </c>
      <c r="I316" s="44">
        <v>23047</v>
      </c>
      <c r="J316" s="457">
        <f t="shared" ref="J316:J357" si="40">I316/T316</f>
        <v>0.77866747753226573</v>
      </c>
      <c r="K316" s="44">
        <v>9750</v>
      </c>
      <c r="L316" s="44">
        <v>10358</v>
      </c>
      <c r="M316" s="44">
        <v>119364</v>
      </c>
      <c r="N316" s="457">
        <f t="shared" ref="N316:N357" si="41">M316/T316</f>
        <v>4.032840056760592</v>
      </c>
      <c r="O316" s="44">
        <v>24471</v>
      </c>
      <c r="P316" s="6" t="s">
        <v>420</v>
      </c>
      <c r="Q316" s="44">
        <v>5160</v>
      </c>
      <c r="R316" s="44">
        <v>67241</v>
      </c>
      <c r="S316" s="44">
        <v>13036</v>
      </c>
      <c r="T316" s="44">
        <v>29598</v>
      </c>
    </row>
    <row r="317" spans="1:20" ht="15" thickBot="1" x14ac:dyDescent="0.35">
      <c r="A317" s="4" t="s">
        <v>29</v>
      </c>
      <c r="B317" s="6" t="s">
        <v>14</v>
      </c>
      <c r="C317" s="44">
        <v>213083</v>
      </c>
      <c r="D317" s="44">
        <v>397305</v>
      </c>
      <c r="E317" s="44">
        <v>32601</v>
      </c>
      <c r="F317" s="44">
        <v>642989</v>
      </c>
      <c r="G317" s="457">
        <f t="shared" si="38"/>
        <v>18.18922206506365</v>
      </c>
      <c r="H317" s="457">
        <f t="shared" si="39"/>
        <v>3.5215679186794167</v>
      </c>
      <c r="I317" s="44">
        <v>50908</v>
      </c>
      <c r="J317" s="457">
        <f t="shared" si="40"/>
        <v>1.44011315417256</v>
      </c>
      <c r="K317" s="44">
        <v>5255</v>
      </c>
      <c r="L317" s="44">
        <v>6843</v>
      </c>
      <c r="M317" s="44">
        <v>326943</v>
      </c>
      <c r="N317" s="457">
        <f t="shared" si="41"/>
        <v>9.2487411598302689</v>
      </c>
      <c r="O317" s="44">
        <v>38330</v>
      </c>
      <c r="P317" s="6" t="s">
        <v>420</v>
      </c>
      <c r="Q317" s="44">
        <v>16291</v>
      </c>
      <c r="R317" s="44">
        <v>182586</v>
      </c>
      <c r="S317" s="44">
        <v>19000</v>
      </c>
      <c r="T317" s="44">
        <v>35350</v>
      </c>
    </row>
    <row r="318" spans="1:20" ht="15" thickBot="1" x14ac:dyDescent="0.35">
      <c r="A318" s="4" t="s">
        <v>34</v>
      </c>
      <c r="B318" s="6" t="s">
        <v>14</v>
      </c>
      <c r="C318" s="44">
        <v>66998</v>
      </c>
      <c r="D318" s="44">
        <v>144485</v>
      </c>
      <c r="E318" s="44">
        <v>8996</v>
      </c>
      <c r="F318" s="44">
        <v>220479</v>
      </c>
      <c r="G318" s="457">
        <f t="shared" si="38"/>
        <v>5.2047638157739433</v>
      </c>
      <c r="H318" s="457">
        <f t="shared" si="39"/>
        <v>2.1083942164250469</v>
      </c>
      <c r="I318" s="44">
        <v>30923</v>
      </c>
      <c r="J318" s="457">
        <f t="shared" si="40"/>
        <v>0.72998748849177308</v>
      </c>
      <c r="K318" s="44">
        <v>18124</v>
      </c>
      <c r="L318" s="44">
        <v>24780</v>
      </c>
      <c r="M318" s="44">
        <v>145800</v>
      </c>
      <c r="N318" s="457">
        <f t="shared" si="41"/>
        <v>3.4418450933641793</v>
      </c>
      <c r="O318" s="44">
        <v>45959</v>
      </c>
      <c r="P318" s="6" t="s">
        <v>420</v>
      </c>
      <c r="Q318" s="44">
        <v>6619</v>
      </c>
      <c r="R318" s="44">
        <v>104572</v>
      </c>
      <c r="S318" s="44">
        <v>17803</v>
      </c>
      <c r="T318" s="44">
        <v>42361</v>
      </c>
    </row>
    <row r="319" spans="1:20" ht="15" thickBot="1" x14ac:dyDescent="0.35">
      <c r="A319" s="4" t="s">
        <v>45</v>
      </c>
      <c r="B319" s="6" t="s">
        <v>14</v>
      </c>
      <c r="C319" s="44">
        <v>317182</v>
      </c>
      <c r="D319" s="44">
        <v>572561</v>
      </c>
      <c r="E319" s="44">
        <v>36874</v>
      </c>
      <c r="F319" s="44">
        <v>926617</v>
      </c>
      <c r="G319" s="457">
        <f t="shared" si="38"/>
        <v>22.561894326759191</v>
      </c>
      <c r="H319" s="457">
        <f t="shared" si="39"/>
        <v>2.5233774403411644</v>
      </c>
      <c r="I319" s="44">
        <v>164996</v>
      </c>
      <c r="J319" s="457">
        <f t="shared" si="40"/>
        <v>4.0174336498660823</v>
      </c>
      <c r="K319" s="44">
        <v>13973</v>
      </c>
      <c r="L319" s="44">
        <v>9826</v>
      </c>
      <c r="M319" s="44">
        <v>343348</v>
      </c>
      <c r="N319" s="457">
        <f t="shared" si="41"/>
        <v>8.3600681762843934</v>
      </c>
      <c r="O319" s="44">
        <v>47798</v>
      </c>
      <c r="P319" s="6" t="s">
        <v>420</v>
      </c>
      <c r="Q319" s="44">
        <v>68774</v>
      </c>
      <c r="R319" s="44">
        <v>367213</v>
      </c>
      <c r="S319" s="44">
        <v>36325</v>
      </c>
      <c r="T319" s="44">
        <v>41070</v>
      </c>
    </row>
    <row r="320" spans="1:20" ht="15" thickBot="1" x14ac:dyDescent="0.35">
      <c r="A320" s="4" t="s">
        <v>47</v>
      </c>
      <c r="B320" s="6" t="s">
        <v>14</v>
      </c>
      <c r="C320" s="44">
        <v>41435</v>
      </c>
      <c r="D320" s="44">
        <v>124829</v>
      </c>
      <c r="E320" s="44">
        <v>5228</v>
      </c>
      <c r="F320" s="44">
        <v>171492</v>
      </c>
      <c r="G320" s="457">
        <f t="shared" si="38"/>
        <v>3.6561560601215222</v>
      </c>
      <c r="H320" s="457">
        <f t="shared" si="39"/>
        <v>1.2706217075285069</v>
      </c>
      <c r="I320" s="44">
        <v>13613</v>
      </c>
      <c r="J320" s="457">
        <f t="shared" si="40"/>
        <v>0.29022492271612832</v>
      </c>
      <c r="K320" s="44">
        <v>7717</v>
      </c>
      <c r="L320" s="44">
        <v>4647</v>
      </c>
      <c r="M320" s="44">
        <v>197071</v>
      </c>
      <c r="N320" s="457">
        <f t="shared" si="41"/>
        <v>4.2014923782112783</v>
      </c>
      <c r="O320" s="44">
        <v>53725</v>
      </c>
      <c r="P320" s="6" t="s">
        <v>420</v>
      </c>
      <c r="Q320" s="44">
        <v>154840</v>
      </c>
      <c r="R320" s="44">
        <v>134967</v>
      </c>
      <c r="S320" s="44">
        <v>20674</v>
      </c>
      <c r="T320" s="44">
        <v>46905</v>
      </c>
    </row>
    <row r="321" spans="1:20" ht="15" thickBot="1" x14ac:dyDescent="0.35">
      <c r="A321" s="4" t="s">
        <v>52</v>
      </c>
      <c r="B321" s="6" t="s">
        <v>14</v>
      </c>
      <c r="C321" s="44">
        <v>155454</v>
      </c>
      <c r="D321" s="44">
        <v>228833</v>
      </c>
      <c r="E321" s="44">
        <v>18444</v>
      </c>
      <c r="F321" s="44">
        <v>402731</v>
      </c>
      <c r="G321" s="457">
        <f t="shared" si="38"/>
        <v>9.3108383039718863</v>
      </c>
      <c r="H321" s="457">
        <f t="shared" si="39"/>
        <v>3.3575745954463221</v>
      </c>
      <c r="I321" s="44">
        <v>22516</v>
      </c>
      <c r="J321" s="457">
        <f t="shared" si="40"/>
        <v>0.52055301243815599</v>
      </c>
      <c r="K321" s="44">
        <v>28382</v>
      </c>
      <c r="L321" s="44">
        <v>53233</v>
      </c>
      <c r="M321" s="44">
        <v>226365</v>
      </c>
      <c r="N321" s="457">
        <f t="shared" si="41"/>
        <v>5.2333888195311413</v>
      </c>
      <c r="O321" s="44">
        <v>37889</v>
      </c>
      <c r="P321" s="6" t="s">
        <v>420</v>
      </c>
      <c r="Q321" s="44">
        <v>5792</v>
      </c>
      <c r="R321" s="44">
        <v>119947</v>
      </c>
      <c r="S321" s="44">
        <v>28419</v>
      </c>
      <c r="T321" s="44">
        <v>43254</v>
      </c>
    </row>
    <row r="322" spans="1:20" ht="15" thickBot="1" x14ac:dyDescent="0.35">
      <c r="A322" s="4" t="s">
        <v>57</v>
      </c>
      <c r="B322" s="6" t="s">
        <v>14</v>
      </c>
      <c r="C322" s="44">
        <v>49540</v>
      </c>
      <c r="D322" s="44">
        <v>92116</v>
      </c>
      <c r="E322" s="44">
        <v>10209</v>
      </c>
      <c r="F322" s="44">
        <v>151865</v>
      </c>
      <c r="G322" s="457">
        <f t="shared" si="38"/>
        <v>4.3282412289451937</v>
      </c>
      <c r="H322" s="457">
        <f t="shared" si="39"/>
        <v>1.4994125371483862</v>
      </c>
      <c r="I322" s="44">
        <v>6731</v>
      </c>
      <c r="J322" s="457">
        <f t="shared" si="40"/>
        <v>0.19183743266736969</v>
      </c>
      <c r="K322" s="44">
        <v>369</v>
      </c>
      <c r="L322" s="44">
        <v>51</v>
      </c>
      <c r="M322" s="44">
        <v>216210</v>
      </c>
      <c r="N322" s="457">
        <f t="shared" si="41"/>
        <v>6.1621113232821276</v>
      </c>
      <c r="O322" s="44">
        <v>63094</v>
      </c>
      <c r="P322" s="6" t="s">
        <v>420</v>
      </c>
      <c r="Q322" s="44">
        <v>0</v>
      </c>
      <c r="R322" s="44">
        <v>101283</v>
      </c>
      <c r="S322" s="44">
        <v>20321</v>
      </c>
      <c r="T322" s="44">
        <v>35087</v>
      </c>
    </row>
    <row r="323" spans="1:20" ht="15" thickBot="1" x14ac:dyDescent="0.35">
      <c r="A323" s="4" t="s">
        <v>65</v>
      </c>
      <c r="B323" s="6" t="s">
        <v>14</v>
      </c>
      <c r="C323" s="44">
        <v>46170</v>
      </c>
      <c r="D323" s="44">
        <v>115147</v>
      </c>
      <c r="E323" s="44">
        <v>9245</v>
      </c>
      <c r="F323" s="44">
        <v>170562</v>
      </c>
      <c r="G323" s="457">
        <f t="shared" si="38"/>
        <v>4.4882374611862534</v>
      </c>
      <c r="H323" s="457">
        <f t="shared" si="39"/>
        <v>1.7893433765906779</v>
      </c>
      <c r="I323" s="44">
        <v>2242</v>
      </c>
      <c r="J323" s="457">
        <f t="shared" si="40"/>
        <v>5.899689490026841E-2</v>
      </c>
      <c r="K323" s="44">
        <v>7185</v>
      </c>
      <c r="L323" s="44">
        <v>5389</v>
      </c>
      <c r="M323" s="44">
        <v>80299</v>
      </c>
      <c r="N323" s="457">
        <f t="shared" si="41"/>
        <v>2.1130203673490868</v>
      </c>
      <c r="O323" s="44">
        <v>12589</v>
      </c>
      <c r="P323" s="6" t="s">
        <v>420</v>
      </c>
      <c r="Q323" s="44">
        <v>10491</v>
      </c>
      <c r="R323" s="44">
        <v>95321</v>
      </c>
      <c r="S323" s="44">
        <v>9012</v>
      </c>
      <c r="T323" s="44">
        <v>38002</v>
      </c>
    </row>
    <row r="324" spans="1:20" ht="15" thickBot="1" x14ac:dyDescent="0.35">
      <c r="A324" s="4" t="s">
        <v>71</v>
      </c>
      <c r="B324" s="6" t="s">
        <v>14</v>
      </c>
      <c r="C324" s="44">
        <v>22879</v>
      </c>
      <c r="D324" s="44">
        <v>89008</v>
      </c>
      <c r="E324" s="44">
        <v>6409</v>
      </c>
      <c r="F324" s="44">
        <v>118296</v>
      </c>
      <c r="G324" s="457">
        <f t="shared" si="38"/>
        <v>3.8642406820631758</v>
      </c>
      <c r="H324" s="457">
        <f t="shared" si="39"/>
        <v>1.8241761630865549</v>
      </c>
      <c r="I324" s="44">
        <v>28016</v>
      </c>
      <c r="J324" s="457">
        <f t="shared" si="40"/>
        <v>0.91516675921993929</v>
      </c>
      <c r="K324" s="44">
        <v>3112</v>
      </c>
      <c r="L324" s="44">
        <v>4712</v>
      </c>
      <c r="M324" s="44">
        <v>302075</v>
      </c>
      <c r="N324" s="457">
        <f t="shared" si="41"/>
        <v>9.8675399340149603</v>
      </c>
      <c r="O324" s="44">
        <v>19939</v>
      </c>
      <c r="P324" s="6" t="s">
        <v>420</v>
      </c>
      <c r="Q324" s="44">
        <v>5400</v>
      </c>
      <c r="R324" s="44">
        <v>64849</v>
      </c>
      <c r="S324" s="44">
        <v>12733</v>
      </c>
      <c r="T324" s="44">
        <v>30613</v>
      </c>
    </row>
    <row r="325" spans="1:20" ht="15" thickBot="1" x14ac:dyDescent="0.35">
      <c r="A325" s="4" t="s">
        <v>76</v>
      </c>
      <c r="B325" s="6" t="s">
        <v>14</v>
      </c>
      <c r="C325" s="44">
        <v>47479</v>
      </c>
      <c r="D325" s="44">
        <v>114985</v>
      </c>
      <c r="E325" s="44">
        <v>24181</v>
      </c>
      <c r="F325" s="44">
        <v>186645</v>
      </c>
      <c r="G325" s="457">
        <f t="shared" si="38"/>
        <v>4.3024596021299644</v>
      </c>
      <c r="H325" s="457">
        <f t="shared" si="39"/>
        <v>1.7686439874917086</v>
      </c>
      <c r="I325" s="44">
        <v>21436</v>
      </c>
      <c r="J325" s="457">
        <f t="shared" si="40"/>
        <v>0.49413337636292387</v>
      </c>
      <c r="K325" s="44">
        <v>35158</v>
      </c>
      <c r="L325" s="44">
        <v>34115</v>
      </c>
      <c r="M325" s="44">
        <v>112949</v>
      </c>
      <c r="N325" s="457">
        <f t="shared" si="41"/>
        <v>2.6036513681104632</v>
      </c>
      <c r="O325" s="44">
        <v>15384</v>
      </c>
      <c r="P325" s="6" t="s">
        <v>420</v>
      </c>
      <c r="Q325" s="44">
        <v>0</v>
      </c>
      <c r="R325" s="44">
        <v>105530</v>
      </c>
      <c r="S325" s="44">
        <v>17482</v>
      </c>
      <c r="T325" s="44">
        <v>43381</v>
      </c>
    </row>
    <row r="326" spans="1:20" ht="15" thickBot="1" x14ac:dyDescent="0.35">
      <c r="A326" s="4" t="s">
        <v>78</v>
      </c>
      <c r="B326" s="6" t="s">
        <v>14</v>
      </c>
      <c r="C326" s="44">
        <v>93558</v>
      </c>
      <c r="D326" s="44">
        <v>192712</v>
      </c>
      <c r="E326" s="44">
        <v>0</v>
      </c>
      <c r="F326" s="44">
        <v>286270</v>
      </c>
      <c r="G326" s="457">
        <f t="shared" si="38"/>
        <v>8.0496583527823855</v>
      </c>
      <c r="H326" s="457">
        <f t="shared" si="39"/>
        <v>1.9872271007601263</v>
      </c>
      <c r="I326" s="44">
        <v>16452</v>
      </c>
      <c r="J326" s="457">
        <f t="shared" si="40"/>
        <v>0.46261563985040632</v>
      </c>
      <c r="K326" s="44">
        <v>1700</v>
      </c>
      <c r="L326" s="44">
        <v>2759</v>
      </c>
      <c r="M326" s="44">
        <v>141893</v>
      </c>
      <c r="N326" s="457">
        <f t="shared" si="41"/>
        <v>3.9899052385906701</v>
      </c>
      <c r="O326" s="44">
        <v>21657</v>
      </c>
      <c r="P326" s="6" t="s">
        <v>420</v>
      </c>
      <c r="Q326" s="44">
        <v>6243</v>
      </c>
      <c r="R326" s="44">
        <v>144055</v>
      </c>
      <c r="S326" s="44">
        <v>10120</v>
      </c>
      <c r="T326" s="44">
        <v>35563</v>
      </c>
    </row>
    <row r="327" spans="1:20" ht="15" thickBot="1" x14ac:dyDescent="0.35">
      <c r="A327" s="4" t="s">
        <v>85</v>
      </c>
      <c r="B327" s="6" t="s">
        <v>14</v>
      </c>
      <c r="C327" s="44">
        <v>122805</v>
      </c>
      <c r="D327" s="44">
        <v>175028</v>
      </c>
      <c r="E327" s="44">
        <v>24593</v>
      </c>
      <c r="F327" s="44">
        <v>322426</v>
      </c>
      <c r="G327" s="457">
        <f t="shared" si="38"/>
        <v>8.0233414622007668</v>
      </c>
      <c r="H327" s="457">
        <f t="shared" si="39"/>
        <v>2.4541295925590458</v>
      </c>
      <c r="I327" s="44">
        <v>57231</v>
      </c>
      <c r="J327" s="457">
        <f t="shared" si="40"/>
        <v>1.4241526899915393</v>
      </c>
      <c r="K327" s="44">
        <v>51356</v>
      </c>
      <c r="L327" s="44">
        <v>12839</v>
      </c>
      <c r="M327" s="44">
        <v>158944</v>
      </c>
      <c r="N327" s="457">
        <f t="shared" si="41"/>
        <v>3.9552082814910667</v>
      </c>
      <c r="O327" s="44">
        <v>26536</v>
      </c>
      <c r="P327" s="6" t="s">
        <v>420</v>
      </c>
      <c r="Q327" s="44">
        <v>0</v>
      </c>
      <c r="R327" s="44">
        <v>131381</v>
      </c>
      <c r="S327" s="44">
        <v>16925</v>
      </c>
      <c r="T327" s="44">
        <v>40186</v>
      </c>
    </row>
    <row r="328" spans="1:20" ht="15" thickBot="1" x14ac:dyDescent="0.35">
      <c r="A328" s="4" t="s">
        <v>86</v>
      </c>
      <c r="B328" s="6" t="s">
        <v>14</v>
      </c>
      <c r="C328" s="44">
        <v>48149</v>
      </c>
      <c r="D328" s="44">
        <v>24713</v>
      </c>
      <c r="E328" s="44">
        <v>4194</v>
      </c>
      <c r="F328" s="44">
        <v>77056</v>
      </c>
      <c r="G328" s="457">
        <f t="shared" si="38"/>
        <v>2.7263913951102148</v>
      </c>
      <c r="H328" s="457">
        <f t="shared" si="39"/>
        <v>1.0963051488895528</v>
      </c>
      <c r="I328" s="44">
        <v>17698</v>
      </c>
      <c r="J328" s="457">
        <f t="shared" si="40"/>
        <v>0.62618971800587342</v>
      </c>
      <c r="K328" s="44">
        <v>16972</v>
      </c>
      <c r="L328" s="44">
        <v>22051</v>
      </c>
      <c r="M328" s="44">
        <v>121968</v>
      </c>
      <c r="N328" s="457">
        <f t="shared" si="41"/>
        <v>4.3154654495276512</v>
      </c>
      <c r="O328" s="44">
        <v>26713</v>
      </c>
      <c r="P328" s="6" t="s">
        <v>420</v>
      </c>
      <c r="Q328" s="44">
        <v>1448</v>
      </c>
      <c r="R328" s="44">
        <v>70287</v>
      </c>
      <c r="S328" s="44">
        <v>11033</v>
      </c>
      <c r="T328" s="44">
        <v>28263</v>
      </c>
    </row>
    <row r="329" spans="1:20" ht="15" thickBot="1" x14ac:dyDescent="0.35">
      <c r="A329" s="4" t="s">
        <v>91</v>
      </c>
      <c r="B329" s="6" t="s">
        <v>14</v>
      </c>
      <c r="C329" s="44">
        <v>67837</v>
      </c>
      <c r="D329" s="44">
        <v>326766</v>
      </c>
      <c r="E329" s="44">
        <v>15437</v>
      </c>
      <c r="F329" s="44">
        <v>410040</v>
      </c>
      <c r="G329" s="457">
        <f t="shared" si="38"/>
        <v>15.537114925542799</v>
      </c>
      <c r="H329" s="457">
        <f t="shared" si="39"/>
        <v>2.9269128364729142</v>
      </c>
      <c r="I329" s="44">
        <v>14852</v>
      </c>
      <c r="J329" s="457">
        <f t="shared" si="40"/>
        <v>0.56276761017013377</v>
      </c>
      <c r="K329" s="44">
        <v>1682</v>
      </c>
      <c r="L329" s="44">
        <v>2206</v>
      </c>
      <c r="M329" s="44">
        <v>210944</v>
      </c>
      <c r="N329" s="457">
        <f t="shared" si="41"/>
        <v>7.9930279261869579</v>
      </c>
      <c r="O329" s="44">
        <v>28996</v>
      </c>
      <c r="P329" s="6" t="s">
        <v>420</v>
      </c>
      <c r="Q329" s="44">
        <v>0</v>
      </c>
      <c r="R329" s="44">
        <v>140093</v>
      </c>
      <c r="S329" s="44">
        <v>15937</v>
      </c>
      <c r="T329" s="44">
        <v>26391</v>
      </c>
    </row>
    <row r="330" spans="1:20" ht="15" thickBot="1" x14ac:dyDescent="0.35">
      <c r="A330" s="4" t="s">
        <v>100</v>
      </c>
      <c r="B330" s="6" t="s">
        <v>14</v>
      </c>
      <c r="C330" s="44">
        <v>127679</v>
      </c>
      <c r="D330" s="44">
        <v>200306</v>
      </c>
      <c r="E330" s="44">
        <v>15152</v>
      </c>
      <c r="F330" s="44">
        <v>343137</v>
      </c>
      <c r="G330" s="457">
        <f t="shared" si="38"/>
        <v>10.461812860148175</v>
      </c>
      <c r="H330" s="457">
        <f t="shared" si="39"/>
        <v>4.8213036208568099</v>
      </c>
      <c r="I330" s="44">
        <v>20916</v>
      </c>
      <c r="J330" s="457">
        <f t="shared" si="40"/>
        <v>0.63770236897466381</v>
      </c>
      <c r="K330" s="44">
        <v>19752</v>
      </c>
      <c r="L330" s="44">
        <v>17482</v>
      </c>
      <c r="M330" s="44">
        <v>201160</v>
      </c>
      <c r="N330" s="457">
        <f t="shared" si="41"/>
        <v>6.1331138144455624</v>
      </c>
      <c r="O330" s="44">
        <v>26491</v>
      </c>
      <c r="P330" s="6" t="s">
        <v>420</v>
      </c>
      <c r="Q330" s="44">
        <v>67635</v>
      </c>
      <c r="R330" s="44">
        <v>71171</v>
      </c>
      <c r="S330" s="44">
        <v>29227</v>
      </c>
      <c r="T330" s="44">
        <v>32799</v>
      </c>
    </row>
    <row r="331" spans="1:20" ht="15" thickBot="1" x14ac:dyDescent="0.35">
      <c r="A331" s="4" t="s">
        <v>104</v>
      </c>
      <c r="B331" s="6" t="s">
        <v>14</v>
      </c>
      <c r="C331" s="44">
        <v>58756</v>
      </c>
      <c r="D331" s="44">
        <v>80210</v>
      </c>
      <c r="E331" s="44">
        <v>7555</v>
      </c>
      <c r="F331" s="44">
        <v>146521</v>
      </c>
      <c r="G331" s="457">
        <f t="shared" si="38"/>
        <v>4.2616852331229458</v>
      </c>
      <c r="H331" s="457">
        <f t="shared" si="39"/>
        <v>2.5960029056891267</v>
      </c>
      <c r="I331" s="44">
        <v>9008</v>
      </c>
      <c r="J331" s="457">
        <f t="shared" si="40"/>
        <v>0.26200517727814782</v>
      </c>
      <c r="K331" s="44">
        <v>1428</v>
      </c>
      <c r="L331" s="44">
        <v>3614</v>
      </c>
      <c r="M331" s="44">
        <v>63407</v>
      </c>
      <c r="N331" s="457">
        <f t="shared" si="41"/>
        <v>1.8442453680812076</v>
      </c>
      <c r="O331" s="44">
        <v>7416</v>
      </c>
      <c r="P331" s="6" t="s">
        <v>420</v>
      </c>
      <c r="Q331" s="44">
        <v>0</v>
      </c>
      <c r="R331" s="44">
        <v>56441</v>
      </c>
      <c r="S331" s="44">
        <v>12598</v>
      </c>
      <c r="T331" s="44">
        <v>34381</v>
      </c>
    </row>
    <row r="332" spans="1:20" ht="15" thickBot="1" x14ac:dyDescent="0.35">
      <c r="A332" s="4" t="s">
        <v>106</v>
      </c>
      <c r="B332" s="6" t="s">
        <v>14</v>
      </c>
      <c r="C332" s="44">
        <v>43852</v>
      </c>
      <c r="D332" s="44">
        <v>121556</v>
      </c>
      <c r="E332" s="44">
        <v>3590</v>
      </c>
      <c r="F332" s="44">
        <v>168998</v>
      </c>
      <c r="G332" s="457">
        <f t="shared" si="38"/>
        <v>6.4581932130846837</v>
      </c>
      <c r="H332" s="457">
        <f t="shared" si="39"/>
        <v>1.5740951174531026</v>
      </c>
      <c r="I332" s="44">
        <v>15337</v>
      </c>
      <c r="J332" s="457">
        <f t="shared" si="40"/>
        <v>0.58609752369306023</v>
      </c>
      <c r="K332" s="44">
        <v>10708</v>
      </c>
      <c r="L332" s="44">
        <v>12658</v>
      </c>
      <c r="M332" s="44">
        <v>149649</v>
      </c>
      <c r="N332" s="457">
        <f t="shared" si="41"/>
        <v>5.7187786609599511</v>
      </c>
      <c r="O332" s="44">
        <v>29965</v>
      </c>
      <c r="P332" s="6" t="s">
        <v>420</v>
      </c>
      <c r="Q332" s="44">
        <v>0</v>
      </c>
      <c r="R332" s="44">
        <v>107362</v>
      </c>
      <c r="S332" s="44">
        <v>12546</v>
      </c>
      <c r="T332" s="44">
        <v>26168</v>
      </c>
    </row>
    <row r="333" spans="1:20" ht="15" thickBot="1" x14ac:dyDescent="0.35">
      <c r="A333" s="4" t="s">
        <v>112</v>
      </c>
      <c r="B333" s="6" t="s">
        <v>14</v>
      </c>
      <c r="C333" s="44">
        <v>128595</v>
      </c>
      <c r="D333" s="44">
        <v>192001</v>
      </c>
      <c r="E333" s="44">
        <v>18307</v>
      </c>
      <c r="F333" s="44">
        <v>338903</v>
      </c>
      <c r="G333" s="457">
        <f t="shared" si="38"/>
        <v>6.9763272195804769</v>
      </c>
      <c r="H333" s="457">
        <f t="shared" si="39"/>
        <v>2.7450429288838492</v>
      </c>
      <c r="I333" s="44">
        <v>70154</v>
      </c>
      <c r="J333" s="457">
        <f t="shared" si="40"/>
        <v>1.4441219456967003</v>
      </c>
      <c r="K333" s="44">
        <v>11856</v>
      </c>
      <c r="L333" s="44">
        <v>10976</v>
      </c>
      <c r="M333" s="44">
        <v>263078</v>
      </c>
      <c r="N333" s="457">
        <f t="shared" si="41"/>
        <v>5.4154675888758517</v>
      </c>
      <c r="O333" s="44">
        <v>38660</v>
      </c>
      <c r="P333" s="6" t="s">
        <v>420</v>
      </c>
      <c r="Q333" s="44">
        <v>28326</v>
      </c>
      <c r="R333" s="44">
        <v>123460</v>
      </c>
      <c r="S333" s="44">
        <v>12766</v>
      </c>
      <c r="T333" s="44">
        <v>48579</v>
      </c>
    </row>
    <row r="334" spans="1:20" ht="15" thickBot="1" x14ac:dyDescent="0.35">
      <c r="A334" s="4" t="s">
        <v>113</v>
      </c>
      <c r="B334" s="6" t="s">
        <v>14</v>
      </c>
      <c r="C334" s="44">
        <v>40126</v>
      </c>
      <c r="D334" s="44">
        <v>80253</v>
      </c>
      <c r="E334" s="44">
        <v>434</v>
      </c>
      <c r="F334" s="44">
        <v>120813</v>
      </c>
      <c r="G334" s="457">
        <f t="shared" si="38"/>
        <v>3.7239689291658959</v>
      </c>
      <c r="H334" s="457">
        <f t="shared" si="39"/>
        <v>1.5947437200522725</v>
      </c>
      <c r="I334" s="44">
        <v>18636</v>
      </c>
      <c r="J334" s="457">
        <f t="shared" si="40"/>
        <v>0.57444054004068801</v>
      </c>
      <c r="K334" s="44">
        <v>11672</v>
      </c>
      <c r="L334" s="44">
        <v>12288</v>
      </c>
      <c r="M334" s="44">
        <v>120813</v>
      </c>
      <c r="N334" s="457">
        <f t="shared" si="41"/>
        <v>3.7239689291658959</v>
      </c>
      <c r="O334" s="44">
        <v>21786</v>
      </c>
      <c r="P334" s="6" t="s">
        <v>420</v>
      </c>
      <c r="Q334" s="44">
        <v>3001</v>
      </c>
      <c r="R334" s="44">
        <v>75757</v>
      </c>
      <c r="S334" s="44">
        <v>15614</v>
      </c>
      <c r="T334" s="44">
        <v>32442</v>
      </c>
    </row>
    <row r="335" spans="1:20" ht="15" thickBot="1" x14ac:dyDescent="0.35">
      <c r="A335" s="4" t="s">
        <v>138</v>
      </c>
      <c r="B335" s="6" t="s">
        <v>14</v>
      </c>
      <c r="C335" s="44">
        <v>15025</v>
      </c>
      <c r="D335" s="44">
        <v>25330</v>
      </c>
      <c r="E335" s="44">
        <v>2194</v>
      </c>
      <c r="F335" s="44">
        <v>42549</v>
      </c>
      <c r="G335" s="457">
        <f t="shared" si="38"/>
        <v>1.5365087389859888</v>
      </c>
      <c r="H335" s="457">
        <f t="shared" si="39"/>
        <v>0.60621473756197641</v>
      </c>
      <c r="I335" s="44">
        <v>8575</v>
      </c>
      <c r="J335" s="457">
        <f t="shared" si="40"/>
        <v>0.30965621840242669</v>
      </c>
      <c r="K335" s="44">
        <v>6624</v>
      </c>
      <c r="L335" s="44">
        <v>7502</v>
      </c>
      <c r="M335" s="44">
        <v>24881</v>
      </c>
      <c r="N335" s="457">
        <f t="shared" si="41"/>
        <v>0.89849053878376428</v>
      </c>
      <c r="O335" s="44">
        <v>9496</v>
      </c>
      <c r="P335" s="6" t="s">
        <v>420</v>
      </c>
      <c r="Q335" s="44">
        <v>13945</v>
      </c>
      <c r="R335" s="44">
        <v>70188</v>
      </c>
      <c r="S335" s="44">
        <v>7970</v>
      </c>
      <c r="T335" s="44">
        <v>27692</v>
      </c>
    </row>
    <row r="336" spans="1:20" ht="15" thickBot="1" x14ac:dyDescent="0.35">
      <c r="A336" s="4" t="s">
        <v>142</v>
      </c>
      <c r="B336" s="6" t="s">
        <v>14</v>
      </c>
      <c r="C336" s="44">
        <v>179414</v>
      </c>
      <c r="D336" s="44">
        <v>169034</v>
      </c>
      <c r="E336" s="44">
        <v>13287</v>
      </c>
      <c r="F336" s="44">
        <v>361735</v>
      </c>
      <c r="G336" s="457">
        <f t="shared" si="38"/>
        <v>7.6989464722783865</v>
      </c>
      <c r="H336" s="457">
        <f t="shared" si="39"/>
        <v>2.0896854510268335</v>
      </c>
      <c r="I336" s="44">
        <v>146978</v>
      </c>
      <c r="J336" s="457">
        <f t="shared" si="40"/>
        <v>3.1281898478237737</v>
      </c>
      <c r="K336" s="44">
        <v>25018</v>
      </c>
      <c r="L336" s="44">
        <v>22973</v>
      </c>
      <c r="M336" s="44">
        <v>138861</v>
      </c>
      <c r="N336" s="457">
        <f t="shared" si="41"/>
        <v>2.9554325848675109</v>
      </c>
      <c r="O336" s="44">
        <v>107758</v>
      </c>
      <c r="P336" s="6" t="s">
        <v>420</v>
      </c>
      <c r="Q336" s="44">
        <v>0</v>
      </c>
      <c r="R336" s="44">
        <v>173105</v>
      </c>
      <c r="S336" s="44">
        <v>16672</v>
      </c>
      <c r="T336" s="44">
        <v>46985</v>
      </c>
    </row>
    <row r="337" spans="1:20" ht="15" thickBot="1" x14ac:dyDescent="0.35">
      <c r="A337" s="4" t="s">
        <v>152</v>
      </c>
      <c r="B337" s="6" t="s">
        <v>14</v>
      </c>
      <c r="C337" s="44">
        <v>35884</v>
      </c>
      <c r="D337" s="44">
        <v>134996</v>
      </c>
      <c r="E337" s="44">
        <v>0</v>
      </c>
      <c r="F337" s="44">
        <v>170880</v>
      </c>
      <c r="G337" s="457">
        <f t="shared" si="38"/>
        <v>4.178199422954668</v>
      </c>
      <c r="H337" s="457">
        <f t="shared" si="39"/>
        <v>1.1410561179518683</v>
      </c>
      <c r="I337" s="44">
        <v>30836</v>
      </c>
      <c r="J337" s="457">
        <f t="shared" si="40"/>
        <v>0.75397329942784486</v>
      </c>
      <c r="K337" s="44">
        <v>9626</v>
      </c>
      <c r="L337" s="44">
        <v>4051</v>
      </c>
      <c r="M337" s="44">
        <v>261872</v>
      </c>
      <c r="N337" s="457">
        <f t="shared" si="41"/>
        <v>6.4030514939605849</v>
      </c>
      <c r="O337" s="44">
        <v>26749</v>
      </c>
      <c r="P337" s="6" t="s">
        <v>420</v>
      </c>
      <c r="Q337" s="44">
        <v>0</v>
      </c>
      <c r="R337" s="44">
        <v>149756</v>
      </c>
      <c r="S337" s="44">
        <v>16301</v>
      </c>
      <c r="T337" s="44">
        <v>40898</v>
      </c>
    </row>
    <row r="338" spans="1:20" ht="15" thickBot="1" x14ac:dyDescent="0.35">
      <c r="A338" s="4" t="s">
        <v>181</v>
      </c>
      <c r="B338" s="6" t="s">
        <v>14</v>
      </c>
      <c r="C338" s="44">
        <v>33072</v>
      </c>
      <c r="D338" s="44">
        <v>103813</v>
      </c>
      <c r="E338" s="44">
        <v>5105</v>
      </c>
      <c r="F338" s="44">
        <v>141990</v>
      </c>
      <c r="G338" s="457">
        <f t="shared" si="38"/>
        <v>3.398028047671469</v>
      </c>
      <c r="H338" s="457">
        <f t="shared" si="39"/>
        <v>1.3060755185576967</v>
      </c>
      <c r="I338" s="44">
        <v>27716</v>
      </c>
      <c r="J338" s="457">
        <f t="shared" si="40"/>
        <v>0.66328435361125737</v>
      </c>
      <c r="K338" s="44">
        <v>11759</v>
      </c>
      <c r="L338" s="44">
        <v>14871</v>
      </c>
      <c r="M338" s="44">
        <v>164649</v>
      </c>
      <c r="N338" s="457">
        <f t="shared" si="41"/>
        <v>3.9402910065572203</v>
      </c>
      <c r="O338" s="44">
        <v>42519</v>
      </c>
      <c r="P338" s="6" t="s">
        <v>420</v>
      </c>
      <c r="Q338" s="44">
        <v>3872</v>
      </c>
      <c r="R338" s="44">
        <v>108715</v>
      </c>
      <c r="S338" s="44">
        <v>13453</v>
      </c>
      <c r="T338" s="44">
        <v>41786</v>
      </c>
    </row>
    <row r="339" spans="1:20" ht="15" thickBot="1" x14ac:dyDescent="0.35">
      <c r="A339" s="4" t="s">
        <v>203</v>
      </c>
      <c r="B339" s="6" t="s">
        <v>14</v>
      </c>
      <c r="C339" s="44">
        <v>45729</v>
      </c>
      <c r="D339" s="44">
        <v>130035</v>
      </c>
      <c r="E339" s="44">
        <v>6525</v>
      </c>
      <c r="F339" s="44">
        <v>182289</v>
      </c>
      <c r="G339" s="457">
        <f t="shared" si="38"/>
        <v>4.0207556741734125</v>
      </c>
      <c r="H339" s="457">
        <f t="shared" si="39"/>
        <v>2.1323593060933241</v>
      </c>
      <c r="I339" s="44">
        <v>9800</v>
      </c>
      <c r="J339" s="457">
        <f t="shared" si="40"/>
        <v>0.21615898714074597</v>
      </c>
      <c r="K339" s="44">
        <v>6147</v>
      </c>
      <c r="L339" s="44">
        <v>9030</v>
      </c>
      <c r="M339" s="44">
        <v>114945</v>
      </c>
      <c r="N339" s="457">
        <f t="shared" si="41"/>
        <v>2.5353464058054129</v>
      </c>
      <c r="O339" s="44">
        <v>16310</v>
      </c>
      <c r="P339" s="6" t="s">
        <v>420</v>
      </c>
      <c r="Q339" s="44">
        <v>2086</v>
      </c>
      <c r="R339" s="44">
        <v>85487</v>
      </c>
      <c r="S339" s="44">
        <v>17796</v>
      </c>
      <c r="T339" s="44">
        <v>45337</v>
      </c>
    </row>
    <row r="340" spans="1:20" ht="15" thickBot="1" x14ac:dyDescent="0.35">
      <c r="A340" s="4" t="s">
        <v>210</v>
      </c>
      <c r="B340" s="6" t="s">
        <v>14</v>
      </c>
      <c r="C340" s="44">
        <v>116401</v>
      </c>
      <c r="D340" s="44">
        <v>209561</v>
      </c>
      <c r="E340" s="44">
        <v>21066</v>
      </c>
      <c r="F340" s="44">
        <v>347028</v>
      </c>
      <c r="G340" s="457">
        <f t="shared" si="38"/>
        <v>9.7644344400675287</v>
      </c>
      <c r="H340" s="457">
        <f t="shared" si="39"/>
        <v>2.380687119257999</v>
      </c>
      <c r="I340" s="44">
        <v>22693</v>
      </c>
      <c r="J340" s="457">
        <f t="shared" si="40"/>
        <v>0.63851997749015199</v>
      </c>
      <c r="K340" s="44">
        <v>18598</v>
      </c>
      <c r="L340" s="44">
        <v>14909</v>
      </c>
      <c r="M340" s="44">
        <v>238401</v>
      </c>
      <c r="N340" s="457">
        <f t="shared" si="41"/>
        <v>6.7079628587507036</v>
      </c>
      <c r="O340" s="44">
        <v>41599</v>
      </c>
      <c r="P340" s="6" t="s">
        <v>420</v>
      </c>
      <c r="Q340" s="44">
        <v>16870</v>
      </c>
      <c r="R340" s="44">
        <v>145768</v>
      </c>
      <c r="S340" s="44">
        <v>14384</v>
      </c>
      <c r="T340" s="44">
        <v>35540</v>
      </c>
    </row>
    <row r="341" spans="1:20" ht="15" thickBot="1" x14ac:dyDescent="0.35">
      <c r="A341" s="4" t="s">
        <v>218</v>
      </c>
      <c r="B341" s="6" t="s">
        <v>14</v>
      </c>
      <c r="C341" s="44">
        <v>33464</v>
      </c>
      <c r="D341" s="44">
        <v>66928</v>
      </c>
      <c r="E341" s="44">
        <v>3035</v>
      </c>
      <c r="F341" s="44">
        <v>103427</v>
      </c>
      <c r="G341" s="457">
        <f t="shared" si="38"/>
        <v>3.4830942277901258</v>
      </c>
      <c r="H341" s="457">
        <f t="shared" si="39"/>
        <v>1.0874575487072726</v>
      </c>
      <c r="I341" s="44">
        <v>7184</v>
      </c>
      <c r="J341" s="457">
        <f t="shared" si="40"/>
        <v>0.24193439752138479</v>
      </c>
      <c r="K341" s="44">
        <v>10378</v>
      </c>
      <c r="L341" s="44">
        <v>9577</v>
      </c>
      <c r="M341" s="44">
        <v>103626</v>
      </c>
      <c r="N341" s="457">
        <f t="shared" si="41"/>
        <v>3.489795918367347</v>
      </c>
      <c r="O341" s="44">
        <v>31866</v>
      </c>
      <c r="P341" s="6" t="s">
        <v>420</v>
      </c>
      <c r="Q341" s="44">
        <v>5385</v>
      </c>
      <c r="R341" s="44">
        <v>95109</v>
      </c>
      <c r="S341" s="44">
        <v>8910</v>
      </c>
      <c r="T341" s="44">
        <v>29694</v>
      </c>
    </row>
    <row r="342" spans="1:20" ht="15" thickBot="1" x14ac:dyDescent="0.35">
      <c r="A342" s="4" t="s">
        <v>227</v>
      </c>
      <c r="B342" s="6" t="s">
        <v>14</v>
      </c>
      <c r="C342" s="44">
        <v>90428</v>
      </c>
      <c r="D342" s="44">
        <v>200814</v>
      </c>
      <c r="E342" s="44">
        <v>52562</v>
      </c>
      <c r="F342" s="44">
        <v>343804</v>
      </c>
      <c r="G342" s="457">
        <f t="shared" si="38"/>
        <v>12.001815262165747</v>
      </c>
      <c r="H342" s="457">
        <f t="shared" si="39"/>
        <v>4.5226656844431581</v>
      </c>
      <c r="I342" s="44">
        <v>933</v>
      </c>
      <c r="J342" s="457">
        <f t="shared" si="40"/>
        <v>3.2569992320044684E-2</v>
      </c>
      <c r="K342" s="44">
        <v>375</v>
      </c>
      <c r="L342" s="44">
        <v>7607</v>
      </c>
      <c r="M342" s="44">
        <v>192000</v>
      </c>
      <c r="N342" s="457">
        <f t="shared" si="41"/>
        <v>6.702506458144244</v>
      </c>
      <c r="O342" s="44">
        <v>72000</v>
      </c>
      <c r="P342" s="6" t="s">
        <v>420</v>
      </c>
      <c r="Q342" s="44">
        <v>33000</v>
      </c>
      <c r="R342" s="44">
        <v>76018</v>
      </c>
      <c r="S342" s="44">
        <v>12000</v>
      </c>
      <c r="T342" s="44">
        <v>28646</v>
      </c>
    </row>
    <row r="343" spans="1:20" ht="15" thickBot="1" x14ac:dyDescent="0.35">
      <c r="A343" s="4" t="s">
        <v>254</v>
      </c>
      <c r="B343" s="6" t="s">
        <v>14</v>
      </c>
      <c r="C343" s="44">
        <v>278159</v>
      </c>
      <c r="D343" s="44">
        <v>260325</v>
      </c>
      <c r="E343" s="44">
        <v>30752</v>
      </c>
      <c r="F343" s="44">
        <v>569236</v>
      </c>
      <c r="G343" s="457">
        <f t="shared" si="38"/>
        <v>16.515391533931005</v>
      </c>
      <c r="H343" s="457">
        <f t="shared" si="39"/>
        <v>3.4165161181900574</v>
      </c>
      <c r="I343" s="44">
        <v>53055</v>
      </c>
      <c r="J343" s="457">
        <f t="shared" si="40"/>
        <v>1.539298459395944</v>
      </c>
      <c r="K343" s="44">
        <v>21698</v>
      </c>
      <c r="L343" s="44">
        <v>31255</v>
      </c>
      <c r="M343" s="44">
        <v>241389</v>
      </c>
      <c r="N343" s="457">
        <f t="shared" si="41"/>
        <v>7.0034815910871266</v>
      </c>
      <c r="O343" s="44">
        <v>48090</v>
      </c>
      <c r="P343" s="6" t="s">
        <v>420</v>
      </c>
      <c r="Q343" s="44">
        <v>9784</v>
      </c>
      <c r="R343" s="44">
        <v>166613</v>
      </c>
      <c r="S343" s="44">
        <v>20632</v>
      </c>
      <c r="T343" s="44">
        <v>34467</v>
      </c>
    </row>
    <row r="344" spans="1:20" ht="15" thickBot="1" x14ac:dyDescent="0.35">
      <c r="A344" s="4" t="s">
        <v>257</v>
      </c>
      <c r="B344" s="6" t="s">
        <v>14</v>
      </c>
      <c r="C344" s="44">
        <v>38625</v>
      </c>
      <c r="D344" s="44">
        <v>51741</v>
      </c>
      <c r="E344" s="44">
        <v>0</v>
      </c>
      <c r="F344" s="44">
        <v>90366</v>
      </c>
      <c r="G344" s="457">
        <f t="shared" si="38"/>
        <v>3.0821651488795663</v>
      </c>
      <c r="H344" s="457">
        <f t="shared" si="39"/>
        <v>0.87322800405855916</v>
      </c>
      <c r="I344" s="44">
        <v>18292</v>
      </c>
      <c r="J344" s="457">
        <f t="shared" si="40"/>
        <v>0.62389576724990625</v>
      </c>
      <c r="K344" s="44">
        <v>12296</v>
      </c>
      <c r="L344" s="44">
        <v>11626</v>
      </c>
      <c r="M344" s="44">
        <v>119823</v>
      </c>
      <c r="N344" s="457">
        <f t="shared" si="41"/>
        <v>4.0868719942699272</v>
      </c>
      <c r="O344" s="44">
        <v>15805</v>
      </c>
      <c r="P344" s="6" t="s">
        <v>420</v>
      </c>
      <c r="Q344" s="44">
        <v>2981</v>
      </c>
      <c r="R344" s="44">
        <v>103485</v>
      </c>
      <c r="S344" s="44">
        <v>19663</v>
      </c>
      <c r="T344" s="44">
        <v>29319</v>
      </c>
    </row>
    <row r="345" spans="1:20" ht="15" thickBot="1" x14ac:dyDescent="0.35">
      <c r="A345" s="4" t="s">
        <v>261</v>
      </c>
      <c r="B345" s="6" t="s">
        <v>14</v>
      </c>
      <c r="C345" s="44">
        <v>202866</v>
      </c>
      <c r="D345" s="44">
        <v>260487</v>
      </c>
      <c r="E345" s="44">
        <v>24845</v>
      </c>
      <c r="F345" s="44">
        <v>488198</v>
      </c>
      <c r="G345" s="457">
        <f t="shared" si="38"/>
        <v>13.793241792394191</v>
      </c>
      <c r="H345" s="457">
        <f t="shared" si="39"/>
        <v>2.5779296214937477</v>
      </c>
      <c r="I345" s="44">
        <v>46072</v>
      </c>
      <c r="J345" s="457">
        <f t="shared" si="40"/>
        <v>1.3016895519014522</v>
      </c>
      <c r="K345" s="44">
        <v>8022</v>
      </c>
      <c r="L345" s="44">
        <v>8330</v>
      </c>
      <c r="M345" s="44">
        <v>221584</v>
      </c>
      <c r="N345" s="457">
        <f t="shared" si="41"/>
        <v>6.2604961292874499</v>
      </c>
      <c r="O345" s="44">
        <v>38581</v>
      </c>
      <c r="P345" s="6" t="s">
        <v>420</v>
      </c>
      <c r="Q345" s="44">
        <v>9279</v>
      </c>
      <c r="R345" s="44">
        <v>189376</v>
      </c>
      <c r="S345" s="44">
        <v>30076</v>
      </c>
      <c r="T345" s="44">
        <v>35394</v>
      </c>
    </row>
    <row r="346" spans="1:20" ht="15" thickBot="1" x14ac:dyDescent="0.35">
      <c r="A346" s="4" t="s">
        <v>275</v>
      </c>
      <c r="B346" s="6" t="s">
        <v>14</v>
      </c>
      <c r="C346" s="44">
        <v>92412</v>
      </c>
      <c r="D346" s="44">
        <v>218629</v>
      </c>
      <c r="E346" s="44">
        <v>7781</v>
      </c>
      <c r="F346" s="44">
        <v>318822</v>
      </c>
      <c r="G346" s="457">
        <f t="shared" si="38"/>
        <v>8.5573717690635309</v>
      </c>
      <c r="H346" s="457">
        <f t="shared" si="39"/>
        <v>1.2657392629999284</v>
      </c>
      <c r="I346" s="44">
        <v>66299</v>
      </c>
      <c r="J346" s="457">
        <f t="shared" si="40"/>
        <v>1.7795045226400408</v>
      </c>
      <c r="K346" s="44">
        <v>14782</v>
      </c>
      <c r="L346" s="44">
        <v>10651</v>
      </c>
      <c r="M346" s="44">
        <v>307370</v>
      </c>
      <c r="N346" s="457">
        <f t="shared" si="41"/>
        <v>8.249993289851572</v>
      </c>
      <c r="O346" s="44">
        <v>53215</v>
      </c>
      <c r="P346" s="6" t="s">
        <v>420</v>
      </c>
      <c r="Q346" s="44">
        <v>19365</v>
      </c>
      <c r="R346" s="44">
        <v>251886</v>
      </c>
      <c r="S346" s="44">
        <v>20824</v>
      </c>
      <c r="T346" s="44">
        <v>37257</v>
      </c>
    </row>
    <row r="347" spans="1:20" ht="15" thickBot="1" x14ac:dyDescent="0.35">
      <c r="A347" s="4" t="s">
        <v>280</v>
      </c>
      <c r="B347" s="6" t="s">
        <v>14</v>
      </c>
      <c r="C347" s="44">
        <v>390074</v>
      </c>
      <c r="D347" s="44">
        <v>620309</v>
      </c>
      <c r="E347" s="44">
        <v>19373</v>
      </c>
      <c r="F347" s="44">
        <v>1029756</v>
      </c>
      <c r="G347" s="457">
        <f t="shared" si="38"/>
        <v>28.092426887821912</v>
      </c>
      <c r="H347" s="457">
        <f t="shared" si="39"/>
        <v>3.8378050007640159</v>
      </c>
      <c r="I347" s="44">
        <v>64483</v>
      </c>
      <c r="J347" s="457">
        <f t="shared" si="40"/>
        <v>1.7591390222610215</v>
      </c>
      <c r="K347" s="44">
        <v>15398</v>
      </c>
      <c r="L347" s="44">
        <v>11007</v>
      </c>
      <c r="M347" s="44">
        <v>389618</v>
      </c>
      <c r="N347" s="457">
        <f t="shared" si="41"/>
        <v>10.629037538192929</v>
      </c>
      <c r="O347" s="44">
        <v>61589</v>
      </c>
      <c r="P347" s="6" t="s">
        <v>420</v>
      </c>
      <c r="Q347" s="44">
        <v>0</v>
      </c>
      <c r="R347" s="44">
        <v>268319</v>
      </c>
      <c r="S347" s="44">
        <v>43516</v>
      </c>
      <c r="T347" s="44">
        <v>36656</v>
      </c>
    </row>
    <row r="348" spans="1:20" ht="15" thickBot="1" x14ac:dyDescent="0.35">
      <c r="A348" s="4" t="s">
        <v>294</v>
      </c>
      <c r="B348" s="6" t="s">
        <v>14</v>
      </c>
      <c r="C348" s="44">
        <v>82624</v>
      </c>
      <c r="D348" s="44">
        <v>181482</v>
      </c>
      <c r="E348" s="44">
        <v>15667</v>
      </c>
      <c r="F348" s="44">
        <v>279773</v>
      </c>
      <c r="G348" s="457">
        <f t="shared" si="38"/>
        <v>5.784975807452132</v>
      </c>
      <c r="H348" s="457">
        <f t="shared" si="39"/>
        <v>1.4583435413332777</v>
      </c>
      <c r="I348" s="44">
        <v>34532</v>
      </c>
      <c r="J348" s="457">
        <f t="shared" si="40"/>
        <v>0.71403167776353338</v>
      </c>
      <c r="K348" s="44">
        <v>38460</v>
      </c>
      <c r="L348" s="44">
        <v>30281</v>
      </c>
      <c r="M348" s="44">
        <v>200832</v>
      </c>
      <c r="N348" s="457">
        <f t="shared" si="41"/>
        <v>4.1526818576568383</v>
      </c>
      <c r="O348" s="44">
        <v>68164</v>
      </c>
      <c r="P348" s="6" t="s">
        <v>420</v>
      </c>
      <c r="Q348" s="44">
        <v>17307</v>
      </c>
      <c r="R348" s="44">
        <v>191843</v>
      </c>
      <c r="S348" s="44">
        <v>18540</v>
      </c>
      <c r="T348" s="44">
        <v>48362</v>
      </c>
    </row>
    <row r="349" spans="1:20" ht="15" thickBot="1" x14ac:dyDescent="0.35">
      <c r="A349" s="4" t="s">
        <v>305</v>
      </c>
      <c r="B349" s="6" t="s">
        <v>14</v>
      </c>
      <c r="C349" s="44">
        <v>89895</v>
      </c>
      <c r="D349" s="44">
        <v>232939</v>
      </c>
      <c r="E349" s="44">
        <v>5836</v>
      </c>
      <c r="F349" s="44">
        <v>328670</v>
      </c>
      <c r="G349" s="457">
        <f t="shared" si="38"/>
        <v>9.7127574691923524</v>
      </c>
      <c r="H349" s="457">
        <f t="shared" si="39"/>
        <v>3.2586430830548974</v>
      </c>
      <c r="I349" s="44">
        <v>16147</v>
      </c>
      <c r="J349" s="457">
        <f t="shared" si="40"/>
        <v>0.47717131120896006</v>
      </c>
      <c r="K349" s="44">
        <v>24589</v>
      </c>
      <c r="L349" s="44">
        <v>28184</v>
      </c>
      <c r="M349" s="44">
        <v>350399</v>
      </c>
      <c r="N349" s="457">
        <f t="shared" si="41"/>
        <v>10.354886373710807</v>
      </c>
      <c r="O349" s="44">
        <v>33610</v>
      </c>
      <c r="P349" s="6" t="s">
        <v>420</v>
      </c>
      <c r="Q349" s="44">
        <v>0</v>
      </c>
      <c r="R349" s="44">
        <v>100861</v>
      </c>
      <c r="S349" s="44">
        <v>24459</v>
      </c>
      <c r="T349" s="44">
        <v>33839</v>
      </c>
    </row>
    <row r="350" spans="1:20" ht="15" thickBot="1" x14ac:dyDescent="0.35">
      <c r="A350" s="4" t="s">
        <v>306</v>
      </c>
      <c r="B350" s="6" t="s">
        <v>14</v>
      </c>
      <c r="C350" s="44">
        <v>20286</v>
      </c>
      <c r="D350" s="44">
        <v>25811</v>
      </c>
      <c r="E350" s="44">
        <v>1853</v>
      </c>
      <c r="F350" s="44">
        <v>47950</v>
      </c>
      <c r="G350" s="457">
        <f t="shared" si="38"/>
        <v>1.2027189726096117</v>
      </c>
      <c r="H350" s="457">
        <f t="shared" si="39"/>
        <v>0.58328366197525761</v>
      </c>
      <c r="I350" s="44">
        <v>7150</v>
      </c>
      <c r="J350" s="457">
        <f t="shared" si="40"/>
        <v>0.17934182803250728</v>
      </c>
      <c r="K350" s="44">
        <v>5142</v>
      </c>
      <c r="L350" s="44">
        <v>6853</v>
      </c>
      <c r="M350" s="44">
        <v>45816</v>
      </c>
      <c r="N350" s="457">
        <f t="shared" si="41"/>
        <v>1.149192334704525</v>
      </c>
      <c r="O350" s="44">
        <v>15731</v>
      </c>
      <c r="P350" s="6" t="s">
        <v>420</v>
      </c>
      <c r="Q350" s="44">
        <v>3500</v>
      </c>
      <c r="R350" s="44">
        <v>82207</v>
      </c>
      <c r="S350" s="44">
        <v>11732</v>
      </c>
      <c r="T350" s="44">
        <v>39868</v>
      </c>
    </row>
    <row r="351" spans="1:20" ht="15" thickBot="1" x14ac:dyDescent="0.35">
      <c r="A351" s="4" t="s">
        <v>307</v>
      </c>
      <c r="B351" s="6" t="s">
        <v>14</v>
      </c>
      <c r="C351" s="44">
        <v>42655</v>
      </c>
      <c r="D351" s="44">
        <v>118561</v>
      </c>
      <c r="E351" s="44">
        <v>3262</v>
      </c>
      <c r="F351" s="44">
        <v>164478</v>
      </c>
      <c r="G351" s="457">
        <f t="shared" si="38"/>
        <v>3.477409670394723</v>
      </c>
      <c r="H351" s="457">
        <f t="shared" si="39"/>
        <v>1.2873780936428671</v>
      </c>
      <c r="I351" s="44">
        <v>15531</v>
      </c>
      <c r="J351" s="457">
        <f t="shared" si="40"/>
        <v>0.3283578934015518</v>
      </c>
      <c r="K351" s="44">
        <v>39252</v>
      </c>
      <c r="L351" s="44">
        <v>39860</v>
      </c>
      <c r="M351" s="44">
        <v>150436</v>
      </c>
      <c r="N351" s="457">
        <f t="shared" si="41"/>
        <v>3.1805323579779698</v>
      </c>
      <c r="O351" s="44">
        <v>39750</v>
      </c>
      <c r="P351" s="6" t="s">
        <v>420</v>
      </c>
      <c r="Q351" s="44">
        <v>1992</v>
      </c>
      <c r="R351" s="44">
        <v>127762</v>
      </c>
      <c r="S351" s="44">
        <v>22045</v>
      </c>
      <c r="T351" s="44">
        <v>47299</v>
      </c>
    </row>
    <row r="352" spans="1:20" ht="15" thickBot="1" x14ac:dyDescent="0.35">
      <c r="A352" s="4" t="s">
        <v>318</v>
      </c>
      <c r="B352" s="6" t="s">
        <v>14</v>
      </c>
      <c r="C352" s="44">
        <v>161708</v>
      </c>
      <c r="D352" s="44">
        <v>180728</v>
      </c>
      <c r="E352" s="44">
        <v>29301</v>
      </c>
      <c r="F352" s="44">
        <v>371737</v>
      </c>
      <c r="G352" s="457">
        <f t="shared" si="38"/>
        <v>14.093759478313618</v>
      </c>
      <c r="H352" s="457">
        <f t="shared" si="39"/>
        <v>2.5542439379676645</v>
      </c>
      <c r="I352" s="44">
        <v>24603</v>
      </c>
      <c r="J352" s="457">
        <f t="shared" si="40"/>
        <v>0.9327797998180164</v>
      </c>
      <c r="K352" s="44">
        <v>11860</v>
      </c>
      <c r="L352" s="44">
        <v>9087</v>
      </c>
      <c r="M352" s="44">
        <v>258414</v>
      </c>
      <c r="N352" s="457">
        <f t="shared" si="41"/>
        <v>9.7973157415832581</v>
      </c>
      <c r="O352" s="44">
        <v>37230</v>
      </c>
      <c r="P352" s="6" t="s">
        <v>420</v>
      </c>
      <c r="Q352" s="44">
        <v>16613</v>
      </c>
      <c r="R352" s="44">
        <v>145537</v>
      </c>
      <c r="S352" s="44">
        <v>10084</v>
      </c>
      <c r="T352" s="44">
        <v>26376</v>
      </c>
    </row>
    <row r="353" spans="1:20" ht="15" thickBot="1" x14ac:dyDescent="0.35">
      <c r="A353" s="4" t="s">
        <v>330</v>
      </c>
      <c r="B353" s="6" t="s">
        <v>14</v>
      </c>
      <c r="C353" s="44">
        <v>31303</v>
      </c>
      <c r="D353" s="44">
        <v>48356</v>
      </c>
      <c r="E353" s="44">
        <v>4079</v>
      </c>
      <c r="F353" s="44">
        <v>83738</v>
      </c>
      <c r="G353" s="457">
        <f t="shared" si="38"/>
        <v>2.9992120343839543</v>
      </c>
      <c r="H353" s="457">
        <f t="shared" si="39"/>
        <v>0.81631101276064766</v>
      </c>
      <c r="I353" s="44">
        <v>11977</v>
      </c>
      <c r="J353" s="457">
        <f t="shared" si="40"/>
        <v>0.4289756446991404</v>
      </c>
      <c r="K353" s="44">
        <v>3620</v>
      </c>
      <c r="L353" s="44">
        <v>5078</v>
      </c>
      <c r="M353" s="44">
        <v>119045</v>
      </c>
      <c r="N353" s="457">
        <f t="shared" si="41"/>
        <v>4.2637893982808022</v>
      </c>
      <c r="O353" s="44">
        <v>42883</v>
      </c>
      <c r="P353" s="6" t="s">
        <v>420</v>
      </c>
      <c r="Q353" s="44">
        <v>6049</v>
      </c>
      <c r="R353" s="44">
        <v>102581</v>
      </c>
      <c r="S353" s="44">
        <v>13829</v>
      </c>
      <c r="T353" s="44">
        <v>27920</v>
      </c>
    </row>
    <row r="354" spans="1:20" ht="15" thickBot="1" x14ac:dyDescent="0.35">
      <c r="A354" s="4" t="s">
        <v>335</v>
      </c>
      <c r="B354" s="6" t="s">
        <v>14</v>
      </c>
      <c r="C354" s="44">
        <v>60387</v>
      </c>
      <c r="D354" s="44">
        <v>90580</v>
      </c>
      <c r="E354" s="44">
        <v>0</v>
      </c>
      <c r="F354" s="44">
        <v>150967</v>
      </c>
      <c r="G354" s="457">
        <f t="shared" si="38"/>
        <v>5.0243618331280997</v>
      </c>
      <c r="H354" s="457">
        <f t="shared" si="39"/>
        <v>1.3779767609554843</v>
      </c>
      <c r="I354" s="44">
        <v>16303</v>
      </c>
      <c r="J354" s="457">
        <f t="shared" si="40"/>
        <v>0.54258328618497687</v>
      </c>
      <c r="K354" s="44">
        <v>10417</v>
      </c>
      <c r="L354" s="44">
        <v>16960</v>
      </c>
      <c r="M354" s="44">
        <v>114438</v>
      </c>
      <c r="N354" s="457">
        <f t="shared" si="41"/>
        <v>3.808633141411788</v>
      </c>
      <c r="O354" s="44">
        <v>31451</v>
      </c>
      <c r="P354" s="6" t="s">
        <v>420</v>
      </c>
      <c r="Q354" s="44">
        <v>2840</v>
      </c>
      <c r="R354" s="44">
        <v>109557</v>
      </c>
      <c r="S354" s="44">
        <v>12628</v>
      </c>
      <c r="T354" s="44">
        <v>30047</v>
      </c>
    </row>
    <row r="355" spans="1:20" ht="15" thickBot="1" x14ac:dyDescent="0.35">
      <c r="A355" s="4" t="s">
        <v>344</v>
      </c>
      <c r="B355" s="6" t="s">
        <v>14</v>
      </c>
      <c r="C355" s="44">
        <v>47127</v>
      </c>
      <c r="D355" s="44">
        <v>88022</v>
      </c>
      <c r="E355" s="44">
        <v>5247</v>
      </c>
      <c r="F355" s="44">
        <v>140396</v>
      </c>
      <c r="G355" s="457">
        <f t="shared" si="38"/>
        <v>4.5235042046589555</v>
      </c>
      <c r="H355" s="457">
        <f t="shared" si="39"/>
        <v>0.66311797129240846</v>
      </c>
      <c r="I355" s="44">
        <v>11570</v>
      </c>
      <c r="J355" s="457">
        <f t="shared" si="40"/>
        <v>0.37278087444018432</v>
      </c>
      <c r="K355" s="44">
        <v>5973</v>
      </c>
      <c r="L355" s="44">
        <v>6951</v>
      </c>
      <c r="M355" s="44">
        <v>102648</v>
      </c>
      <c r="N355" s="457">
        <f t="shared" si="41"/>
        <v>3.3072784096401069</v>
      </c>
      <c r="O355" s="44">
        <v>26790</v>
      </c>
      <c r="P355" s="6" t="s">
        <v>420</v>
      </c>
      <c r="Q355" s="44">
        <v>6552</v>
      </c>
      <c r="R355" s="44">
        <v>211721</v>
      </c>
      <c r="S355" s="44">
        <v>14609</v>
      </c>
      <c r="T355" s="44">
        <v>31037</v>
      </c>
    </row>
    <row r="356" spans="1:20" ht="15" thickBot="1" x14ac:dyDescent="0.35">
      <c r="A356" s="4" t="s">
        <v>364</v>
      </c>
      <c r="B356" s="6" t="s">
        <v>14</v>
      </c>
      <c r="C356" s="44">
        <v>113473</v>
      </c>
      <c r="D356" s="44">
        <v>206217</v>
      </c>
      <c r="E356" s="44">
        <v>6200</v>
      </c>
      <c r="F356" s="44">
        <v>325890</v>
      </c>
      <c r="G356" s="457">
        <f t="shared" si="38"/>
        <v>7.3622500847170453</v>
      </c>
      <c r="H356" s="457">
        <f t="shared" si="39"/>
        <v>1.435879133951939</v>
      </c>
      <c r="I356" s="44">
        <v>13201</v>
      </c>
      <c r="J356" s="457">
        <f t="shared" si="40"/>
        <v>0.29822658985654582</v>
      </c>
      <c r="K356" s="44">
        <v>12326</v>
      </c>
      <c r="L356" s="44">
        <v>14083</v>
      </c>
      <c r="M356" s="44">
        <v>172500</v>
      </c>
      <c r="N356" s="457">
        <f t="shared" si="41"/>
        <v>3.8969840731955268</v>
      </c>
      <c r="O356" s="44">
        <v>25694</v>
      </c>
      <c r="P356" s="6" t="s">
        <v>420</v>
      </c>
      <c r="Q356" s="44">
        <v>5253</v>
      </c>
      <c r="R356" s="44">
        <v>226962</v>
      </c>
      <c r="S356" s="44">
        <v>17960</v>
      </c>
      <c r="T356" s="44">
        <v>44265</v>
      </c>
    </row>
    <row r="357" spans="1:20" ht="15" thickBot="1" x14ac:dyDescent="0.35">
      <c r="A357" s="4" t="s">
        <v>385</v>
      </c>
      <c r="B357" s="26" t="s">
        <v>14</v>
      </c>
      <c r="C357" s="46">
        <v>82889</v>
      </c>
      <c r="D357" s="46">
        <v>128470</v>
      </c>
      <c r="E357" s="46">
        <v>20433</v>
      </c>
      <c r="F357" s="46">
        <v>231792</v>
      </c>
      <c r="G357" s="460">
        <f t="shared" si="38"/>
        <v>7.7215097105166723</v>
      </c>
      <c r="H357" s="460">
        <f t="shared" si="39"/>
        <v>2.9961996845996741</v>
      </c>
      <c r="I357" s="46">
        <v>23342</v>
      </c>
      <c r="J357" s="460">
        <f t="shared" si="40"/>
        <v>0.77757420300476365</v>
      </c>
      <c r="K357" s="46">
        <v>14654</v>
      </c>
      <c r="L357" s="46">
        <v>22465</v>
      </c>
      <c r="M357" s="46">
        <v>90821</v>
      </c>
      <c r="N357" s="460">
        <f t="shared" si="41"/>
        <v>3.0254505479862752</v>
      </c>
      <c r="O357" s="46">
        <v>29263</v>
      </c>
      <c r="P357" s="30" t="s">
        <v>420</v>
      </c>
      <c r="Q357" s="46">
        <v>7050</v>
      </c>
      <c r="R357" s="46">
        <v>77362</v>
      </c>
      <c r="S357" s="46">
        <v>12466</v>
      </c>
      <c r="T357" s="46">
        <v>30019</v>
      </c>
    </row>
    <row r="358" spans="1:20" x14ac:dyDescent="0.3">
      <c r="A358" s="47" t="s">
        <v>2419</v>
      </c>
      <c r="B358" s="73"/>
      <c r="C358" s="75">
        <f>SUM(C315:C357)</f>
        <v>4129333</v>
      </c>
      <c r="D358" s="75">
        <f>SUM(D315:D357)</f>
        <v>7342155</v>
      </c>
      <c r="E358" s="75">
        <f>SUM(E315:E357)</f>
        <v>531130</v>
      </c>
      <c r="F358" s="75">
        <f>SUM(F315:F357)</f>
        <v>12002618</v>
      </c>
      <c r="G358" s="458"/>
      <c r="H358" s="458"/>
      <c r="I358" s="75">
        <f>SUM(I315:I357)</f>
        <v>1288289</v>
      </c>
      <c r="J358" s="458"/>
      <c r="K358" s="75">
        <f>SUM(K315:K357)</f>
        <v>596818</v>
      </c>
      <c r="L358" s="75">
        <f>SUM(L315:L357)</f>
        <v>603219</v>
      </c>
      <c r="M358" s="75">
        <f>SUM(M315:M357)</f>
        <v>7739208</v>
      </c>
      <c r="N358" s="458"/>
      <c r="O358" s="75">
        <f>SUM(O315:O357)</f>
        <v>1514773</v>
      </c>
      <c r="P358" s="74"/>
      <c r="Q358" s="75">
        <f>SUM(Q315:Q357)</f>
        <v>568423</v>
      </c>
      <c r="R358" s="75">
        <f>SUM(R315:R357)</f>
        <v>5586127</v>
      </c>
      <c r="S358" s="75">
        <f>SUM(S315:S357)</f>
        <v>739797</v>
      </c>
      <c r="T358" s="75">
        <f>SUM(T315:T357)</f>
        <v>1547379</v>
      </c>
    </row>
    <row r="359" spans="1:20" ht="15" thickBot="1" x14ac:dyDescent="0.35">
      <c r="A359" s="49" t="s">
        <v>2420</v>
      </c>
      <c r="B359" s="299"/>
      <c r="C359" s="178">
        <f>C358/43</f>
        <v>96031</v>
      </c>
      <c r="D359" s="178">
        <f t="shared" ref="D359:T359" si="42">D358/43</f>
        <v>170747.79069767441</v>
      </c>
      <c r="E359" s="178">
        <f t="shared" si="42"/>
        <v>12351.860465116279</v>
      </c>
      <c r="F359" s="178">
        <f t="shared" si="42"/>
        <v>279130.65116279072</v>
      </c>
      <c r="G359" s="459">
        <f>F358/T358</f>
        <v>7.7567409147985078</v>
      </c>
      <c r="H359" s="459">
        <f>F358/R358</f>
        <v>2.1486475334341666</v>
      </c>
      <c r="I359" s="178">
        <f t="shared" si="42"/>
        <v>29960.20930232558</v>
      </c>
      <c r="J359" s="459">
        <f>I358/T358</f>
        <v>0.83256202908272636</v>
      </c>
      <c r="K359" s="178">
        <f t="shared" si="42"/>
        <v>13879.488372093023</v>
      </c>
      <c r="L359" s="178">
        <f t="shared" si="42"/>
        <v>14028.348837209302</v>
      </c>
      <c r="M359" s="178">
        <f t="shared" si="42"/>
        <v>179981.58139534883</v>
      </c>
      <c r="N359" s="459">
        <f>M358/T358</f>
        <v>5.001494785698914</v>
      </c>
      <c r="O359" s="178">
        <f t="shared" si="42"/>
        <v>35227.279069767443</v>
      </c>
      <c r="P359" s="300">
        <v>1</v>
      </c>
      <c r="Q359" s="178">
        <f t="shared" si="42"/>
        <v>13219.139534883721</v>
      </c>
      <c r="R359" s="178">
        <f t="shared" si="42"/>
        <v>129909.93023255814</v>
      </c>
      <c r="S359" s="178">
        <f t="shared" si="42"/>
        <v>17204.581395348836</v>
      </c>
      <c r="T359" s="178">
        <f t="shared" si="42"/>
        <v>35985.558139534885</v>
      </c>
    </row>
    <row r="360" spans="1:20" ht="15" thickBot="1" x14ac:dyDescent="0.35">
      <c r="A360" s="10"/>
      <c r="B360" s="56"/>
      <c r="C360" s="44"/>
      <c r="D360" s="44"/>
      <c r="E360" s="44"/>
      <c r="F360" s="44"/>
      <c r="G360" s="457"/>
      <c r="H360" s="457"/>
      <c r="I360" s="44"/>
      <c r="J360" s="457"/>
      <c r="K360" s="44"/>
      <c r="L360" s="44"/>
      <c r="M360" s="44"/>
      <c r="N360" s="457"/>
      <c r="O360" s="44"/>
      <c r="P360" s="6"/>
      <c r="Q360" s="44"/>
      <c r="R360" s="44"/>
      <c r="S360" s="44"/>
      <c r="T360" s="44"/>
    </row>
    <row r="361" spans="1:20" ht="15" thickBot="1" x14ac:dyDescent="0.35">
      <c r="A361" s="58" t="s">
        <v>20</v>
      </c>
      <c r="B361" s="6" t="s">
        <v>21</v>
      </c>
      <c r="C361" s="44">
        <v>3024886</v>
      </c>
      <c r="D361" s="44">
        <v>5727147</v>
      </c>
      <c r="E361" s="44">
        <v>134552</v>
      </c>
      <c r="F361" s="44">
        <v>8886585</v>
      </c>
      <c r="G361" s="457">
        <f>F361/T361</f>
        <v>54.322299651567945</v>
      </c>
      <c r="H361" s="457">
        <f>F361/R361</f>
        <v>12.885514103387626</v>
      </c>
      <c r="I361" s="44">
        <v>62145</v>
      </c>
      <c r="J361" s="457">
        <f>I361/T361</f>
        <v>0.37988263341280032</v>
      </c>
      <c r="K361" s="44">
        <v>38928</v>
      </c>
      <c r="L361" s="44">
        <v>37745</v>
      </c>
      <c r="M361" s="44">
        <v>1665903</v>
      </c>
      <c r="N361" s="457">
        <f>M361/T361</f>
        <v>10.183403631028792</v>
      </c>
      <c r="O361" s="44">
        <v>232411</v>
      </c>
      <c r="P361" s="6" t="s">
        <v>420</v>
      </c>
      <c r="Q361" s="44">
        <v>0</v>
      </c>
      <c r="R361" s="44">
        <v>689657</v>
      </c>
      <c r="S361" s="44">
        <v>129446</v>
      </c>
      <c r="T361" s="44">
        <v>163590</v>
      </c>
    </row>
    <row r="362" spans="1:20" ht="15" thickBot="1" x14ac:dyDescent="0.35">
      <c r="A362" s="57" t="s">
        <v>31</v>
      </c>
      <c r="B362" s="6" t="s">
        <v>21</v>
      </c>
      <c r="C362" s="44">
        <v>259471</v>
      </c>
      <c r="D362" s="44">
        <v>526283</v>
      </c>
      <c r="E362" s="44">
        <v>24309</v>
      </c>
      <c r="F362" s="44">
        <v>810063</v>
      </c>
      <c r="G362" s="457">
        <f t="shared" ref="G362:G404" si="43">F362/T362</f>
        <v>7.5228034657924798</v>
      </c>
      <c r="H362" s="457">
        <f t="shared" ref="H362:H404" si="44">F362/R362</f>
        <v>2.2555507292380175</v>
      </c>
      <c r="I362" s="44">
        <v>50334</v>
      </c>
      <c r="J362" s="457">
        <f t="shared" ref="J362:J404" si="45">I362/T362</f>
        <v>0.4674362236606272</v>
      </c>
      <c r="K362" s="44">
        <v>84408</v>
      </c>
      <c r="L362" s="44">
        <v>81112</v>
      </c>
      <c r="M362" s="44">
        <v>407275</v>
      </c>
      <c r="N362" s="457">
        <f t="shared" ref="N362:N404" si="46">M362/T362</f>
        <v>3.7822364205384424</v>
      </c>
      <c r="O362" s="44">
        <v>110382</v>
      </c>
      <c r="P362" s="6" t="s">
        <v>420</v>
      </c>
      <c r="Q362" s="44">
        <v>0</v>
      </c>
      <c r="R362" s="44">
        <v>359142</v>
      </c>
      <c r="S362" s="44">
        <v>64442</v>
      </c>
      <c r="T362" s="44">
        <v>107681</v>
      </c>
    </row>
    <row r="363" spans="1:20" ht="15" thickBot="1" x14ac:dyDescent="0.35">
      <c r="A363" s="31" t="s">
        <v>60</v>
      </c>
      <c r="B363" s="6" t="s">
        <v>21</v>
      </c>
      <c r="C363" s="44">
        <v>520087</v>
      </c>
      <c r="D363" s="44">
        <v>1188580</v>
      </c>
      <c r="E363" s="44">
        <v>28750</v>
      </c>
      <c r="F363" s="44">
        <v>1737417</v>
      </c>
      <c r="G363" s="457">
        <f t="shared" si="43"/>
        <v>19.267596730728709</v>
      </c>
      <c r="H363" s="457">
        <f t="shared" si="44"/>
        <v>5.2733533452109596</v>
      </c>
      <c r="I363" s="44">
        <v>64367</v>
      </c>
      <c r="J363" s="457">
        <f t="shared" si="45"/>
        <v>0.71381677442249902</v>
      </c>
      <c r="K363" s="44">
        <v>9951</v>
      </c>
      <c r="L363" s="44">
        <v>13369</v>
      </c>
      <c r="M363" s="44">
        <v>563331</v>
      </c>
      <c r="N363" s="457">
        <f t="shared" si="46"/>
        <v>6.2472247790358537</v>
      </c>
      <c r="O363" s="44">
        <v>0</v>
      </c>
      <c r="P363" s="6" t="s">
        <v>420</v>
      </c>
      <c r="Q363" s="44">
        <v>68833</v>
      </c>
      <c r="R363" s="44">
        <v>329471</v>
      </c>
      <c r="S363" s="44">
        <v>85818</v>
      </c>
      <c r="T363" s="44">
        <v>90173</v>
      </c>
    </row>
    <row r="364" spans="1:20" ht="15" thickBot="1" x14ac:dyDescent="0.35">
      <c r="A364" s="4" t="s">
        <v>61</v>
      </c>
      <c r="B364" s="6" t="s">
        <v>21</v>
      </c>
      <c r="C364" s="44">
        <v>782393</v>
      </c>
      <c r="D364" s="44">
        <v>1956680</v>
      </c>
      <c r="E364" s="44">
        <v>99074</v>
      </c>
      <c r="F364" s="44">
        <v>2838147</v>
      </c>
      <c r="G364" s="457">
        <f t="shared" si="43"/>
        <v>11.882101993226129</v>
      </c>
      <c r="H364" s="457">
        <f t="shared" si="44"/>
        <v>4.1040373074976504</v>
      </c>
      <c r="I364" s="44">
        <v>187392</v>
      </c>
      <c r="J364" s="457">
        <f t="shared" si="45"/>
        <v>0.78452978535453965</v>
      </c>
      <c r="K364" s="44">
        <v>54083</v>
      </c>
      <c r="L364" s="44">
        <v>42335</v>
      </c>
      <c r="M364" s="44">
        <v>1633268</v>
      </c>
      <c r="N364" s="457">
        <f t="shared" si="46"/>
        <v>6.8377913329621238</v>
      </c>
      <c r="O364" s="44">
        <v>313882</v>
      </c>
      <c r="P364" s="6" t="s">
        <v>420</v>
      </c>
      <c r="Q364" s="44">
        <v>80170</v>
      </c>
      <c r="R364" s="44">
        <v>691550</v>
      </c>
      <c r="S364" s="44">
        <v>72120</v>
      </c>
      <c r="T364" s="44">
        <v>238859</v>
      </c>
    </row>
    <row r="365" spans="1:20" ht="15" thickBot="1" x14ac:dyDescent="0.35">
      <c r="A365" s="4" t="s">
        <v>77</v>
      </c>
      <c r="B365" s="6" t="s">
        <v>21</v>
      </c>
      <c r="C365" s="44">
        <v>132771</v>
      </c>
      <c r="D365" s="44">
        <v>175786</v>
      </c>
      <c r="E365" s="44">
        <v>8157</v>
      </c>
      <c r="F365" s="44">
        <v>316714</v>
      </c>
      <c r="G365" s="457">
        <f t="shared" si="43"/>
        <v>6.1331138652207589</v>
      </c>
      <c r="H365" s="457">
        <f t="shared" si="44"/>
        <v>2.2244744586555414</v>
      </c>
      <c r="I365" s="44">
        <v>38717</v>
      </c>
      <c r="J365" s="457">
        <f t="shared" si="45"/>
        <v>0.74974825716498839</v>
      </c>
      <c r="K365" s="44">
        <v>14336</v>
      </c>
      <c r="L365" s="44">
        <v>12012</v>
      </c>
      <c r="M365" s="44">
        <v>272023</v>
      </c>
      <c r="N365" s="457">
        <f t="shared" si="46"/>
        <v>5.2676800929512009</v>
      </c>
      <c r="O365" s="44">
        <v>83196</v>
      </c>
      <c r="P365" s="6" t="s">
        <v>420</v>
      </c>
      <c r="Q365" s="44">
        <v>23942</v>
      </c>
      <c r="R365" s="44">
        <v>142377</v>
      </c>
      <c r="S365" s="44">
        <v>37398</v>
      </c>
      <c r="T365" s="44">
        <v>51640</v>
      </c>
    </row>
    <row r="366" spans="1:20" ht="15" thickBot="1" x14ac:dyDescent="0.35">
      <c r="A366" s="4" t="s">
        <v>80</v>
      </c>
      <c r="B366" s="6" t="s">
        <v>21</v>
      </c>
      <c r="C366" s="44">
        <v>583284</v>
      </c>
      <c r="D366" s="44">
        <v>1075882</v>
      </c>
      <c r="E366" s="44">
        <v>17386</v>
      </c>
      <c r="F366" s="44">
        <v>1676552</v>
      </c>
      <c r="G366" s="457">
        <f t="shared" si="43"/>
        <v>9.8717681487107924</v>
      </c>
      <c r="H366" s="457">
        <f t="shared" si="44"/>
        <v>4.8384361643487726</v>
      </c>
      <c r="I366" s="44">
        <v>0</v>
      </c>
      <c r="J366" s="457">
        <f t="shared" si="45"/>
        <v>0</v>
      </c>
      <c r="K366" s="44">
        <v>4075</v>
      </c>
      <c r="L366" s="44">
        <v>7361</v>
      </c>
      <c r="M366" s="44">
        <v>542790</v>
      </c>
      <c r="N366" s="457">
        <f t="shared" si="46"/>
        <v>3.1960219745279188</v>
      </c>
      <c r="O366" s="44">
        <v>104109</v>
      </c>
      <c r="P366" s="6" t="s">
        <v>420</v>
      </c>
      <c r="Q366" s="44">
        <v>0</v>
      </c>
      <c r="R366" s="44">
        <v>346507</v>
      </c>
      <c r="S366" s="44">
        <v>121897</v>
      </c>
      <c r="T366" s="44">
        <v>169833</v>
      </c>
    </row>
    <row r="367" spans="1:20" ht="15" thickBot="1" x14ac:dyDescent="0.35">
      <c r="A367" s="4" t="s">
        <v>97</v>
      </c>
      <c r="B367" s="6" t="s">
        <v>21</v>
      </c>
      <c r="C367" s="44">
        <v>106027</v>
      </c>
      <c r="D367" s="44">
        <v>133205</v>
      </c>
      <c r="E367" s="44">
        <v>0</v>
      </c>
      <c r="F367" s="44">
        <v>239232</v>
      </c>
      <c r="G367" s="457">
        <f t="shared" si="43"/>
        <v>4.1408245923771938</v>
      </c>
      <c r="H367" s="457">
        <f t="shared" si="44"/>
        <v>1.5022794921065521</v>
      </c>
      <c r="I367" s="44">
        <v>10673</v>
      </c>
      <c r="J367" s="457">
        <f t="shared" si="45"/>
        <v>0.18473707896285527</v>
      </c>
      <c r="K367" s="44">
        <v>28814</v>
      </c>
      <c r="L367" s="44">
        <v>38137</v>
      </c>
      <c r="M367" s="44">
        <v>272000</v>
      </c>
      <c r="N367" s="457">
        <f t="shared" si="46"/>
        <v>4.7080001384705925</v>
      </c>
      <c r="O367" s="44">
        <v>108865</v>
      </c>
      <c r="P367" s="6" t="s">
        <v>420</v>
      </c>
      <c r="Q367" s="44">
        <v>73000</v>
      </c>
      <c r="R367" s="44">
        <v>159246</v>
      </c>
      <c r="S367" s="44">
        <v>20166</v>
      </c>
      <c r="T367" s="44">
        <v>57774</v>
      </c>
    </row>
    <row r="368" spans="1:20" ht="15" thickBot="1" x14ac:dyDescent="0.35">
      <c r="A368" s="4" t="s">
        <v>98</v>
      </c>
      <c r="B368" s="6" t="s">
        <v>21</v>
      </c>
      <c r="C368" s="44">
        <v>233761</v>
      </c>
      <c r="D368" s="44">
        <v>400628</v>
      </c>
      <c r="E368" s="44">
        <v>27923</v>
      </c>
      <c r="F368" s="44">
        <v>662312</v>
      </c>
      <c r="G368" s="457">
        <f t="shared" si="43"/>
        <v>6.7477509602355505</v>
      </c>
      <c r="H368" s="457">
        <f t="shared" si="44"/>
        <v>2.7794951423715299</v>
      </c>
      <c r="I368" s="44">
        <v>90000</v>
      </c>
      <c r="J368" s="457">
        <f t="shared" si="45"/>
        <v>0.91693580430552302</v>
      </c>
      <c r="K368" s="44">
        <v>591</v>
      </c>
      <c r="L368" s="44">
        <v>527</v>
      </c>
      <c r="M368" s="44">
        <v>402934</v>
      </c>
      <c r="N368" s="457">
        <f t="shared" si="46"/>
        <v>4.10516234857824</v>
      </c>
      <c r="O368" s="44">
        <v>99230</v>
      </c>
      <c r="P368" s="6" t="s">
        <v>420</v>
      </c>
      <c r="Q368" s="44">
        <v>23045</v>
      </c>
      <c r="R368" s="44">
        <v>238285</v>
      </c>
      <c r="S368" s="44">
        <v>36580</v>
      </c>
      <c r="T368" s="44">
        <v>98153</v>
      </c>
    </row>
    <row r="369" spans="1:20" ht="15" thickBot="1" x14ac:dyDescent="0.35">
      <c r="A369" s="4" t="s">
        <v>103</v>
      </c>
      <c r="B369" s="6" t="s">
        <v>21</v>
      </c>
      <c r="C369" s="44">
        <v>356541</v>
      </c>
      <c r="D369" s="44">
        <v>1426162</v>
      </c>
      <c r="E369" s="44">
        <v>8136</v>
      </c>
      <c r="F369" s="44">
        <v>1790839</v>
      </c>
      <c r="G369" s="457">
        <f t="shared" si="43"/>
        <v>2.5089614823677424</v>
      </c>
      <c r="H369" s="457">
        <f t="shared" si="44"/>
        <v>0.24866961597849391</v>
      </c>
      <c r="I369" s="44">
        <v>817277</v>
      </c>
      <c r="J369" s="457">
        <f t="shared" si="45"/>
        <v>1.145003271329841</v>
      </c>
      <c r="K369" s="44">
        <v>10363</v>
      </c>
      <c r="L369" s="44">
        <v>544</v>
      </c>
      <c r="M369" s="44">
        <v>3538993</v>
      </c>
      <c r="N369" s="457">
        <f t="shared" si="46"/>
        <v>4.9581213740425936</v>
      </c>
      <c r="O369" s="44">
        <v>702381</v>
      </c>
      <c r="P369" s="6" t="s">
        <v>420</v>
      </c>
      <c r="Q369" s="44">
        <v>71000</v>
      </c>
      <c r="R369" s="44">
        <v>7201680</v>
      </c>
      <c r="S369" s="44">
        <v>334510</v>
      </c>
      <c r="T369" s="44">
        <v>713777</v>
      </c>
    </row>
    <row r="370" spans="1:20" ht="15" thickBot="1" x14ac:dyDescent="0.35">
      <c r="A370" s="4" t="s">
        <v>122</v>
      </c>
      <c r="B370" s="6" t="s">
        <v>21</v>
      </c>
      <c r="C370" s="44">
        <v>479227</v>
      </c>
      <c r="D370" s="44">
        <v>684633</v>
      </c>
      <c r="E370" s="44">
        <v>41724</v>
      </c>
      <c r="F370" s="44">
        <v>1205584</v>
      </c>
      <c r="G370" s="457">
        <f t="shared" si="43"/>
        <v>13.378728693181818</v>
      </c>
      <c r="H370" s="457">
        <f t="shared" si="44"/>
        <v>3.8460537229630574</v>
      </c>
      <c r="I370" s="44">
        <v>214981</v>
      </c>
      <c r="J370" s="457">
        <f t="shared" si="45"/>
        <v>2.3857088955965908</v>
      </c>
      <c r="K370" s="44">
        <v>4071</v>
      </c>
      <c r="L370" s="44">
        <v>5218</v>
      </c>
      <c r="M370" s="44">
        <v>652320</v>
      </c>
      <c r="N370" s="457">
        <f t="shared" si="46"/>
        <v>7.2389914772727275</v>
      </c>
      <c r="O370" s="44">
        <v>157540</v>
      </c>
      <c r="P370" s="6" t="s">
        <v>420</v>
      </c>
      <c r="Q370" s="44">
        <v>145078</v>
      </c>
      <c r="R370" s="44">
        <v>313460</v>
      </c>
      <c r="S370" s="44">
        <v>59485</v>
      </c>
      <c r="T370" s="44">
        <v>90112</v>
      </c>
    </row>
    <row r="371" spans="1:20" ht="15" thickBot="1" x14ac:dyDescent="0.35">
      <c r="A371" s="4" t="s">
        <v>128</v>
      </c>
      <c r="B371" s="6" t="s">
        <v>21</v>
      </c>
      <c r="C371" s="44">
        <v>55971</v>
      </c>
      <c r="D371" s="44">
        <v>145233</v>
      </c>
      <c r="E371" s="44">
        <v>8125</v>
      </c>
      <c r="F371" s="44">
        <v>209329</v>
      </c>
      <c r="G371" s="457">
        <f t="shared" si="43"/>
        <v>2.0435499931663315</v>
      </c>
      <c r="H371" s="457">
        <f t="shared" si="44"/>
        <v>0.60446601829606361</v>
      </c>
      <c r="I371" s="44">
        <v>82981</v>
      </c>
      <c r="J371" s="457">
        <f t="shared" si="45"/>
        <v>0.81009235214870068</v>
      </c>
      <c r="K371" s="44">
        <v>0</v>
      </c>
      <c r="L371" s="44">
        <v>0</v>
      </c>
      <c r="M371" s="44">
        <v>240398</v>
      </c>
      <c r="N371" s="457">
        <f t="shared" si="46"/>
        <v>2.3468574887244471</v>
      </c>
      <c r="O371" s="44">
        <v>101195</v>
      </c>
      <c r="P371" s="6" t="s">
        <v>420</v>
      </c>
      <c r="Q371" s="44">
        <v>217884</v>
      </c>
      <c r="R371" s="44">
        <v>346304</v>
      </c>
      <c r="S371" s="44">
        <v>40088</v>
      </c>
      <c r="T371" s="44">
        <v>102434</v>
      </c>
    </row>
    <row r="372" spans="1:20" ht="15" thickBot="1" x14ac:dyDescent="0.35">
      <c r="A372" s="4" t="s">
        <v>140</v>
      </c>
      <c r="B372" s="6" t="s">
        <v>21</v>
      </c>
      <c r="C372" s="44">
        <v>320665</v>
      </c>
      <c r="D372" s="44">
        <v>1582504</v>
      </c>
      <c r="E372" s="44">
        <v>1838584</v>
      </c>
      <c r="F372" s="44">
        <v>3741753</v>
      </c>
      <c r="G372" s="457">
        <f t="shared" si="43"/>
        <v>11.251125337150109</v>
      </c>
      <c r="H372" s="457">
        <f t="shared" si="44"/>
        <v>5.5219046073020275</v>
      </c>
      <c r="I372" s="44">
        <v>266822</v>
      </c>
      <c r="J372" s="457">
        <f t="shared" si="45"/>
        <v>0.80231051186678171</v>
      </c>
      <c r="K372" s="44">
        <v>27882</v>
      </c>
      <c r="L372" s="44">
        <v>32660</v>
      </c>
      <c r="M372" s="44">
        <v>1300186</v>
      </c>
      <c r="N372" s="457">
        <f t="shared" si="46"/>
        <v>3.9095460463605831</v>
      </c>
      <c r="O372" s="44">
        <v>308465</v>
      </c>
      <c r="P372" s="6" t="s">
        <v>420</v>
      </c>
      <c r="Q372" s="44">
        <v>34120</v>
      </c>
      <c r="R372" s="44">
        <v>677620</v>
      </c>
      <c r="S372" s="44">
        <v>62624</v>
      </c>
      <c r="T372" s="44">
        <v>332567</v>
      </c>
    </row>
    <row r="373" spans="1:20" ht="15" thickBot="1" x14ac:dyDescent="0.35">
      <c r="A373" s="4" t="s">
        <v>147</v>
      </c>
      <c r="B373" s="6" t="s">
        <v>21</v>
      </c>
      <c r="C373" s="44">
        <v>348783</v>
      </c>
      <c r="D373" s="44">
        <v>422943</v>
      </c>
      <c r="E373" s="44">
        <v>18125</v>
      </c>
      <c r="F373" s="44">
        <v>789851</v>
      </c>
      <c r="G373" s="457">
        <f t="shared" si="43"/>
        <v>10.296987237149152</v>
      </c>
      <c r="H373" s="457">
        <f t="shared" si="44"/>
        <v>3.1685420753452957</v>
      </c>
      <c r="I373" s="44">
        <v>76851</v>
      </c>
      <c r="J373" s="457">
        <f t="shared" si="45"/>
        <v>1.001877273260589</v>
      </c>
      <c r="K373" s="44">
        <v>26420</v>
      </c>
      <c r="L373" s="44">
        <v>20339</v>
      </c>
      <c r="M373" s="44">
        <v>433860</v>
      </c>
      <c r="N373" s="457">
        <f t="shared" si="46"/>
        <v>5.6560678947162577</v>
      </c>
      <c r="O373" s="44">
        <v>40844</v>
      </c>
      <c r="P373" s="6" t="s">
        <v>420</v>
      </c>
      <c r="Q373" s="44">
        <v>25012</v>
      </c>
      <c r="R373" s="44">
        <v>249279</v>
      </c>
      <c r="S373" s="44">
        <v>50068</v>
      </c>
      <c r="T373" s="44">
        <v>76707</v>
      </c>
    </row>
    <row r="374" spans="1:20" ht="15" thickBot="1" x14ac:dyDescent="0.35">
      <c r="A374" s="4" t="s">
        <v>149</v>
      </c>
      <c r="B374" s="6" t="s">
        <v>21</v>
      </c>
      <c r="C374" s="44">
        <v>496895</v>
      </c>
      <c r="D374" s="44">
        <v>1169454</v>
      </c>
      <c r="E374" s="44">
        <v>48786</v>
      </c>
      <c r="F374" s="44">
        <v>1715135</v>
      </c>
      <c r="G374" s="457">
        <f t="shared" si="43"/>
        <v>9.1211178472665395</v>
      </c>
      <c r="H374" s="457">
        <f t="shared" si="44"/>
        <v>1.9278089562438672</v>
      </c>
      <c r="I374" s="44">
        <v>240032</v>
      </c>
      <c r="J374" s="457">
        <f t="shared" si="45"/>
        <v>1.2764943629015104</v>
      </c>
      <c r="K374" s="44">
        <v>16746</v>
      </c>
      <c r="L374" s="44">
        <v>13470</v>
      </c>
      <c r="M374" s="44">
        <v>929900</v>
      </c>
      <c r="N374" s="457">
        <f t="shared" si="46"/>
        <v>4.9452244203360989</v>
      </c>
      <c r="O374" s="44">
        <v>196856</v>
      </c>
      <c r="P374" s="6" t="s">
        <v>420</v>
      </c>
      <c r="Q374" s="44">
        <v>149240</v>
      </c>
      <c r="R374" s="44">
        <v>889681</v>
      </c>
      <c r="S374" s="44">
        <v>65873</v>
      </c>
      <c r="T374" s="44">
        <v>188040</v>
      </c>
    </row>
    <row r="375" spans="1:20" ht="15" thickBot="1" x14ac:dyDescent="0.35">
      <c r="A375" s="4" t="s">
        <v>151</v>
      </c>
      <c r="B375" s="6" t="s">
        <v>21</v>
      </c>
      <c r="C375" s="44">
        <v>224406</v>
      </c>
      <c r="D375" s="44">
        <v>385344</v>
      </c>
      <c r="E375" s="44">
        <v>28657</v>
      </c>
      <c r="F375" s="44">
        <v>638407</v>
      </c>
      <c r="G375" s="457">
        <f t="shared" si="43"/>
        <v>12.485224805898344</v>
      </c>
      <c r="H375" s="457">
        <f t="shared" si="44"/>
        <v>2.7411324222087687</v>
      </c>
      <c r="I375" s="44">
        <v>91227</v>
      </c>
      <c r="J375" s="457">
        <f t="shared" si="45"/>
        <v>1.7841120215907535</v>
      </c>
      <c r="K375" s="44">
        <v>15394</v>
      </c>
      <c r="L375" s="44">
        <v>17133</v>
      </c>
      <c r="M375" s="44">
        <v>563651</v>
      </c>
      <c r="N375" s="457">
        <f t="shared" si="46"/>
        <v>11.023233528249857</v>
      </c>
      <c r="O375" s="44">
        <v>79184</v>
      </c>
      <c r="P375" s="6" t="s">
        <v>420</v>
      </c>
      <c r="Q375" s="44">
        <v>11550</v>
      </c>
      <c r="R375" s="44">
        <v>232899</v>
      </c>
      <c r="S375" s="44">
        <v>22668</v>
      </c>
      <c r="T375" s="44">
        <v>51133</v>
      </c>
    </row>
    <row r="376" spans="1:20" ht="15" thickBot="1" x14ac:dyDescent="0.35">
      <c r="A376" s="4" t="s">
        <v>164</v>
      </c>
      <c r="B376" s="6" t="s">
        <v>21</v>
      </c>
      <c r="C376" s="44">
        <v>406901</v>
      </c>
      <c r="D376" s="44">
        <v>931813</v>
      </c>
      <c r="E376" s="44">
        <v>82648</v>
      </c>
      <c r="F376" s="44">
        <v>1421362</v>
      </c>
      <c r="G376" s="457">
        <f t="shared" si="43"/>
        <v>13.877371293557111</v>
      </c>
      <c r="H376" s="457">
        <f t="shared" si="44"/>
        <v>4.4315222034114967</v>
      </c>
      <c r="I376" s="44">
        <v>133790</v>
      </c>
      <c r="J376" s="457">
        <f t="shared" si="45"/>
        <v>1.3062495728498482</v>
      </c>
      <c r="K376" s="44">
        <v>30842</v>
      </c>
      <c r="L376" s="44">
        <v>34747</v>
      </c>
      <c r="M376" s="44">
        <v>500000</v>
      </c>
      <c r="N376" s="457">
        <f t="shared" si="46"/>
        <v>4.8817160208156372</v>
      </c>
      <c r="O376" s="44">
        <v>96664</v>
      </c>
      <c r="P376" s="6" t="s">
        <v>420</v>
      </c>
      <c r="Q376" s="44">
        <v>38410</v>
      </c>
      <c r="R376" s="44">
        <v>320739</v>
      </c>
      <c r="S376" s="44">
        <v>57346</v>
      </c>
      <c r="T376" s="44">
        <v>102423</v>
      </c>
    </row>
    <row r="377" spans="1:20" ht="15" thickBot="1" x14ac:dyDescent="0.35">
      <c r="A377" s="4" t="s">
        <v>175</v>
      </c>
      <c r="B377" s="6" t="s">
        <v>21</v>
      </c>
      <c r="C377" s="44">
        <v>243143</v>
      </c>
      <c r="D377" s="44">
        <v>230980</v>
      </c>
      <c r="E377" s="44">
        <v>23943</v>
      </c>
      <c r="F377" s="44">
        <v>498066</v>
      </c>
      <c r="G377" s="457">
        <f t="shared" si="43"/>
        <v>9.4817338993698712</v>
      </c>
      <c r="H377" s="457">
        <f t="shared" si="44"/>
        <v>2.7615409352510008</v>
      </c>
      <c r="I377" s="44">
        <v>75920</v>
      </c>
      <c r="J377" s="457">
        <f t="shared" si="45"/>
        <v>1.4452968836261875</v>
      </c>
      <c r="K377" s="44">
        <v>7507</v>
      </c>
      <c r="L377" s="44">
        <v>8401</v>
      </c>
      <c r="M377" s="44">
        <v>202513</v>
      </c>
      <c r="N377" s="457">
        <f t="shared" si="46"/>
        <v>3.8552609035009233</v>
      </c>
      <c r="O377" s="44">
        <v>48621</v>
      </c>
      <c r="P377" s="6" t="s">
        <v>420</v>
      </c>
      <c r="Q377" s="44">
        <v>14768</v>
      </c>
      <c r="R377" s="44">
        <v>180358</v>
      </c>
      <c r="S377" s="44">
        <v>14276</v>
      </c>
      <c r="T377" s="44">
        <v>52529</v>
      </c>
    </row>
    <row r="378" spans="1:20" ht="15" thickBot="1" x14ac:dyDescent="0.35">
      <c r="A378" s="4" t="s">
        <v>185</v>
      </c>
      <c r="B378" s="6" t="s">
        <v>21</v>
      </c>
      <c r="C378" s="44">
        <v>214016</v>
      </c>
      <c r="D378" s="44">
        <v>566439</v>
      </c>
      <c r="E378" s="44">
        <v>128787</v>
      </c>
      <c r="F378" s="44">
        <v>909242</v>
      </c>
      <c r="G378" s="457">
        <f t="shared" si="43"/>
        <v>5.673967849832759</v>
      </c>
      <c r="H378" s="457">
        <f t="shared" si="44"/>
        <v>1.8587216053117896</v>
      </c>
      <c r="I378" s="44">
        <v>136071</v>
      </c>
      <c r="J378" s="457">
        <f t="shared" si="45"/>
        <v>0.84912760221656436</v>
      </c>
      <c r="K378" s="44">
        <v>20738</v>
      </c>
      <c r="L378" s="44">
        <v>20245</v>
      </c>
      <c r="M378" s="44">
        <v>567661</v>
      </c>
      <c r="N378" s="457">
        <f t="shared" si="46"/>
        <v>3.5423905446557837</v>
      </c>
      <c r="O378" s="44">
        <v>182284</v>
      </c>
      <c r="P378" s="6" t="s">
        <v>420</v>
      </c>
      <c r="Q378" s="44">
        <v>14272</v>
      </c>
      <c r="R378" s="44">
        <v>489176</v>
      </c>
      <c r="S378" s="44">
        <v>62803</v>
      </c>
      <c r="T378" s="44">
        <v>160248</v>
      </c>
    </row>
    <row r="379" spans="1:20" ht="15" thickBot="1" x14ac:dyDescent="0.35">
      <c r="A379" s="4" t="s">
        <v>189</v>
      </c>
      <c r="B379" s="6" t="s">
        <v>21</v>
      </c>
      <c r="C379" s="44">
        <v>409223</v>
      </c>
      <c r="D379" s="44">
        <v>1289924</v>
      </c>
      <c r="E379" s="44">
        <v>40484</v>
      </c>
      <c r="F379" s="44">
        <v>1739631</v>
      </c>
      <c r="G379" s="457">
        <f t="shared" si="43"/>
        <v>14.031658587341404</v>
      </c>
      <c r="H379" s="457">
        <f t="shared" si="44"/>
        <v>4.1650549592623891</v>
      </c>
      <c r="I379" s="44">
        <v>245739</v>
      </c>
      <c r="J379" s="457">
        <f t="shared" si="45"/>
        <v>1.9821018075641843</v>
      </c>
      <c r="K379" s="44">
        <v>12239</v>
      </c>
      <c r="L379" s="44">
        <v>13796</v>
      </c>
      <c r="M379" s="44">
        <v>783848</v>
      </c>
      <c r="N379" s="457">
        <f t="shared" si="46"/>
        <v>6.3224255720726896</v>
      </c>
      <c r="O379" s="44">
        <v>144428</v>
      </c>
      <c r="P379" s="6" t="s">
        <v>420</v>
      </c>
      <c r="Q379" s="44">
        <v>21250</v>
      </c>
      <c r="R379" s="44">
        <v>417673</v>
      </c>
      <c r="S379" s="44">
        <v>78124</v>
      </c>
      <c r="T379" s="44">
        <v>123979</v>
      </c>
    </row>
    <row r="380" spans="1:20" ht="15" thickBot="1" x14ac:dyDescent="0.35">
      <c r="A380" s="4" t="s">
        <v>191</v>
      </c>
      <c r="B380" s="6" t="s">
        <v>21</v>
      </c>
      <c r="C380" s="44">
        <v>2109576</v>
      </c>
      <c r="D380" s="44">
        <v>4044217</v>
      </c>
      <c r="E380" s="44">
        <v>370914</v>
      </c>
      <c r="F380" s="44">
        <v>6524707</v>
      </c>
      <c r="G380" s="457">
        <f t="shared" si="43"/>
        <v>16.49069150280544</v>
      </c>
      <c r="H380" s="457">
        <f t="shared" si="44"/>
        <v>6.377813206234018</v>
      </c>
      <c r="I380" s="44">
        <v>820911</v>
      </c>
      <c r="J380" s="457">
        <f t="shared" si="45"/>
        <v>2.0747889602183691</v>
      </c>
      <c r="K380" s="44">
        <v>49857</v>
      </c>
      <c r="L380" s="44">
        <v>119065</v>
      </c>
      <c r="M380" s="44">
        <v>3047283</v>
      </c>
      <c r="N380" s="457">
        <f t="shared" si="46"/>
        <v>7.7017717231966838</v>
      </c>
      <c r="O380" s="44">
        <v>365094</v>
      </c>
      <c r="P380" s="6" t="s">
        <v>420</v>
      </c>
      <c r="Q380" s="44">
        <v>516199</v>
      </c>
      <c r="R380" s="44">
        <v>1023032</v>
      </c>
      <c r="S380" s="44">
        <v>231853</v>
      </c>
      <c r="T380" s="44">
        <v>395660</v>
      </c>
    </row>
    <row r="381" spans="1:20" ht="15" thickBot="1" x14ac:dyDescent="0.35">
      <c r="A381" s="4" t="s">
        <v>196</v>
      </c>
      <c r="B381" s="6" t="s">
        <v>21</v>
      </c>
      <c r="C381" s="44">
        <v>85366</v>
      </c>
      <c r="D381" s="44">
        <v>102766</v>
      </c>
      <c r="E381" s="44">
        <v>4617</v>
      </c>
      <c r="F381" s="44">
        <v>192749</v>
      </c>
      <c r="G381" s="457">
        <f t="shared" si="43"/>
        <v>3.1172008927127473</v>
      </c>
      <c r="H381" s="457">
        <f t="shared" si="44"/>
        <v>1.8325283793805023</v>
      </c>
      <c r="I381" s="44">
        <v>11428</v>
      </c>
      <c r="J381" s="457">
        <f t="shared" si="45"/>
        <v>0.18481741436750007</v>
      </c>
      <c r="K381" s="44">
        <v>21242</v>
      </c>
      <c r="L381" s="44">
        <v>33852</v>
      </c>
      <c r="M381" s="44">
        <v>139070</v>
      </c>
      <c r="N381" s="457">
        <f t="shared" si="46"/>
        <v>2.2490862632208817</v>
      </c>
      <c r="O381" s="44">
        <v>33087</v>
      </c>
      <c r="P381" s="6" t="s">
        <v>420</v>
      </c>
      <c r="Q381" s="44">
        <v>15374</v>
      </c>
      <c r="R381" s="44">
        <v>105182</v>
      </c>
      <c r="S381" s="44">
        <v>22473</v>
      </c>
      <c r="T381" s="44">
        <v>61834</v>
      </c>
    </row>
    <row r="382" spans="1:20" ht="15" thickBot="1" x14ac:dyDescent="0.35">
      <c r="A382" s="4" t="s">
        <v>208</v>
      </c>
      <c r="B382" s="6" t="s">
        <v>21</v>
      </c>
      <c r="C382" s="44">
        <v>254038</v>
      </c>
      <c r="D382" s="44">
        <v>366787</v>
      </c>
      <c r="E382" s="44">
        <v>24517</v>
      </c>
      <c r="F382" s="44">
        <v>645342</v>
      </c>
      <c r="G382" s="457">
        <f t="shared" si="43"/>
        <v>6.6569907779909636</v>
      </c>
      <c r="H382" s="457">
        <f t="shared" si="44"/>
        <v>2.1967892812646799</v>
      </c>
      <c r="I382" s="44">
        <v>120650</v>
      </c>
      <c r="J382" s="457">
        <f t="shared" si="45"/>
        <v>1.2445586020507107</v>
      </c>
      <c r="K382" s="44">
        <v>54900</v>
      </c>
      <c r="L382" s="44">
        <v>57221</v>
      </c>
      <c r="M382" s="44">
        <v>1094713</v>
      </c>
      <c r="N382" s="457">
        <f t="shared" si="46"/>
        <v>11.292453219450806</v>
      </c>
      <c r="O382" s="44">
        <v>77529</v>
      </c>
      <c r="P382" s="6" t="s">
        <v>420</v>
      </c>
      <c r="Q382" s="44">
        <v>61415</v>
      </c>
      <c r="R382" s="44">
        <v>293766</v>
      </c>
      <c r="S382" s="44">
        <v>46514</v>
      </c>
      <c r="T382" s="44">
        <v>96942</v>
      </c>
    </row>
    <row r="383" spans="1:20" ht="15" thickBot="1" x14ac:dyDescent="0.35">
      <c r="A383" s="4" t="s">
        <v>239</v>
      </c>
      <c r="B383" s="6" t="s">
        <v>21</v>
      </c>
      <c r="C383" s="44">
        <v>402815</v>
      </c>
      <c r="D383" s="44">
        <v>871056</v>
      </c>
      <c r="E383" s="44">
        <v>94451</v>
      </c>
      <c r="F383" s="44">
        <v>1368322</v>
      </c>
      <c r="G383" s="457">
        <f t="shared" si="43"/>
        <v>9.1248841319062386</v>
      </c>
      <c r="H383" s="457">
        <f t="shared" si="44"/>
        <v>2.5083904982236414</v>
      </c>
      <c r="I383" s="44">
        <v>54523</v>
      </c>
      <c r="J383" s="457">
        <f t="shared" si="45"/>
        <v>0.36359574539028378</v>
      </c>
      <c r="K383" s="44">
        <v>26247</v>
      </c>
      <c r="L383" s="44">
        <v>43736</v>
      </c>
      <c r="M383" s="44">
        <v>713910</v>
      </c>
      <c r="N383" s="457">
        <f t="shared" si="46"/>
        <v>4.7608282484745423</v>
      </c>
      <c r="O383" s="44">
        <v>243006</v>
      </c>
      <c r="P383" s="6" t="s">
        <v>420</v>
      </c>
      <c r="Q383" s="44">
        <v>0</v>
      </c>
      <c r="R383" s="44">
        <v>545498</v>
      </c>
      <c r="S383" s="44">
        <v>52197</v>
      </c>
      <c r="T383" s="44">
        <v>149955</v>
      </c>
    </row>
    <row r="384" spans="1:20" ht="15" thickBot="1" x14ac:dyDescent="0.35">
      <c r="A384" s="4" t="s">
        <v>246</v>
      </c>
      <c r="B384" s="6" t="s">
        <v>21</v>
      </c>
      <c r="C384" s="44">
        <v>153934</v>
      </c>
      <c r="D384" s="44">
        <v>355345</v>
      </c>
      <c r="E384" s="44">
        <v>11038</v>
      </c>
      <c r="F384" s="44">
        <v>520317</v>
      </c>
      <c r="G384" s="457">
        <f t="shared" si="43"/>
        <v>4.3559397237337798</v>
      </c>
      <c r="H384" s="457">
        <f t="shared" si="44"/>
        <v>1.6731257134588484</v>
      </c>
      <c r="I384" s="44">
        <v>71512</v>
      </c>
      <c r="J384" s="457">
        <f t="shared" si="45"/>
        <v>0.59867727082461286</v>
      </c>
      <c r="K384" s="44">
        <v>71106</v>
      </c>
      <c r="L384" s="44">
        <v>57096</v>
      </c>
      <c r="M384" s="44">
        <v>433699</v>
      </c>
      <c r="N384" s="457">
        <f t="shared" si="46"/>
        <v>3.6307994976977813</v>
      </c>
      <c r="O384" s="44">
        <v>61925</v>
      </c>
      <c r="P384" s="6" t="s">
        <v>420</v>
      </c>
      <c r="Q384" s="44">
        <v>0</v>
      </c>
      <c r="R384" s="44">
        <v>310985</v>
      </c>
      <c r="S384" s="44">
        <v>32193</v>
      </c>
      <c r="T384" s="44">
        <v>119450</v>
      </c>
    </row>
    <row r="385" spans="1:20" ht="15" thickBot="1" x14ac:dyDescent="0.35">
      <c r="A385" s="4" t="s">
        <v>256</v>
      </c>
      <c r="B385" s="6" t="s">
        <v>21</v>
      </c>
      <c r="C385" s="44">
        <v>355764</v>
      </c>
      <c r="D385" s="44">
        <v>444267</v>
      </c>
      <c r="E385" s="44">
        <v>0</v>
      </c>
      <c r="F385" s="44">
        <v>800031</v>
      </c>
      <c r="G385" s="457">
        <f t="shared" si="43"/>
        <v>14.447773323220284</v>
      </c>
      <c r="H385" s="457">
        <f t="shared" si="44"/>
        <v>4.0936959525149668</v>
      </c>
      <c r="I385" s="44">
        <v>112847</v>
      </c>
      <c r="J385" s="457">
        <f t="shared" si="45"/>
        <v>2.0379058764040887</v>
      </c>
      <c r="K385" s="44">
        <v>59879</v>
      </c>
      <c r="L385" s="44">
        <v>49451</v>
      </c>
      <c r="M385" s="44">
        <v>389220</v>
      </c>
      <c r="N385" s="457">
        <f t="shared" si="46"/>
        <v>7.0289305450211295</v>
      </c>
      <c r="O385" s="44">
        <v>229816</v>
      </c>
      <c r="P385" s="6" t="s">
        <v>420</v>
      </c>
      <c r="Q385" s="44">
        <v>300931</v>
      </c>
      <c r="R385" s="44">
        <v>195430</v>
      </c>
      <c r="S385" s="44">
        <v>27715</v>
      </c>
      <c r="T385" s="44">
        <v>55374</v>
      </c>
    </row>
    <row r="386" spans="1:20" ht="15" thickBot="1" x14ac:dyDescent="0.35">
      <c r="A386" s="4" t="s">
        <v>281</v>
      </c>
      <c r="B386" s="6" t="s">
        <v>21</v>
      </c>
      <c r="C386" s="44">
        <v>7618</v>
      </c>
      <c r="D386" s="44">
        <v>17745</v>
      </c>
      <c r="E386" s="44">
        <v>0</v>
      </c>
      <c r="F386" s="44">
        <v>25363</v>
      </c>
      <c r="G386" s="457">
        <f t="shared" si="43"/>
        <v>0.42616147189784087</v>
      </c>
      <c r="H386" s="457">
        <f t="shared" si="44"/>
        <v>0.26062250172117923</v>
      </c>
      <c r="I386" s="44">
        <v>6850</v>
      </c>
      <c r="J386" s="457">
        <f t="shared" si="45"/>
        <v>0.11509703436108544</v>
      </c>
      <c r="K386" s="44">
        <v>3540</v>
      </c>
      <c r="L386" s="44">
        <v>4280</v>
      </c>
      <c r="M386" s="44">
        <v>104540</v>
      </c>
      <c r="N386" s="457">
        <f t="shared" si="46"/>
        <v>1.7565319667310761</v>
      </c>
      <c r="O386" s="44">
        <v>70822</v>
      </c>
      <c r="P386" s="6" t="s">
        <v>420</v>
      </c>
      <c r="Q386" s="44">
        <v>1644</v>
      </c>
      <c r="R386" s="44">
        <v>97317</v>
      </c>
      <c r="S386" s="44">
        <v>16302</v>
      </c>
      <c r="T386" s="44">
        <v>59515</v>
      </c>
    </row>
    <row r="387" spans="1:20" ht="15" thickBot="1" x14ac:dyDescent="0.35">
      <c r="A387" s="4" t="s">
        <v>283</v>
      </c>
      <c r="B387" s="6" t="s">
        <v>21</v>
      </c>
      <c r="C387" s="44">
        <v>350070</v>
      </c>
      <c r="D387" s="44">
        <v>436815</v>
      </c>
      <c r="E387" s="44">
        <v>22001</v>
      </c>
      <c r="F387" s="44">
        <v>808886</v>
      </c>
      <c r="G387" s="457">
        <f t="shared" si="43"/>
        <v>15.504811194172897</v>
      </c>
      <c r="H387" s="457">
        <f t="shared" si="44"/>
        <v>3.8166702054875317</v>
      </c>
      <c r="I387" s="44">
        <v>98483</v>
      </c>
      <c r="J387" s="457">
        <f t="shared" si="45"/>
        <v>1.8877324132643281</v>
      </c>
      <c r="K387" s="44">
        <v>11204</v>
      </c>
      <c r="L387" s="44">
        <v>11061</v>
      </c>
      <c r="M387" s="44">
        <v>774100</v>
      </c>
      <c r="N387" s="457">
        <f t="shared" si="46"/>
        <v>14.838029518880584</v>
      </c>
      <c r="O387" s="44">
        <v>73826</v>
      </c>
      <c r="P387" s="6" t="s">
        <v>420</v>
      </c>
      <c r="Q387" s="44">
        <v>86250</v>
      </c>
      <c r="R387" s="44">
        <v>211935</v>
      </c>
      <c r="S387" s="44">
        <v>46610</v>
      </c>
      <c r="T387" s="44">
        <v>52170</v>
      </c>
    </row>
    <row r="388" spans="1:20" ht="15" thickBot="1" x14ac:dyDescent="0.35">
      <c r="A388" s="4" t="s">
        <v>288</v>
      </c>
      <c r="B388" s="6" t="s">
        <v>21</v>
      </c>
      <c r="C388" s="44">
        <v>144642</v>
      </c>
      <c r="D388" s="44">
        <v>303837</v>
      </c>
      <c r="E388" s="44">
        <v>12276</v>
      </c>
      <c r="F388" s="44">
        <v>460755</v>
      </c>
      <c r="G388" s="457">
        <f t="shared" si="43"/>
        <v>3.6912668338367127</v>
      </c>
      <c r="H388" s="457">
        <f t="shared" si="44"/>
        <v>1.0981809601441503</v>
      </c>
      <c r="I388" s="44">
        <v>190917</v>
      </c>
      <c r="J388" s="457">
        <f t="shared" si="45"/>
        <v>1.52950177451271</v>
      </c>
      <c r="K388" s="44">
        <v>35815</v>
      </c>
      <c r="L388" s="44">
        <v>30272</v>
      </c>
      <c r="M388" s="44">
        <v>620529</v>
      </c>
      <c r="N388" s="457">
        <f t="shared" si="46"/>
        <v>4.9712713201893886</v>
      </c>
      <c r="O388" s="44">
        <v>134233</v>
      </c>
      <c r="P388" s="6" t="s">
        <v>420</v>
      </c>
      <c r="Q388" s="44">
        <v>81069</v>
      </c>
      <c r="R388" s="44">
        <v>419562</v>
      </c>
      <c r="S388" s="44">
        <v>70754</v>
      </c>
      <c r="T388" s="44">
        <v>124823</v>
      </c>
    </row>
    <row r="389" spans="1:20" ht="15" thickBot="1" x14ac:dyDescent="0.35">
      <c r="A389" s="4" t="s">
        <v>304</v>
      </c>
      <c r="B389" s="6" t="s">
        <v>21</v>
      </c>
      <c r="C389" s="44">
        <v>450594</v>
      </c>
      <c r="D389" s="44">
        <v>1352771</v>
      </c>
      <c r="E389" s="44">
        <v>54814</v>
      </c>
      <c r="F389" s="44">
        <v>1858179</v>
      </c>
      <c r="G389" s="457">
        <f t="shared" si="43"/>
        <v>18.492103298999851</v>
      </c>
      <c r="H389" s="457">
        <f t="shared" si="44"/>
        <v>6.7681142528291849</v>
      </c>
      <c r="I389" s="44">
        <v>220000</v>
      </c>
      <c r="J389" s="457">
        <f t="shared" si="45"/>
        <v>2.1893814997263275</v>
      </c>
      <c r="K389" s="44">
        <v>20658</v>
      </c>
      <c r="L389" s="44">
        <v>20199</v>
      </c>
      <c r="M389" s="44">
        <v>800000</v>
      </c>
      <c r="N389" s="457">
        <f t="shared" si="46"/>
        <v>7.9613872717320993</v>
      </c>
      <c r="O389" s="44">
        <v>91562</v>
      </c>
      <c r="P389" s="6" t="s">
        <v>420</v>
      </c>
      <c r="Q389" s="44">
        <v>31280</v>
      </c>
      <c r="R389" s="44">
        <v>274549</v>
      </c>
      <c r="S389" s="44">
        <v>63132</v>
      </c>
      <c r="T389" s="44">
        <v>100485</v>
      </c>
    </row>
    <row r="390" spans="1:20" ht="15" thickBot="1" x14ac:dyDescent="0.35">
      <c r="A390" s="4" t="s">
        <v>308</v>
      </c>
      <c r="B390" s="6" t="s">
        <v>21</v>
      </c>
      <c r="C390" s="44">
        <v>197446</v>
      </c>
      <c r="D390" s="44">
        <v>207655</v>
      </c>
      <c r="E390" s="44">
        <v>19491</v>
      </c>
      <c r="F390" s="44">
        <v>424592</v>
      </c>
      <c r="G390" s="457">
        <f t="shared" si="43"/>
        <v>7.4182682227968408</v>
      </c>
      <c r="H390" s="457">
        <f t="shared" si="44"/>
        <v>2.2449150077986624</v>
      </c>
      <c r="I390" s="44">
        <v>39469</v>
      </c>
      <c r="J390" s="457">
        <f t="shared" si="45"/>
        <v>0.68958347892934513</v>
      </c>
      <c r="K390" s="44">
        <v>17396</v>
      </c>
      <c r="L390" s="44">
        <v>32057</v>
      </c>
      <c r="M390" s="44">
        <v>519595</v>
      </c>
      <c r="N390" s="457">
        <f t="shared" si="46"/>
        <v>9.0781151722692019</v>
      </c>
      <c r="O390" s="44">
        <v>66234</v>
      </c>
      <c r="P390" s="6" t="s">
        <v>420</v>
      </c>
      <c r="Q390" s="44">
        <v>5617</v>
      </c>
      <c r="R390" s="44">
        <v>189135</v>
      </c>
      <c r="S390" s="44">
        <v>32367</v>
      </c>
      <c r="T390" s="44">
        <v>57236</v>
      </c>
    </row>
    <row r="391" spans="1:20" ht="15" thickBot="1" x14ac:dyDescent="0.35">
      <c r="A391" s="4" t="s">
        <v>313</v>
      </c>
      <c r="B391" s="6" t="s">
        <v>21</v>
      </c>
      <c r="C391" s="44">
        <v>253470</v>
      </c>
      <c r="D391" s="44">
        <v>612922</v>
      </c>
      <c r="E391" s="44">
        <v>14835</v>
      </c>
      <c r="F391" s="44">
        <v>881227</v>
      </c>
      <c r="G391" s="457">
        <f t="shared" si="43"/>
        <v>5.4969496980887271</v>
      </c>
      <c r="H391" s="457">
        <f t="shared" si="44"/>
        <v>1.7317909101449731</v>
      </c>
      <c r="I391" s="44">
        <v>70016</v>
      </c>
      <c r="J391" s="457">
        <f t="shared" si="45"/>
        <v>0.43674834073556562</v>
      </c>
      <c r="K391" s="44">
        <v>10122</v>
      </c>
      <c r="L391" s="44">
        <v>9021</v>
      </c>
      <c r="M391" s="44">
        <v>649220</v>
      </c>
      <c r="N391" s="457">
        <f t="shared" si="46"/>
        <v>4.0497280303408356</v>
      </c>
      <c r="O391" s="44">
        <v>172119</v>
      </c>
      <c r="P391" s="6" t="s">
        <v>420</v>
      </c>
      <c r="Q391" s="44">
        <v>16896</v>
      </c>
      <c r="R391" s="44">
        <v>508853</v>
      </c>
      <c r="S391" s="44">
        <v>68430</v>
      </c>
      <c r="T391" s="44">
        <v>160312</v>
      </c>
    </row>
    <row r="392" spans="1:20" ht="15" thickBot="1" x14ac:dyDescent="0.35">
      <c r="A392" s="4" t="s">
        <v>314</v>
      </c>
      <c r="B392" s="6" t="s">
        <v>21</v>
      </c>
      <c r="C392" s="44">
        <v>90880</v>
      </c>
      <c r="D392" s="44">
        <v>212055</v>
      </c>
      <c r="E392" s="44">
        <v>6704</v>
      </c>
      <c r="F392" s="44">
        <v>309639</v>
      </c>
      <c r="G392" s="457">
        <f t="shared" si="43"/>
        <v>5.1852800803818138</v>
      </c>
      <c r="H392" s="457">
        <f t="shared" si="44"/>
        <v>1.8377074282458514</v>
      </c>
      <c r="I392" s="44">
        <v>22665</v>
      </c>
      <c r="J392" s="457">
        <f t="shared" si="45"/>
        <v>0.37955287616176842</v>
      </c>
      <c r="K392" s="44">
        <v>28344</v>
      </c>
      <c r="L392" s="44">
        <v>26880</v>
      </c>
      <c r="M392" s="44">
        <v>236778</v>
      </c>
      <c r="N392" s="457">
        <f t="shared" si="46"/>
        <v>3.9651343883446368</v>
      </c>
      <c r="O392" s="44">
        <v>27357</v>
      </c>
      <c r="P392" s="6" t="s">
        <v>420</v>
      </c>
      <c r="Q392" s="44">
        <v>8319</v>
      </c>
      <c r="R392" s="44">
        <v>168492</v>
      </c>
      <c r="S392" s="44">
        <v>28701</v>
      </c>
      <c r="T392" s="44">
        <v>59715</v>
      </c>
    </row>
    <row r="393" spans="1:20" ht="15" thickBot="1" x14ac:dyDescent="0.35">
      <c r="A393" s="4" t="s">
        <v>328</v>
      </c>
      <c r="B393" s="6" t="s">
        <v>21</v>
      </c>
      <c r="C393" s="44">
        <v>86072</v>
      </c>
      <c r="D393" s="44">
        <v>128455</v>
      </c>
      <c r="E393" s="44">
        <v>8495</v>
      </c>
      <c r="F393" s="44">
        <v>223022</v>
      </c>
      <c r="G393" s="457">
        <f t="shared" si="43"/>
        <v>3.0218145357975179</v>
      </c>
      <c r="H393" s="457">
        <f t="shared" si="44"/>
        <v>1.9166881520823664</v>
      </c>
      <c r="I393" s="44">
        <v>33603</v>
      </c>
      <c r="J393" s="457">
        <f t="shared" si="45"/>
        <v>0.45530052571676333</v>
      </c>
      <c r="K393" s="44">
        <v>21237</v>
      </c>
      <c r="L393" s="44">
        <v>29499</v>
      </c>
      <c r="M393" s="44">
        <v>172711</v>
      </c>
      <c r="N393" s="457">
        <f t="shared" si="46"/>
        <v>2.3401306162267628</v>
      </c>
      <c r="O393" s="44">
        <v>27230</v>
      </c>
      <c r="P393" s="6" t="s">
        <v>420</v>
      </c>
      <c r="Q393" s="44">
        <v>3269</v>
      </c>
      <c r="R393" s="44">
        <v>116358</v>
      </c>
      <c r="S393" s="44">
        <v>24195</v>
      </c>
      <c r="T393" s="44">
        <v>73804</v>
      </c>
    </row>
    <row r="394" spans="1:20" ht="15" thickBot="1" x14ac:dyDescent="0.35">
      <c r="A394" s="4" t="s">
        <v>334</v>
      </c>
      <c r="B394" s="6" t="s">
        <v>21</v>
      </c>
      <c r="C394" s="44">
        <v>207286</v>
      </c>
      <c r="D394" s="44">
        <v>317559</v>
      </c>
      <c r="E394" s="44">
        <v>0</v>
      </c>
      <c r="F394" s="44">
        <v>524845</v>
      </c>
      <c r="G394" s="457">
        <f t="shared" si="43"/>
        <v>6.9227979001239879</v>
      </c>
      <c r="H394" s="457">
        <f t="shared" si="44"/>
        <v>1.6801975855633204</v>
      </c>
      <c r="I394" s="44">
        <v>224674</v>
      </c>
      <c r="J394" s="457">
        <f t="shared" si="45"/>
        <v>2.96348959295117</v>
      </c>
      <c r="K394" s="44">
        <v>8052</v>
      </c>
      <c r="L394" s="44">
        <v>10556</v>
      </c>
      <c r="M394" s="44">
        <v>433080</v>
      </c>
      <c r="N394" s="457">
        <f t="shared" si="46"/>
        <v>5.7124014034347219</v>
      </c>
      <c r="O394" s="44">
        <v>0</v>
      </c>
      <c r="P394" s="6" t="s">
        <v>420</v>
      </c>
      <c r="Q394" s="44">
        <v>0</v>
      </c>
      <c r="R394" s="44">
        <v>312371</v>
      </c>
      <c r="S394" s="44">
        <v>56636</v>
      </c>
      <c r="T394" s="44">
        <v>75814</v>
      </c>
    </row>
    <row r="395" spans="1:20" ht="15" thickBot="1" x14ac:dyDescent="0.35">
      <c r="A395" s="4" t="s">
        <v>341</v>
      </c>
      <c r="B395" s="6" t="s">
        <v>21</v>
      </c>
      <c r="C395" s="44">
        <v>253440</v>
      </c>
      <c r="D395" s="44">
        <v>297641</v>
      </c>
      <c r="E395" s="44">
        <v>26367</v>
      </c>
      <c r="F395" s="44">
        <v>577448</v>
      </c>
      <c r="G395" s="457">
        <f t="shared" si="43"/>
        <v>4.4522162853992704</v>
      </c>
      <c r="H395" s="457">
        <f t="shared" si="44"/>
        <v>2.1964382165217455</v>
      </c>
      <c r="I395" s="44">
        <v>83000</v>
      </c>
      <c r="J395" s="457">
        <f t="shared" si="45"/>
        <v>0.6399432532247743</v>
      </c>
      <c r="K395" s="44">
        <v>82832</v>
      </c>
      <c r="L395" s="44">
        <v>90764</v>
      </c>
      <c r="M395" s="44">
        <v>412656</v>
      </c>
      <c r="N395" s="457">
        <f t="shared" si="46"/>
        <v>3.1816436518400297</v>
      </c>
      <c r="O395" s="44">
        <v>63849</v>
      </c>
      <c r="P395" s="6" t="s">
        <v>420</v>
      </c>
      <c r="Q395" s="44">
        <v>3616</v>
      </c>
      <c r="R395" s="44">
        <v>262902</v>
      </c>
      <c r="S395" s="44">
        <v>51248</v>
      </c>
      <c r="T395" s="44">
        <v>129699</v>
      </c>
    </row>
    <row r="396" spans="1:20" ht="15" thickBot="1" x14ac:dyDescent="0.35">
      <c r="A396" s="4" t="s">
        <v>361</v>
      </c>
      <c r="B396" s="6" t="s">
        <v>21</v>
      </c>
      <c r="C396" s="44">
        <v>306453</v>
      </c>
      <c r="D396" s="44">
        <v>778979</v>
      </c>
      <c r="E396" s="44">
        <v>37739</v>
      </c>
      <c r="F396" s="44">
        <v>1123171</v>
      </c>
      <c r="G396" s="457">
        <f t="shared" si="43"/>
        <v>11.532003367694772</v>
      </c>
      <c r="H396" s="457">
        <f t="shared" si="44"/>
        <v>3.3422237431372839</v>
      </c>
      <c r="I396" s="44">
        <v>102094</v>
      </c>
      <c r="J396" s="457">
        <f t="shared" si="45"/>
        <v>1.0482360671896176</v>
      </c>
      <c r="K396" s="44">
        <v>9237</v>
      </c>
      <c r="L396" s="44">
        <v>22420</v>
      </c>
      <c r="M396" s="44">
        <v>643240</v>
      </c>
      <c r="N396" s="457">
        <f t="shared" si="46"/>
        <v>6.6043780032034167</v>
      </c>
      <c r="O396" s="44">
        <v>74693</v>
      </c>
      <c r="P396" s="6" t="s">
        <v>420</v>
      </c>
      <c r="Q396" s="44">
        <v>68063</v>
      </c>
      <c r="R396" s="44">
        <v>336055</v>
      </c>
      <c r="S396" s="44">
        <v>62050</v>
      </c>
      <c r="T396" s="44">
        <v>97396</v>
      </c>
    </row>
    <row r="397" spans="1:20" ht="15" thickBot="1" x14ac:dyDescent="0.35">
      <c r="A397" s="4" t="s">
        <v>362</v>
      </c>
      <c r="B397" s="6" t="s">
        <v>21</v>
      </c>
      <c r="C397" s="44">
        <v>613267</v>
      </c>
      <c r="D397" s="44">
        <v>654567</v>
      </c>
      <c r="E397" s="44">
        <v>80172</v>
      </c>
      <c r="F397" s="44">
        <v>1348006</v>
      </c>
      <c r="G397" s="457">
        <f t="shared" si="43"/>
        <v>16.646159545566807</v>
      </c>
      <c r="H397" s="457">
        <f t="shared" si="44"/>
        <v>4.4953462701797795</v>
      </c>
      <c r="I397" s="44">
        <v>64239</v>
      </c>
      <c r="J397" s="457">
        <f t="shared" si="45"/>
        <v>0.79326994319585087</v>
      </c>
      <c r="K397" s="44">
        <v>9915</v>
      </c>
      <c r="L397" s="44">
        <v>9987</v>
      </c>
      <c r="M397" s="44">
        <v>480342</v>
      </c>
      <c r="N397" s="457">
        <f t="shared" si="46"/>
        <v>5.9316127438873796</v>
      </c>
      <c r="O397" s="44">
        <v>53570</v>
      </c>
      <c r="P397" s="6" t="s">
        <v>420</v>
      </c>
      <c r="Q397" s="44">
        <v>31569</v>
      </c>
      <c r="R397" s="44">
        <v>299867</v>
      </c>
      <c r="S397" s="44">
        <v>45905</v>
      </c>
      <c r="T397" s="44">
        <v>80980</v>
      </c>
    </row>
    <row r="398" spans="1:20" ht="15" thickBot="1" x14ac:dyDescent="0.35">
      <c r="A398" s="4" t="s">
        <v>373</v>
      </c>
      <c r="B398" s="6" t="s">
        <v>21</v>
      </c>
      <c r="C398" s="44">
        <v>253018</v>
      </c>
      <c r="D398" s="44">
        <v>303744</v>
      </c>
      <c r="E398" s="44">
        <v>20641</v>
      </c>
      <c r="F398" s="44">
        <v>577403</v>
      </c>
      <c r="G398" s="457">
        <f t="shared" si="43"/>
        <v>4.3071775974219726</v>
      </c>
      <c r="H398" s="457">
        <f t="shared" si="44"/>
        <v>1.8025424019829737</v>
      </c>
      <c r="I398" s="44">
        <v>49875</v>
      </c>
      <c r="J398" s="457">
        <f t="shared" si="45"/>
        <v>0.37204601062242643</v>
      </c>
      <c r="K398" s="44">
        <v>74391</v>
      </c>
      <c r="L398" s="44">
        <v>52630</v>
      </c>
      <c r="M398" s="44">
        <v>366929</v>
      </c>
      <c r="N398" s="457">
        <f t="shared" si="46"/>
        <v>2.7371322432416303</v>
      </c>
      <c r="O398" s="44">
        <v>133621</v>
      </c>
      <c r="P398" s="6" t="s">
        <v>420</v>
      </c>
      <c r="Q398" s="44">
        <v>0</v>
      </c>
      <c r="R398" s="44">
        <v>320327</v>
      </c>
      <c r="S398" s="44">
        <v>57947</v>
      </c>
      <c r="T398" s="44">
        <v>134056</v>
      </c>
    </row>
    <row r="399" spans="1:20" ht="15" thickBot="1" x14ac:dyDescent="0.35">
      <c r="A399" s="4" t="s">
        <v>374</v>
      </c>
      <c r="B399" s="6" t="s">
        <v>21</v>
      </c>
      <c r="C399" s="44">
        <v>112189</v>
      </c>
      <c r="D399" s="44">
        <v>216117</v>
      </c>
      <c r="E399" s="44">
        <v>16727</v>
      </c>
      <c r="F399" s="44">
        <v>345033</v>
      </c>
      <c r="G399" s="457">
        <f t="shared" si="43"/>
        <v>4.7923246801950086</v>
      </c>
      <c r="H399" s="457">
        <f t="shared" si="44"/>
        <v>2.0872634660988241</v>
      </c>
      <c r="I399" s="44">
        <v>34444</v>
      </c>
      <c r="J399" s="457">
        <f t="shared" si="45"/>
        <v>0.47840882258983014</v>
      </c>
      <c r="K399" s="44">
        <v>36616</v>
      </c>
      <c r="L399" s="44">
        <v>52482</v>
      </c>
      <c r="M399" s="44">
        <v>385807</v>
      </c>
      <c r="N399" s="457">
        <f t="shared" si="46"/>
        <v>5.3586538327985886</v>
      </c>
      <c r="O399" s="44">
        <v>104126</v>
      </c>
      <c r="P399" s="6" t="s">
        <v>420</v>
      </c>
      <c r="Q399" s="44">
        <v>11154</v>
      </c>
      <c r="R399" s="44">
        <v>165304</v>
      </c>
      <c r="S399" s="44">
        <v>36591</v>
      </c>
      <c r="T399" s="44">
        <v>71997</v>
      </c>
    </row>
    <row r="400" spans="1:20" ht="15" thickBot="1" x14ac:dyDescent="0.35">
      <c r="A400" s="4" t="s">
        <v>377</v>
      </c>
      <c r="B400" s="6" t="s">
        <v>21</v>
      </c>
      <c r="C400" s="44">
        <v>218151</v>
      </c>
      <c r="D400" s="44">
        <v>370893</v>
      </c>
      <c r="E400" s="44">
        <v>42386</v>
      </c>
      <c r="F400" s="44">
        <v>631430</v>
      </c>
      <c r="G400" s="457">
        <f t="shared" si="43"/>
        <v>2.6869476040323574</v>
      </c>
      <c r="H400" s="457">
        <f t="shared" si="44"/>
        <v>1.150298673594121</v>
      </c>
      <c r="I400" s="44">
        <v>131533</v>
      </c>
      <c r="J400" s="457">
        <f t="shared" si="45"/>
        <v>0.55971727539266125</v>
      </c>
      <c r="K400" s="44">
        <v>58719</v>
      </c>
      <c r="L400" s="44">
        <v>57009</v>
      </c>
      <c r="M400" s="44">
        <v>594141</v>
      </c>
      <c r="N400" s="457">
        <f t="shared" si="46"/>
        <v>2.528270333065247</v>
      </c>
      <c r="O400" s="44">
        <v>139725</v>
      </c>
      <c r="P400" s="6" t="s">
        <v>420</v>
      </c>
      <c r="Q400" s="44">
        <v>25830</v>
      </c>
      <c r="R400" s="44">
        <v>548927</v>
      </c>
      <c r="S400" s="44">
        <v>81950</v>
      </c>
      <c r="T400" s="44">
        <v>234999</v>
      </c>
    </row>
    <row r="401" spans="1:20" ht="15" thickBot="1" x14ac:dyDescent="0.35">
      <c r="A401" s="4" t="s">
        <v>379</v>
      </c>
      <c r="B401" s="6" t="s">
        <v>21</v>
      </c>
      <c r="C401" s="44">
        <v>1121588</v>
      </c>
      <c r="D401" s="44">
        <v>1682383</v>
      </c>
      <c r="E401" s="44">
        <v>41348</v>
      </c>
      <c r="F401" s="44">
        <v>2845319</v>
      </c>
      <c r="G401" s="457">
        <f t="shared" si="43"/>
        <v>39.653250644554383</v>
      </c>
      <c r="H401" s="457">
        <f t="shared" si="44"/>
        <v>8.9100266487964195</v>
      </c>
      <c r="I401" s="44">
        <v>442262</v>
      </c>
      <c r="J401" s="457">
        <f t="shared" si="45"/>
        <v>6.1635008013378858</v>
      </c>
      <c r="K401" s="44">
        <v>16127</v>
      </c>
      <c r="L401" s="44">
        <v>13588</v>
      </c>
      <c r="M401" s="44">
        <v>1135615</v>
      </c>
      <c r="N401" s="457">
        <f t="shared" si="46"/>
        <v>15.826283882656261</v>
      </c>
      <c r="O401" s="44">
        <v>726549</v>
      </c>
      <c r="P401" s="6" t="s">
        <v>420</v>
      </c>
      <c r="Q401" s="44">
        <v>70126</v>
      </c>
      <c r="R401" s="44">
        <v>319339</v>
      </c>
      <c r="S401" s="44">
        <v>73935</v>
      </c>
      <c r="T401" s="44">
        <v>71755</v>
      </c>
    </row>
    <row r="402" spans="1:20" ht="15" thickBot="1" x14ac:dyDescent="0.35">
      <c r="A402" s="4" t="s">
        <v>389</v>
      </c>
      <c r="B402" s="6" t="s">
        <v>21</v>
      </c>
      <c r="C402" s="44">
        <v>182041</v>
      </c>
      <c r="D402" s="44">
        <v>934406</v>
      </c>
      <c r="E402" s="44">
        <v>107603</v>
      </c>
      <c r="F402" s="44">
        <v>1224050</v>
      </c>
      <c r="G402" s="457">
        <f t="shared" si="43"/>
        <v>13.634034685171365</v>
      </c>
      <c r="H402" s="457">
        <f t="shared" si="44"/>
        <v>4.1489844893974723</v>
      </c>
      <c r="I402" s="44">
        <v>30025</v>
      </c>
      <c r="J402" s="457">
        <f t="shared" si="45"/>
        <v>0.33443232827275865</v>
      </c>
      <c r="K402" s="44">
        <v>0</v>
      </c>
      <c r="L402" s="44">
        <v>5</v>
      </c>
      <c r="M402" s="44">
        <v>604884</v>
      </c>
      <c r="N402" s="457">
        <f t="shared" si="46"/>
        <v>6.7374775838447745</v>
      </c>
      <c r="O402" s="44">
        <v>134819</v>
      </c>
      <c r="P402" s="6" t="s">
        <v>420</v>
      </c>
      <c r="Q402" s="44">
        <v>85056</v>
      </c>
      <c r="R402" s="44">
        <v>295024</v>
      </c>
      <c r="S402" s="44">
        <v>38922</v>
      </c>
      <c r="T402" s="44">
        <v>89779</v>
      </c>
    </row>
    <row r="403" spans="1:20" ht="15" thickBot="1" x14ac:dyDescent="0.35">
      <c r="A403" s="4" t="s">
        <v>390</v>
      </c>
      <c r="B403" s="6" t="s">
        <v>21</v>
      </c>
      <c r="C403" s="44">
        <v>118755</v>
      </c>
      <c r="D403" s="44">
        <v>202129</v>
      </c>
      <c r="E403" s="44">
        <v>17606</v>
      </c>
      <c r="F403" s="44">
        <v>338490</v>
      </c>
      <c r="G403" s="457">
        <f t="shared" si="43"/>
        <v>4.025138535448427</v>
      </c>
      <c r="H403" s="457">
        <f t="shared" si="44"/>
        <v>1.8022618122184715</v>
      </c>
      <c r="I403" s="44">
        <v>151032</v>
      </c>
      <c r="J403" s="457">
        <f t="shared" si="45"/>
        <v>1.7959902014412443</v>
      </c>
      <c r="K403" s="44">
        <v>2708</v>
      </c>
      <c r="L403" s="44">
        <v>3634</v>
      </c>
      <c r="M403" s="44">
        <v>270101</v>
      </c>
      <c r="N403" s="457">
        <f t="shared" si="46"/>
        <v>3.2118938330915405</v>
      </c>
      <c r="O403" s="44">
        <v>107180</v>
      </c>
      <c r="P403" s="6" t="s">
        <v>420</v>
      </c>
      <c r="Q403" s="44">
        <v>13478</v>
      </c>
      <c r="R403" s="44">
        <v>187814</v>
      </c>
      <c r="S403" s="44">
        <v>40398</v>
      </c>
      <c r="T403" s="44">
        <v>84094</v>
      </c>
    </row>
    <row r="404" spans="1:20" ht="15" thickBot="1" x14ac:dyDescent="0.35">
      <c r="A404" s="4" t="s">
        <v>393</v>
      </c>
      <c r="B404" s="26" t="s">
        <v>21</v>
      </c>
      <c r="C404" s="46">
        <v>326466</v>
      </c>
      <c r="D404" s="46">
        <v>443168</v>
      </c>
      <c r="E404" s="46">
        <v>21023</v>
      </c>
      <c r="F404" s="46">
        <v>790657</v>
      </c>
      <c r="G404" s="460">
        <f t="shared" si="43"/>
        <v>9.5289729312796787</v>
      </c>
      <c r="H404" s="460">
        <f t="shared" si="44"/>
        <v>2.6212028285467066</v>
      </c>
      <c r="I404" s="46">
        <v>175746</v>
      </c>
      <c r="J404" s="460">
        <f t="shared" si="45"/>
        <v>2.1180851833104346</v>
      </c>
      <c r="K404" s="46">
        <v>11276</v>
      </c>
      <c r="L404" s="46">
        <v>17148</v>
      </c>
      <c r="M404" s="46">
        <v>454148</v>
      </c>
      <c r="N404" s="460">
        <f t="shared" si="46"/>
        <v>5.4733772024971676</v>
      </c>
      <c r="O404" s="46">
        <v>258496</v>
      </c>
      <c r="P404" s="30" t="s">
        <v>420</v>
      </c>
      <c r="Q404" s="46">
        <v>19726</v>
      </c>
      <c r="R404" s="46">
        <v>301639</v>
      </c>
      <c r="S404" s="46">
        <v>65535</v>
      </c>
      <c r="T404" s="46">
        <v>82974</v>
      </c>
    </row>
    <row r="405" spans="1:20" x14ac:dyDescent="0.3">
      <c r="A405" s="47" t="s">
        <v>2415</v>
      </c>
      <c r="B405" s="76"/>
      <c r="C405" s="78">
        <f>SUM(C361:C404)</f>
        <v>17853390</v>
      </c>
      <c r="D405" s="78">
        <f>SUM(D361:D404)</f>
        <v>35677899</v>
      </c>
      <c r="E405" s="78">
        <f>SUM(E361:E404)</f>
        <v>3663915</v>
      </c>
      <c r="F405" s="78">
        <f>SUM(F361:F404)</f>
        <v>57195204</v>
      </c>
      <c r="G405" s="461"/>
      <c r="H405" s="461"/>
      <c r="I405" s="78">
        <f>SUM(I361:I404)</f>
        <v>6248117</v>
      </c>
      <c r="J405" s="461"/>
      <c r="K405" s="78">
        <f>SUM(K361:K404)</f>
        <v>1148808</v>
      </c>
      <c r="L405" s="78">
        <f>SUM(L361:L404)</f>
        <v>1253064</v>
      </c>
      <c r="M405" s="78">
        <f>SUM(M361:M404)</f>
        <v>30949165</v>
      </c>
      <c r="N405" s="461"/>
      <c r="O405" s="78">
        <f>SUM(O361:O404)</f>
        <v>6581005</v>
      </c>
      <c r="P405" s="77"/>
      <c r="Q405" s="78">
        <f>SUM(Q361:Q404)</f>
        <v>2468455</v>
      </c>
      <c r="R405" s="78">
        <f>SUM(R361:R404)</f>
        <v>22084767</v>
      </c>
      <c r="S405" s="78">
        <f>SUM(S361:S404)</f>
        <v>2790285</v>
      </c>
      <c r="T405" s="78">
        <f>SUM(T361:T404)</f>
        <v>5692470</v>
      </c>
    </row>
    <row r="406" spans="1:20" ht="15" thickBot="1" x14ac:dyDescent="0.35">
      <c r="A406" s="51" t="s">
        <v>2416</v>
      </c>
      <c r="B406" s="302"/>
      <c r="C406" s="252">
        <f>C405/44</f>
        <v>405758.86363636365</v>
      </c>
      <c r="D406" s="252">
        <f t="shared" ref="D406:T406" si="47">D405/44</f>
        <v>810861.34090909094</v>
      </c>
      <c r="E406" s="252">
        <f t="shared" si="47"/>
        <v>83270.795454545456</v>
      </c>
      <c r="F406" s="252">
        <f t="shared" si="47"/>
        <v>1299891</v>
      </c>
      <c r="G406" s="462">
        <f>F405/T405</f>
        <v>10.047519618021703</v>
      </c>
      <c r="H406" s="462">
        <f>F405/R405</f>
        <v>2.5898033698974503</v>
      </c>
      <c r="I406" s="252">
        <f t="shared" si="47"/>
        <v>142002.65909090909</v>
      </c>
      <c r="J406" s="462">
        <f>I405/T405</f>
        <v>1.0976108789330465</v>
      </c>
      <c r="K406" s="252">
        <f t="shared" si="47"/>
        <v>26109.272727272728</v>
      </c>
      <c r="L406" s="252">
        <f t="shared" si="47"/>
        <v>28478.727272727272</v>
      </c>
      <c r="M406" s="252">
        <f t="shared" si="47"/>
        <v>703390.11363636365</v>
      </c>
      <c r="N406" s="462">
        <f>M405/T405</f>
        <v>5.4368604489790897</v>
      </c>
      <c r="O406" s="252">
        <f t="shared" si="47"/>
        <v>149568.29545454544</v>
      </c>
      <c r="P406" s="303">
        <v>1</v>
      </c>
      <c r="Q406" s="252">
        <f t="shared" si="47"/>
        <v>56101.25</v>
      </c>
      <c r="R406" s="252">
        <f t="shared" si="47"/>
        <v>501926.52272727271</v>
      </c>
      <c r="S406" s="252">
        <f t="shared" si="47"/>
        <v>63415.568181818184</v>
      </c>
      <c r="T406" s="252">
        <f t="shared" si="47"/>
        <v>129374.31818181818</v>
      </c>
    </row>
    <row r="407" spans="1:20" ht="15" thickBot="1" x14ac:dyDescent="0.35">
      <c r="A407" s="54"/>
      <c r="B407" s="52"/>
      <c r="C407" s="52"/>
      <c r="D407" s="52"/>
      <c r="E407" s="52"/>
      <c r="F407" s="52"/>
      <c r="G407" s="463"/>
      <c r="H407" s="463"/>
      <c r="I407" s="52"/>
      <c r="J407" s="463"/>
      <c r="K407" s="52"/>
      <c r="L407" s="52"/>
      <c r="M407" s="52"/>
      <c r="N407" s="463"/>
      <c r="O407" s="52"/>
      <c r="P407" s="52"/>
      <c r="Q407" s="52"/>
      <c r="R407" s="52"/>
      <c r="S407" s="52"/>
      <c r="T407" s="52"/>
    </row>
    <row r="408" spans="1:20" x14ac:dyDescent="0.3">
      <c r="A408" s="53" t="s">
        <v>2600</v>
      </c>
      <c r="C408" s="50">
        <f>C405+C358+C312+C234+C155+C74</f>
        <v>27961594</v>
      </c>
      <c r="D408" s="50">
        <f t="shared" ref="D408:T408" si="48">D405+D358+D312+D234+D155+D74</f>
        <v>54014764</v>
      </c>
      <c r="E408" s="50">
        <f t="shared" si="48"/>
        <v>4956766</v>
      </c>
      <c r="F408" s="50">
        <f t="shared" si="48"/>
        <v>86907395</v>
      </c>
      <c r="G408" s="464">
        <f>F408/T408</f>
        <v>8.8202991095605121</v>
      </c>
      <c r="H408" s="464">
        <f>F408/R408</f>
        <v>2.1414389782602807</v>
      </c>
      <c r="I408" s="50">
        <f t="shared" si="48"/>
        <v>9216542</v>
      </c>
      <c r="J408" s="464">
        <f>I408/T408</f>
        <v>0.93539401561658897</v>
      </c>
      <c r="K408" s="50">
        <f t="shared" si="48"/>
        <v>2934028</v>
      </c>
      <c r="L408" s="50">
        <f t="shared" si="48"/>
        <v>3017028</v>
      </c>
      <c r="M408" s="50">
        <f t="shared" si="48"/>
        <v>52714138</v>
      </c>
      <c r="N408" s="464">
        <f>M408/T408</f>
        <v>5.3499988633032896</v>
      </c>
      <c r="O408" s="50">
        <f t="shared" si="48"/>
        <v>11186510</v>
      </c>
      <c r="P408" s="59">
        <v>0.98181818181809999</v>
      </c>
      <c r="Q408" s="50">
        <f t="shared" si="48"/>
        <v>3790048</v>
      </c>
      <c r="R408" s="50">
        <f t="shared" si="48"/>
        <v>40583643</v>
      </c>
      <c r="S408" s="50">
        <f t="shared" si="48"/>
        <v>5047891</v>
      </c>
      <c r="T408" s="50">
        <f t="shared" si="48"/>
        <v>9853112</v>
      </c>
    </row>
  </sheetData>
  <hyperlinks>
    <hyperlink ref="H1" location="'Table of Contents'!A1" display="Return to Table of Contents"/>
  </hyperlinks>
  <pageMargins left="0.7" right="0.7" top="0.75" bottom="0.75" header="0.3" footer="0.3"/>
  <pageSetup orientation="portrait" r:id="rId1"/>
  <ignoredErrors>
    <ignoredError sqref="J75 P75 N75 J156 P156 N156 J235 N235 P235 J313 N313 J359 N359 J406 N406 N408 J408"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2"/>
  <sheetViews>
    <sheetView zoomScale="75" zoomScaleNormal="75" workbookViewId="0">
      <pane ySplit="3" topLeftCell="A4" activePane="bottomLeft" state="frozen"/>
      <selection pane="bottomLeft" activeCell="A2" sqref="A2"/>
    </sheetView>
  </sheetViews>
  <sheetFormatPr defaultRowHeight="14.4" x14ac:dyDescent="0.3"/>
  <cols>
    <col min="1" max="1" width="47.77734375" style="45" customWidth="1"/>
    <col min="2" max="2" width="25.6640625" style="45" customWidth="1"/>
    <col min="3" max="14" width="11.109375" style="45" bestFit="1" customWidth="1"/>
    <col min="15" max="15" width="12.33203125" style="45" customWidth="1"/>
    <col min="16" max="19" width="11.109375" style="45" bestFit="1" customWidth="1"/>
    <col min="20" max="16384" width="8.88671875" style="45"/>
  </cols>
  <sheetData>
    <row r="1" spans="1:19" s="60" customFormat="1" ht="17.399999999999999" x14ac:dyDescent="0.25">
      <c r="A1" s="562" t="s">
        <v>2595</v>
      </c>
      <c r="C1" s="559" t="s">
        <v>1794</v>
      </c>
      <c r="E1" s="560"/>
      <c r="F1" s="560"/>
      <c r="G1" s="560"/>
      <c r="H1" s="561" t="s">
        <v>2594</v>
      </c>
    </row>
    <row r="2" spans="1:19" ht="15" thickBot="1" x14ac:dyDescent="0.35"/>
    <row r="3" spans="1:19" s="43" customFormat="1" ht="72.599999999999994" thickBot="1" x14ac:dyDescent="0.35">
      <c r="A3" s="2" t="s">
        <v>0</v>
      </c>
      <c r="B3" s="2" t="s">
        <v>1898</v>
      </c>
      <c r="C3" s="2" t="s">
        <v>2443</v>
      </c>
      <c r="D3" s="2" t="s">
        <v>2444</v>
      </c>
      <c r="E3" s="2" t="s">
        <v>2445</v>
      </c>
      <c r="F3" s="2" t="s">
        <v>2446</v>
      </c>
      <c r="G3" s="2" t="s">
        <v>2447</v>
      </c>
      <c r="H3" s="2" t="s">
        <v>2448</v>
      </c>
      <c r="I3" s="2" t="s">
        <v>2449</v>
      </c>
      <c r="J3" s="2" t="s">
        <v>2450</v>
      </c>
      <c r="K3" s="2" t="s">
        <v>2451</v>
      </c>
      <c r="L3" s="2" t="s">
        <v>2452</v>
      </c>
      <c r="M3" s="2" t="s">
        <v>2453</v>
      </c>
      <c r="N3" s="2" t="s">
        <v>2454</v>
      </c>
      <c r="O3" s="2" t="s">
        <v>2455</v>
      </c>
      <c r="P3" s="2" t="s">
        <v>2456</v>
      </c>
      <c r="Q3" s="2" t="s">
        <v>2457</v>
      </c>
      <c r="R3" s="2" t="s">
        <v>2458</v>
      </c>
      <c r="S3" s="2" t="s">
        <v>2459</v>
      </c>
    </row>
    <row r="4" spans="1:19" ht="15" thickBot="1" x14ac:dyDescent="0.35">
      <c r="A4" s="4" t="s">
        <v>10</v>
      </c>
      <c r="B4" s="6" t="s">
        <v>11</v>
      </c>
      <c r="C4" s="44">
        <v>16</v>
      </c>
      <c r="D4" s="44">
        <v>240</v>
      </c>
      <c r="E4" s="44">
        <v>7</v>
      </c>
      <c r="F4" s="44">
        <v>84</v>
      </c>
      <c r="G4" s="44">
        <v>138</v>
      </c>
      <c r="H4" s="44">
        <v>2070</v>
      </c>
      <c r="I4" s="44">
        <v>21</v>
      </c>
      <c r="J4" s="44">
        <v>495</v>
      </c>
      <c r="K4" s="44">
        <v>182</v>
      </c>
      <c r="L4" s="44">
        <v>2889</v>
      </c>
      <c r="M4" s="44">
        <v>0</v>
      </c>
      <c r="N4" s="44">
        <v>0</v>
      </c>
      <c r="O4" s="44">
        <v>0</v>
      </c>
      <c r="P4" s="44">
        <v>0</v>
      </c>
      <c r="Q4" s="44">
        <v>0</v>
      </c>
      <c r="R4" s="44">
        <v>0</v>
      </c>
      <c r="S4" s="44">
        <v>0</v>
      </c>
    </row>
    <row r="5" spans="1:19" ht="15" thickBot="1" x14ac:dyDescent="0.35">
      <c r="A5" s="4" t="s">
        <v>23</v>
      </c>
      <c r="B5" s="6" t="s">
        <v>11</v>
      </c>
      <c r="C5" s="44">
        <v>7</v>
      </c>
      <c r="D5" s="44">
        <v>70</v>
      </c>
      <c r="E5" s="44">
        <v>0</v>
      </c>
      <c r="F5" s="44">
        <v>0</v>
      </c>
      <c r="G5" s="44">
        <v>0</v>
      </c>
      <c r="H5" s="44">
        <v>0</v>
      </c>
      <c r="I5" s="44">
        <v>7</v>
      </c>
      <c r="J5" s="44">
        <v>140</v>
      </c>
      <c r="K5" s="44">
        <v>21</v>
      </c>
      <c r="L5" s="44">
        <v>280</v>
      </c>
      <c r="M5" s="44">
        <v>25</v>
      </c>
      <c r="N5" s="44">
        <v>0</v>
      </c>
      <c r="O5" s="44">
        <v>25</v>
      </c>
      <c r="P5" s="44">
        <v>7</v>
      </c>
      <c r="Q5" s="44">
        <v>70</v>
      </c>
      <c r="R5" s="44">
        <v>0</v>
      </c>
      <c r="S5" s="44">
        <v>0</v>
      </c>
    </row>
    <row r="6" spans="1:19" ht="15" thickBot="1" x14ac:dyDescent="0.35">
      <c r="A6" s="4" t="s">
        <v>32</v>
      </c>
      <c r="B6" s="6" t="s">
        <v>11</v>
      </c>
      <c r="C6" s="44">
        <v>6</v>
      </c>
      <c r="D6" s="44">
        <v>78</v>
      </c>
      <c r="E6" s="44">
        <v>0</v>
      </c>
      <c r="F6" s="44">
        <v>0</v>
      </c>
      <c r="G6" s="44">
        <v>0</v>
      </c>
      <c r="H6" s="44">
        <v>0</v>
      </c>
      <c r="I6" s="44">
        <v>0</v>
      </c>
      <c r="J6" s="44">
        <v>0</v>
      </c>
      <c r="K6" s="44">
        <v>6</v>
      </c>
      <c r="L6" s="44">
        <v>78</v>
      </c>
      <c r="M6" s="44">
        <v>0</v>
      </c>
      <c r="N6" s="44">
        <v>0</v>
      </c>
      <c r="O6" s="44">
        <v>0</v>
      </c>
      <c r="P6" s="44">
        <v>0</v>
      </c>
      <c r="Q6" s="44">
        <v>0</v>
      </c>
      <c r="R6" s="44">
        <v>0</v>
      </c>
      <c r="S6" s="44">
        <v>0</v>
      </c>
    </row>
    <row r="7" spans="1:19" ht="15" thickBot="1" x14ac:dyDescent="0.35">
      <c r="A7" s="4" t="s">
        <v>33</v>
      </c>
      <c r="B7" s="6" t="s">
        <v>11</v>
      </c>
      <c r="C7" s="44">
        <v>6</v>
      </c>
      <c r="D7" s="44">
        <v>72</v>
      </c>
      <c r="E7" s="44">
        <v>0</v>
      </c>
      <c r="F7" s="44">
        <v>0</v>
      </c>
      <c r="G7" s="44">
        <v>30</v>
      </c>
      <c r="H7" s="44">
        <v>282</v>
      </c>
      <c r="I7" s="44">
        <v>0</v>
      </c>
      <c r="J7" s="44">
        <v>0</v>
      </c>
      <c r="K7" s="44">
        <v>44</v>
      </c>
      <c r="L7" s="44">
        <v>454</v>
      </c>
      <c r="M7" s="44">
        <v>100</v>
      </c>
      <c r="N7" s="44">
        <v>0</v>
      </c>
      <c r="O7" s="44">
        <v>100</v>
      </c>
      <c r="P7" s="44">
        <v>8</v>
      </c>
      <c r="Q7" s="44">
        <v>100</v>
      </c>
      <c r="R7" s="44">
        <v>0</v>
      </c>
      <c r="S7" s="44">
        <v>0</v>
      </c>
    </row>
    <row r="8" spans="1:19" ht="15" thickBot="1" x14ac:dyDescent="0.35">
      <c r="A8" s="4" t="s">
        <v>35</v>
      </c>
      <c r="B8" s="6" t="s">
        <v>11</v>
      </c>
      <c r="C8" s="44">
        <v>0</v>
      </c>
      <c r="D8" s="44">
        <v>0</v>
      </c>
      <c r="E8" s="44">
        <v>0</v>
      </c>
      <c r="F8" s="44">
        <v>0</v>
      </c>
      <c r="G8" s="44">
        <v>0</v>
      </c>
      <c r="H8" s="44">
        <v>0</v>
      </c>
      <c r="I8" s="44">
        <v>0</v>
      </c>
      <c r="J8" s="44">
        <v>0</v>
      </c>
      <c r="K8" s="44">
        <v>2</v>
      </c>
      <c r="L8" s="44">
        <v>23</v>
      </c>
      <c r="M8" s="44">
        <v>0</v>
      </c>
      <c r="N8" s="44">
        <v>0</v>
      </c>
      <c r="O8" s="44">
        <v>0</v>
      </c>
      <c r="P8" s="44">
        <v>1</v>
      </c>
      <c r="Q8" s="44">
        <v>15</v>
      </c>
      <c r="R8" s="44">
        <v>1</v>
      </c>
      <c r="S8" s="44">
        <v>8</v>
      </c>
    </row>
    <row r="9" spans="1:19" ht="15" thickBot="1" x14ac:dyDescent="0.35">
      <c r="A9" s="4" t="s">
        <v>37</v>
      </c>
      <c r="B9" s="6" t="s">
        <v>11</v>
      </c>
      <c r="C9" s="44">
        <v>95</v>
      </c>
      <c r="D9" s="44">
        <v>1512</v>
      </c>
      <c r="E9" s="44">
        <v>0</v>
      </c>
      <c r="F9" s="44">
        <v>0</v>
      </c>
      <c r="G9" s="44">
        <v>37</v>
      </c>
      <c r="H9" s="44">
        <v>505</v>
      </c>
      <c r="I9" s="44">
        <v>2</v>
      </c>
      <c r="J9" s="44">
        <v>92</v>
      </c>
      <c r="K9" s="44">
        <v>135</v>
      </c>
      <c r="L9" s="44">
        <v>2154</v>
      </c>
      <c r="M9" s="44">
        <v>242</v>
      </c>
      <c r="N9" s="44">
        <v>0</v>
      </c>
      <c r="O9" s="44">
        <v>242</v>
      </c>
      <c r="P9" s="44">
        <v>1</v>
      </c>
      <c r="Q9" s="44">
        <v>45</v>
      </c>
      <c r="R9" s="44">
        <v>0</v>
      </c>
      <c r="S9" s="44">
        <v>0</v>
      </c>
    </row>
    <row r="10" spans="1:19" ht="15" thickBot="1" x14ac:dyDescent="0.35">
      <c r="A10" s="4" t="s">
        <v>38</v>
      </c>
      <c r="B10" s="6" t="s">
        <v>11</v>
      </c>
      <c r="C10" s="44">
        <v>51</v>
      </c>
      <c r="D10" s="44">
        <v>940</v>
      </c>
      <c r="E10" s="44">
        <v>0</v>
      </c>
      <c r="F10" s="44">
        <v>0</v>
      </c>
      <c r="G10" s="44">
        <v>38</v>
      </c>
      <c r="H10" s="44">
        <v>358</v>
      </c>
      <c r="I10" s="44">
        <v>0</v>
      </c>
      <c r="J10" s="44">
        <v>0</v>
      </c>
      <c r="K10" s="44">
        <v>89</v>
      </c>
      <c r="L10" s="44">
        <v>1298</v>
      </c>
      <c r="M10" s="44">
        <v>118</v>
      </c>
      <c r="N10" s="44">
        <v>0</v>
      </c>
      <c r="O10" s="44">
        <v>118</v>
      </c>
      <c r="P10" s="44">
        <v>0</v>
      </c>
      <c r="Q10" s="44">
        <v>0</v>
      </c>
      <c r="R10" s="44">
        <v>0</v>
      </c>
      <c r="S10" s="44">
        <v>0</v>
      </c>
    </row>
    <row r="11" spans="1:19" ht="15" thickBot="1" x14ac:dyDescent="0.35">
      <c r="A11" s="4" t="s">
        <v>41</v>
      </c>
      <c r="B11" s="6" t="s">
        <v>11</v>
      </c>
      <c r="C11" s="44">
        <v>15</v>
      </c>
      <c r="D11" s="44">
        <v>140</v>
      </c>
      <c r="E11" s="44">
        <v>0</v>
      </c>
      <c r="F11" s="44">
        <v>0</v>
      </c>
      <c r="G11" s="44">
        <v>0</v>
      </c>
      <c r="H11" s="44">
        <v>0</v>
      </c>
      <c r="I11" s="44">
        <v>0</v>
      </c>
      <c r="J11" s="44">
        <v>0</v>
      </c>
      <c r="K11" s="44">
        <v>23</v>
      </c>
      <c r="L11" s="44">
        <v>175</v>
      </c>
      <c r="M11" s="44">
        <v>45</v>
      </c>
      <c r="N11" s="44">
        <v>5</v>
      </c>
      <c r="O11" s="44">
        <v>50</v>
      </c>
      <c r="P11" s="44">
        <v>8</v>
      </c>
      <c r="Q11" s="44">
        <v>35</v>
      </c>
      <c r="R11" s="44">
        <v>0</v>
      </c>
      <c r="S11" s="44">
        <v>0</v>
      </c>
    </row>
    <row r="12" spans="1:19" ht="15" thickBot="1" x14ac:dyDescent="0.35">
      <c r="A12" s="4" t="s">
        <v>42</v>
      </c>
      <c r="B12" s="6" t="s">
        <v>11</v>
      </c>
      <c r="C12" s="44">
        <v>13</v>
      </c>
      <c r="D12" s="44">
        <v>307</v>
      </c>
      <c r="E12" s="44">
        <v>0</v>
      </c>
      <c r="F12" s="44">
        <v>0</v>
      </c>
      <c r="G12" s="44">
        <v>49</v>
      </c>
      <c r="H12" s="44">
        <v>298</v>
      </c>
      <c r="I12" s="44">
        <v>6</v>
      </c>
      <c r="J12" s="44">
        <v>695</v>
      </c>
      <c r="K12" s="44">
        <v>77</v>
      </c>
      <c r="L12" s="44">
        <v>1442</v>
      </c>
      <c r="M12" s="44">
        <v>42</v>
      </c>
      <c r="N12" s="44">
        <v>5</v>
      </c>
      <c r="O12" s="44">
        <v>47</v>
      </c>
      <c r="P12" s="44">
        <v>9</v>
      </c>
      <c r="Q12" s="44">
        <v>142</v>
      </c>
      <c r="R12" s="44">
        <v>0</v>
      </c>
      <c r="S12" s="44">
        <v>0</v>
      </c>
    </row>
    <row r="13" spans="1:19" ht="15" thickBot="1" x14ac:dyDescent="0.35">
      <c r="A13" s="4" t="s">
        <v>56</v>
      </c>
      <c r="B13" s="6" t="s">
        <v>11</v>
      </c>
      <c r="C13" s="44">
        <v>6</v>
      </c>
      <c r="D13" s="44">
        <v>109</v>
      </c>
      <c r="E13" s="44">
        <v>0</v>
      </c>
      <c r="F13" s="44">
        <v>0</v>
      </c>
      <c r="G13" s="44">
        <v>0</v>
      </c>
      <c r="H13" s="44">
        <v>0</v>
      </c>
      <c r="I13" s="44">
        <v>0</v>
      </c>
      <c r="J13" s="44">
        <v>0</v>
      </c>
      <c r="K13" s="44">
        <v>12</v>
      </c>
      <c r="L13" s="44">
        <v>218</v>
      </c>
      <c r="M13" s="44">
        <v>23</v>
      </c>
      <c r="N13" s="44">
        <v>0</v>
      </c>
      <c r="O13" s="44">
        <v>23</v>
      </c>
      <c r="P13" s="44">
        <v>6</v>
      </c>
      <c r="Q13" s="44">
        <v>109</v>
      </c>
      <c r="R13" s="44">
        <v>0</v>
      </c>
      <c r="S13" s="44">
        <v>0</v>
      </c>
    </row>
    <row r="14" spans="1:19" ht="15" thickBot="1" x14ac:dyDescent="0.35">
      <c r="A14" s="4" t="s">
        <v>63</v>
      </c>
      <c r="B14" s="6" t="s">
        <v>11</v>
      </c>
      <c r="C14" s="44">
        <v>0</v>
      </c>
      <c r="D14" s="44">
        <v>0</v>
      </c>
      <c r="E14" s="44">
        <v>0</v>
      </c>
      <c r="F14" s="44">
        <v>0</v>
      </c>
      <c r="G14" s="44">
        <v>1</v>
      </c>
      <c r="H14" s="44">
        <v>7</v>
      </c>
      <c r="I14" s="44">
        <v>0</v>
      </c>
      <c r="J14" s="44">
        <v>0</v>
      </c>
      <c r="K14" s="44">
        <v>1</v>
      </c>
      <c r="L14" s="44">
        <v>7</v>
      </c>
      <c r="M14" s="44">
        <v>2</v>
      </c>
      <c r="N14" s="44">
        <v>0</v>
      </c>
      <c r="O14" s="44">
        <v>2</v>
      </c>
      <c r="P14" s="44">
        <v>0</v>
      </c>
      <c r="Q14" s="44">
        <v>0</v>
      </c>
      <c r="R14" s="44">
        <v>0</v>
      </c>
      <c r="S14" s="44">
        <v>0</v>
      </c>
    </row>
    <row r="15" spans="1:19" ht="15" thickBot="1" x14ac:dyDescent="0.35">
      <c r="A15" s="4" t="s">
        <v>68</v>
      </c>
      <c r="B15" s="6" t="s">
        <v>11</v>
      </c>
      <c r="C15" s="44">
        <v>20</v>
      </c>
      <c r="D15" s="44">
        <v>210</v>
      </c>
      <c r="E15" s="44">
        <v>16</v>
      </c>
      <c r="F15" s="44">
        <v>112</v>
      </c>
      <c r="G15" s="44">
        <v>44</v>
      </c>
      <c r="H15" s="44">
        <v>350</v>
      </c>
      <c r="I15" s="44">
        <v>0</v>
      </c>
      <c r="J15" s="44">
        <v>0</v>
      </c>
      <c r="K15" s="44">
        <v>95</v>
      </c>
      <c r="L15" s="44">
        <v>802</v>
      </c>
      <c r="M15" s="44">
        <v>27</v>
      </c>
      <c r="N15" s="44">
        <v>0</v>
      </c>
      <c r="O15" s="44">
        <v>27</v>
      </c>
      <c r="P15" s="44">
        <v>4</v>
      </c>
      <c r="Q15" s="44">
        <v>105</v>
      </c>
      <c r="R15" s="44">
        <v>11</v>
      </c>
      <c r="S15" s="44">
        <v>25</v>
      </c>
    </row>
    <row r="16" spans="1:19" ht="15" thickBot="1" x14ac:dyDescent="0.35">
      <c r="A16" s="4" t="s">
        <v>73</v>
      </c>
      <c r="B16" s="6" t="s">
        <v>11</v>
      </c>
      <c r="C16" s="44">
        <v>0</v>
      </c>
      <c r="D16" s="44">
        <v>0</v>
      </c>
      <c r="E16" s="44">
        <v>0</v>
      </c>
      <c r="F16" s="44">
        <v>0</v>
      </c>
      <c r="G16" s="44">
        <v>11</v>
      </c>
      <c r="H16" s="44">
        <v>102</v>
      </c>
      <c r="I16" s="44">
        <v>1</v>
      </c>
      <c r="J16" s="44">
        <v>47</v>
      </c>
      <c r="K16" s="44">
        <v>21</v>
      </c>
      <c r="L16" s="44">
        <v>519</v>
      </c>
      <c r="M16" s="44">
        <v>54</v>
      </c>
      <c r="N16" s="44">
        <v>12</v>
      </c>
      <c r="O16" s="44">
        <v>66</v>
      </c>
      <c r="P16" s="44">
        <v>9</v>
      </c>
      <c r="Q16" s="44">
        <v>370</v>
      </c>
      <c r="R16" s="44">
        <v>0</v>
      </c>
      <c r="S16" s="44">
        <v>0</v>
      </c>
    </row>
    <row r="17" spans="1:19" ht="15" thickBot="1" x14ac:dyDescent="0.35">
      <c r="A17" s="4" t="s">
        <v>79</v>
      </c>
      <c r="B17" s="6" t="s">
        <v>11</v>
      </c>
      <c r="C17" s="44">
        <v>28</v>
      </c>
      <c r="D17" s="44">
        <v>675</v>
      </c>
      <c r="E17" s="44">
        <v>6</v>
      </c>
      <c r="F17" s="44">
        <v>47</v>
      </c>
      <c r="G17" s="44">
        <v>11</v>
      </c>
      <c r="H17" s="44">
        <v>106</v>
      </c>
      <c r="I17" s="44">
        <v>12</v>
      </c>
      <c r="J17" s="44">
        <v>478</v>
      </c>
      <c r="K17" s="44">
        <v>66</v>
      </c>
      <c r="L17" s="44">
        <v>1645</v>
      </c>
      <c r="M17" s="44">
        <v>85</v>
      </c>
      <c r="N17" s="44">
        <v>17</v>
      </c>
      <c r="O17" s="44">
        <v>102</v>
      </c>
      <c r="P17" s="44">
        <v>7</v>
      </c>
      <c r="Q17" s="44">
        <v>323</v>
      </c>
      <c r="R17" s="44">
        <v>2</v>
      </c>
      <c r="S17" s="44">
        <v>16</v>
      </c>
    </row>
    <row r="18" spans="1:19" ht="15" thickBot="1" x14ac:dyDescent="0.35">
      <c r="A18" s="4" t="s">
        <v>83</v>
      </c>
      <c r="B18" s="6" t="s">
        <v>11</v>
      </c>
      <c r="C18" s="44">
        <v>25</v>
      </c>
      <c r="D18" s="44">
        <v>525</v>
      </c>
      <c r="E18" s="44">
        <v>6</v>
      </c>
      <c r="F18" s="44">
        <v>303</v>
      </c>
      <c r="G18" s="44">
        <v>27</v>
      </c>
      <c r="H18" s="44">
        <v>532</v>
      </c>
      <c r="I18" s="44">
        <v>0</v>
      </c>
      <c r="J18" s="44">
        <v>0</v>
      </c>
      <c r="K18" s="44">
        <v>65</v>
      </c>
      <c r="L18" s="44">
        <v>1606</v>
      </c>
      <c r="M18" s="44">
        <v>89</v>
      </c>
      <c r="N18" s="44">
        <v>8</v>
      </c>
      <c r="O18" s="44">
        <v>97</v>
      </c>
      <c r="P18" s="44">
        <v>6</v>
      </c>
      <c r="Q18" s="44">
        <v>238</v>
      </c>
      <c r="R18" s="44">
        <v>1</v>
      </c>
      <c r="S18" s="44">
        <v>8</v>
      </c>
    </row>
    <row r="19" spans="1:19" ht="15" thickBot="1" x14ac:dyDescent="0.35">
      <c r="A19" s="4" t="s">
        <v>84</v>
      </c>
      <c r="B19" s="6" t="s">
        <v>11</v>
      </c>
      <c r="C19" s="44">
        <v>65</v>
      </c>
      <c r="D19" s="44">
        <v>545</v>
      </c>
      <c r="E19" s="44">
        <v>0</v>
      </c>
      <c r="F19" s="44">
        <v>0</v>
      </c>
      <c r="G19" s="44">
        <v>78</v>
      </c>
      <c r="H19" s="44">
        <v>322</v>
      </c>
      <c r="I19" s="44">
        <v>43</v>
      </c>
      <c r="J19" s="44">
        <v>289</v>
      </c>
      <c r="K19" s="44">
        <v>210</v>
      </c>
      <c r="L19" s="44">
        <v>1497</v>
      </c>
      <c r="M19" s="44">
        <v>123</v>
      </c>
      <c r="N19" s="44">
        <v>0</v>
      </c>
      <c r="O19" s="44">
        <v>123</v>
      </c>
      <c r="P19" s="44">
        <v>24</v>
      </c>
      <c r="Q19" s="44">
        <v>341</v>
      </c>
      <c r="R19" s="44">
        <v>0</v>
      </c>
      <c r="S19" s="44">
        <v>0</v>
      </c>
    </row>
    <row r="20" spans="1:19" ht="15" thickBot="1" x14ac:dyDescent="0.35">
      <c r="A20" s="4" t="s">
        <v>92</v>
      </c>
      <c r="B20" s="6" t="s">
        <v>11</v>
      </c>
      <c r="C20" s="44">
        <v>106</v>
      </c>
      <c r="D20" s="44">
        <v>470</v>
      </c>
      <c r="E20" s="44">
        <v>0</v>
      </c>
      <c r="F20" s="44">
        <v>0</v>
      </c>
      <c r="G20" s="44">
        <v>55</v>
      </c>
      <c r="H20" s="44">
        <v>425</v>
      </c>
      <c r="I20" s="44">
        <v>2</v>
      </c>
      <c r="J20" s="44">
        <v>92</v>
      </c>
      <c r="K20" s="44">
        <v>163</v>
      </c>
      <c r="L20" s="44">
        <v>987</v>
      </c>
      <c r="M20" s="44">
        <v>0</v>
      </c>
      <c r="N20" s="44">
        <v>0</v>
      </c>
      <c r="O20" s="44">
        <v>0</v>
      </c>
      <c r="P20" s="44">
        <v>0</v>
      </c>
      <c r="Q20" s="44">
        <v>0</v>
      </c>
      <c r="R20" s="44">
        <v>0</v>
      </c>
      <c r="S20" s="44">
        <v>0</v>
      </c>
    </row>
    <row r="21" spans="1:19" ht="15" thickBot="1" x14ac:dyDescent="0.35">
      <c r="A21" s="4" t="s">
        <v>93</v>
      </c>
      <c r="B21" s="6" t="s">
        <v>11</v>
      </c>
      <c r="C21" s="44">
        <v>24</v>
      </c>
      <c r="D21" s="44">
        <v>349</v>
      </c>
      <c r="E21" s="44">
        <v>4</v>
      </c>
      <c r="F21" s="44">
        <v>15</v>
      </c>
      <c r="G21" s="44">
        <v>6</v>
      </c>
      <c r="H21" s="44">
        <v>50</v>
      </c>
      <c r="I21" s="44">
        <v>4</v>
      </c>
      <c r="J21" s="44">
        <v>48</v>
      </c>
      <c r="K21" s="44">
        <v>46</v>
      </c>
      <c r="L21" s="44">
        <v>583</v>
      </c>
      <c r="M21" s="44">
        <v>66</v>
      </c>
      <c r="N21" s="44">
        <v>10</v>
      </c>
      <c r="O21" s="44">
        <v>76</v>
      </c>
      <c r="P21" s="44">
        <v>4</v>
      </c>
      <c r="Q21" s="44">
        <v>89</v>
      </c>
      <c r="R21" s="44">
        <v>4</v>
      </c>
      <c r="S21" s="44">
        <v>32</v>
      </c>
    </row>
    <row r="22" spans="1:19" ht="15" thickBot="1" x14ac:dyDescent="0.35">
      <c r="A22" s="4" t="s">
        <v>94</v>
      </c>
      <c r="B22" s="6" t="s">
        <v>11</v>
      </c>
      <c r="C22" s="44">
        <v>9</v>
      </c>
      <c r="D22" s="44">
        <v>108</v>
      </c>
      <c r="E22" s="44">
        <v>8</v>
      </c>
      <c r="F22" s="44">
        <v>20</v>
      </c>
      <c r="G22" s="44">
        <v>0</v>
      </c>
      <c r="H22" s="44">
        <v>0</v>
      </c>
      <c r="I22" s="44">
        <v>27</v>
      </c>
      <c r="J22" s="44">
        <v>243</v>
      </c>
      <c r="K22" s="44">
        <v>47</v>
      </c>
      <c r="L22" s="44">
        <v>379</v>
      </c>
      <c r="M22" s="44">
        <v>4</v>
      </c>
      <c r="N22" s="44">
        <v>0</v>
      </c>
      <c r="O22" s="44">
        <v>4</v>
      </c>
      <c r="P22" s="44">
        <v>3</v>
      </c>
      <c r="Q22" s="44">
        <v>8</v>
      </c>
      <c r="R22" s="44">
        <v>0</v>
      </c>
      <c r="S22" s="44">
        <v>0</v>
      </c>
    </row>
    <row r="23" spans="1:19" ht="15" thickBot="1" x14ac:dyDescent="0.35">
      <c r="A23" s="4" t="s">
        <v>95</v>
      </c>
      <c r="B23" s="6" t="s">
        <v>11</v>
      </c>
      <c r="C23" s="44">
        <v>9</v>
      </c>
      <c r="D23" s="44">
        <v>141</v>
      </c>
      <c r="E23" s="44">
        <v>0</v>
      </c>
      <c r="F23" s="44">
        <v>0</v>
      </c>
      <c r="G23" s="44">
        <v>9</v>
      </c>
      <c r="H23" s="44">
        <v>91</v>
      </c>
      <c r="I23" s="44">
        <v>0</v>
      </c>
      <c r="J23" s="44">
        <v>0</v>
      </c>
      <c r="K23" s="44">
        <v>18</v>
      </c>
      <c r="L23" s="44">
        <v>232</v>
      </c>
      <c r="M23" s="44">
        <v>0</v>
      </c>
      <c r="N23" s="44">
        <v>0</v>
      </c>
      <c r="O23" s="44">
        <v>0</v>
      </c>
      <c r="P23" s="44">
        <v>0</v>
      </c>
      <c r="Q23" s="44">
        <v>0</v>
      </c>
      <c r="R23" s="44">
        <v>0</v>
      </c>
      <c r="S23" s="44">
        <v>0</v>
      </c>
    </row>
    <row r="24" spans="1:19" ht="15" thickBot="1" x14ac:dyDescent="0.35">
      <c r="A24" s="4" t="s">
        <v>96</v>
      </c>
      <c r="B24" s="6" t="s">
        <v>11</v>
      </c>
      <c r="C24" s="44">
        <v>57</v>
      </c>
      <c r="D24" s="44">
        <v>820</v>
      </c>
      <c r="E24" s="44">
        <v>5</v>
      </c>
      <c r="F24" s="44">
        <v>35</v>
      </c>
      <c r="G24" s="44">
        <v>118</v>
      </c>
      <c r="H24" s="44">
        <v>2906</v>
      </c>
      <c r="I24" s="44">
        <v>0</v>
      </c>
      <c r="J24" s="44">
        <v>0</v>
      </c>
      <c r="K24" s="44">
        <v>192</v>
      </c>
      <c r="L24" s="44">
        <v>3850</v>
      </c>
      <c r="M24" s="44">
        <v>85</v>
      </c>
      <c r="N24" s="44">
        <v>29</v>
      </c>
      <c r="O24" s="44">
        <v>114</v>
      </c>
      <c r="P24" s="44">
        <v>11</v>
      </c>
      <c r="Q24" s="44">
        <v>75</v>
      </c>
      <c r="R24" s="44">
        <v>1</v>
      </c>
      <c r="S24" s="44">
        <v>14</v>
      </c>
    </row>
    <row r="25" spans="1:19" ht="15" thickBot="1" x14ac:dyDescent="0.35">
      <c r="A25" s="4" t="s">
        <v>102</v>
      </c>
      <c r="B25" s="6" t="s">
        <v>11</v>
      </c>
      <c r="C25" s="44">
        <v>122</v>
      </c>
      <c r="D25" s="44">
        <v>1715</v>
      </c>
      <c r="E25" s="44">
        <v>0</v>
      </c>
      <c r="F25" s="44">
        <v>0</v>
      </c>
      <c r="G25" s="44">
        <v>51</v>
      </c>
      <c r="H25" s="44">
        <v>365</v>
      </c>
      <c r="I25" s="44">
        <v>0</v>
      </c>
      <c r="J25" s="44">
        <v>0</v>
      </c>
      <c r="K25" s="44">
        <v>173</v>
      </c>
      <c r="L25" s="44">
        <v>2080</v>
      </c>
      <c r="M25" s="44">
        <v>0</v>
      </c>
      <c r="N25" s="44">
        <v>0</v>
      </c>
      <c r="O25" s="44">
        <v>0</v>
      </c>
      <c r="P25" s="44">
        <v>0</v>
      </c>
      <c r="Q25" s="44">
        <v>0</v>
      </c>
      <c r="R25" s="44">
        <v>0</v>
      </c>
      <c r="S25" s="44">
        <v>0</v>
      </c>
    </row>
    <row r="26" spans="1:19" ht="15" thickBot="1" x14ac:dyDescent="0.35">
      <c r="A26" s="4" t="s">
        <v>117</v>
      </c>
      <c r="B26" s="6" t="s">
        <v>11</v>
      </c>
      <c r="C26" s="44">
        <v>3</v>
      </c>
      <c r="D26" s="44">
        <v>88</v>
      </c>
      <c r="E26" s="44">
        <v>0</v>
      </c>
      <c r="F26" s="44">
        <v>0</v>
      </c>
      <c r="G26" s="44">
        <v>0</v>
      </c>
      <c r="H26" s="44">
        <v>0</v>
      </c>
      <c r="I26" s="44">
        <v>0</v>
      </c>
      <c r="J26" s="44">
        <v>0</v>
      </c>
      <c r="K26" s="44">
        <v>6</v>
      </c>
      <c r="L26" s="44">
        <v>111</v>
      </c>
      <c r="M26" s="44">
        <v>33</v>
      </c>
      <c r="N26" s="44">
        <v>7</v>
      </c>
      <c r="O26" s="44">
        <v>40</v>
      </c>
      <c r="P26" s="44">
        <v>3</v>
      </c>
      <c r="Q26" s="44">
        <v>23</v>
      </c>
      <c r="R26" s="44">
        <v>0</v>
      </c>
      <c r="S26" s="44">
        <v>0</v>
      </c>
    </row>
    <row r="27" spans="1:19" ht="15" thickBot="1" x14ac:dyDescent="0.35">
      <c r="A27" s="4" t="s">
        <v>118</v>
      </c>
      <c r="B27" s="6" t="s">
        <v>11</v>
      </c>
      <c r="C27" s="44">
        <v>6</v>
      </c>
      <c r="D27" s="44">
        <v>363</v>
      </c>
      <c r="E27" s="44">
        <v>0</v>
      </c>
      <c r="F27" s="44">
        <v>0</v>
      </c>
      <c r="G27" s="44">
        <v>3</v>
      </c>
      <c r="H27" s="44">
        <v>79</v>
      </c>
      <c r="I27" s="44">
        <v>4</v>
      </c>
      <c r="J27" s="44">
        <v>292</v>
      </c>
      <c r="K27" s="44">
        <v>19</v>
      </c>
      <c r="L27" s="44">
        <v>918</v>
      </c>
      <c r="M27" s="44">
        <v>99</v>
      </c>
      <c r="N27" s="44">
        <v>0</v>
      </c>
      <c r="O27" s="44">
        <v>99</v>
      </c>
      <c r="P27" s="44">
        <v>6</v>
      </c>
      <c r="Q27" s="44">
        <v>184</v>
      </c>
      <c r="R27" s="44">
        <v>0</v>
      </c>
      <c r="S27" s="44">
        <v>0</v>
      </c>
    </row>
    <row r="28" spans="1:19" ht="15" thickBot="1" x14ac:dyDescent="0.35">
      <c r="A28" s="4" t="s">
        <v>121</v>
      </c>
      <c r="B28" s="6" t="s">
        <v>11</v>
      </c>
      <c r="C28" s="44">
        <v>0</v>
      </c>
      <c r="D28" s="44">
        <v>0</v>
      </c>
      <c r="E28" s="44">
        <v>0</v>
      </c>
      <c r="F28" s="44">
        <v>0</v>
      </c>
      <c r="G28" s="44">
        <v>0</v>
      </c>
      <c r="H28" s="44">
        <v>0</v>
      </c>
      <c r="I28" s="44">
        <v>0</v>
      </c>
      <c r="J28" s="44">
        <v>0</v>
      </c>
      <c r="K28" s="44">
        <v>4</v>
      </c>
      <c r="L28" s="44">
        <v>158</v>
      </c>
      <c r="M28" s="44">
        <v>40</v>
      </c>
      <c r="N28" s="44">
        <v>0</v>
      </c>
      <c r="O28" s="44">
        <v>40</v>
      </c>
      <c r="P28" s="44">
        <v>4</v>
      </c>
      <c r="Q28" s="44">
        <v>158</v>
      </c>
      <c r="R28" s="44">
        <v>0</v>
      </c>
      <c r="S28" s="44">
        <v>0</v>
      </c>
    </row>
    <row r="29" spans="1:19" ht="15" thickBot="1" x14ac:dyDescent="0.35">
      <c r="A29" s="4" t="s">
        <v>125</v>
      </c>
      <c r="B29" s="6" t="s">
        <v>11</v>
      </c>
      <c r="C29" s="44">
        <v>90</v>
      </c>
      <c r="D29" s="44">
        <v>1049</v>
      </c>
      <c r="E29" s="44">
        <v>11</v>
      </c>
      <c r="F29" s="44">
        <v>643</v>
      </c>
      <c r="G29" s="44">
        <v>180</v>
      </c>
      <c r="H29" s="44">
        <v>2352</v>
      </c>
      <c r="I29" s="44">
        <v>32</v>
      </c>
      <c r="J29" s="44">
        <v>665</v>
      </c>
      <c r="K29" s="44">
        <v>317</v>
      </c>
      <c r="L29" s="44">
        <v>5081</v>
      </c>
      <c r="M29" s="44">
        <v>37</v>
      </c>
      <c r="N29" s="44">
        <v>7</v>
      </c>
      <c r="O29" s="44">
        <v>44</v>
      </c>
      <c r="P29" s="44">
        <v>4</v>
      </c>
      <c r="Q29" s="44">
        <v>372</v>
      </c>
      <c r="R29" s="44">
        <v>0</v>
      </c>
      <c r="S29" s="44">
        <v>0</v>
      </c>
    </row>
    <row r="30" spans="1:19" ht="15" thickBot="1" x14ac:dyDescent="0.35">
      <c r="A30" s="4" t="s">
        <v>132</v>
      </c>
      <c r="B30" s="6" t="s">
        <v>11</v>
      </c>
      <c r="C30" s="44">
        <v>28</v>
      </c>
      <c r="D30" s="44">
        <v>624</v>
      </c>
      <c r="E30" s="44">
        <v>0</v>
      </c>
      <c r="F30" s="44">
        <v>0</v>
      </c>
      <c r="G30" s="44">
        <v>24</v>
      </c>
      <c r="H30" s="44">
        <v>325</v>
      </c>
      <c r="I30" s="44">
        <v>0</v>
      </c>
      <c r="J30" s="44">
        <v>0</v>
      </c>
      <c r="K30" s="44">
        <v>69</v>
      </c>
      <c r="L30" s="44">
        <v>1312</v>
      </c>
      <c r="M30" s="44">
        <v>52</v>
      </c>
      <c r="N30" s="44">
        <v>28</v>
      </c>
      <c r="O30" s="44">
        <v>80</v>
      </c>
      <c r="P30" s="44">
        <v>15</v>
      </c>
      <c r="Q30" s="44">
        <v>331</v>
      </c>
      <c r="R30" s="44">
        <v>2</v>
      </c>
      <c r="S30" s="44">
        <v>32</v>
      </c>
    </row>
    <row r="31" spans="1:19" ht="15" thickBot="1" x14ac:dyDescent="0.35">
      <c r="A31" s="4" t="s">
        <v>137</v>
      </c>
      <c r="B31" s="6" t="s">
        <v>11</v>
      </c>
      <c r="C31" s="44">
        <v>0</v>
      </c>
      <c r="D31" s="44">
        <v>0</v>
      </c>
      <c r="E31" s="44">
        <v>0</v>
      </c>
      <c r="F31" s="44">
        <v>0</v>
      </c>
      <c r="G31" s="44">
        <v>0</v>
      </c>
      <c r="H31" s="44">
        <v>0</v>
      </c>
      <c r="I31" s="44">
        <v>0</v>
      </c>
      <c r="J31" s="44">
        <v>0</v>
      </c>
      <c r="K31" s="44">
        <v>1</v>
      </c>
      <c r="L31" s="44">
        <v>109</v>
      </c>
      <c r="M31" s="44">
        <v>20</v>
      </c>
      <c r="N31" s="44">
        <v>0</v>
      </c>
      <c r="O31" s="44">
        <v>20</v>
      </c>
      <c r="P31" s="44">
        <v>1</v>
      </c>
      <c r="Q31" s="44">
        <v>109</v>
      </c>
      <c r="R31" s="44">
        <v>0</v>
      </c>
      <c r="S31" s="44">
        <v>0</v>
      </c>
    </row>
    <row r="32" spans="1:19" ht="15" thickBot="1" x14ac:dyDescent="0.35">
      <c r="A32" s="4" t="s">
        <v>141</v>
      </c>
      <c r="B32" s="6" t="s">
        <v>11</v>
      </c>
      <c r="C32" s="44">
        <v>2</v>
      </c>
      <c r="D32" s="44">
        <v>75</v>
      </c>
      <c r="E32" s="44">
        <v>0</v>
      </c>
      <c r="F32" s="44">
        <v>0</v>
      </c>
      <c r="G32" s="44">
        <v>1</v>
      </c>
      <c r="H32" s="44">
        <v>13</v>
      </c>
      <c r="I32" s="44">
        <v>1</v>
      </c>
      <c r="J32" s="44">
        <v>45</v>
      </c>
      <c r="K32" s="44">
        <v>10</v>
      </c>
      <c r="L32" s="44">
        <v>403</v>
      </c>
      <c r="M32" s="44">
        <v>101</v>
      </c>
      <c r="N32" s="44">
        <v>0</v>
      </c>
      <c r="O32" s="44">
        <v>101</v>
      </c>
      <c r="P32" s="44">
        <v>6</v>
      </c>
      <c r="Q32" s="44">
        <v>270</v>
      </c>
      <c r="R32" s="44">
        <v>0</v>
      </c>
      <c r="S32" s="44">
        <v>0</v>
      </c>
    </row>
    <row r="33" spans="1:19" ht="15" thickBot="1" x14ac:dyDescent="0.35">
      <c r="A33" s="4" t="s">
        <v>146</v>
      </c>
      <c r="B33" s="6" t="s">
        <v>11</v>
      </c>
      <c r="C33" s="44">
        <v>39</v>
      </c>
      <c r="D33" s="44">
        <v>300</v>
      </c>
      <c r="E33" s="44">
        <v>0</v>
      </c>
      <c r="F33" s="44">
        <v>0</v>
      </c>
      <c r="G33" s="44">
        <v>4</v>
      </c>
      <c r="H33" s="44">
        <v>120</v>
      </c>
      <c r="I33" s="44">
        <v>0</v>
      </c>
      <c r="J33" s="44">
        <v>0</v>
      </c>
      <c r="K33" s="44">
        <v>53</v>
      </c>
      <c r="L33" s="44">
        <v>620</v>
      </c>
      <c r="M33" s="44">
        <v>20</v>
      </c>
      <c r="N33" s="44">
        <v>5</v>
      </c>
      <c r="O33" s="44">
        <v>25</v>
      </c>
      <c r="P33" s="44">
        <v>10</v>
      </c>
      <c r="Q33" s="44">
        <v>200</v>
      </c>
      <c r="R33" s="44">
        <v>0</v>
      </c>
      <c r="S33" s="44">
        <v>0</v>
      </c>
    </row>
    <row r="34" spans="1:19" ht="15" thickBot="1" x14ac:dyDescent="0.35">
      <c r="A34" s="4" t="s">
        <v>170</v>
      </c>
      <c r="B34" s="6" t="s">
        <v>11</v>
      </c>
      <c r="C34" s="44">
        <v>32</v>
      </c>
      <c r="D34" s="44">
        <v>180</v>
      </c>
      <c r="E34" s="44">
        <v>1</v>
      </c>
      <c r="F34" s="44">
        <v>10</v>
      </c>
      <c r="G34" s="44">
        <v>1</v>
      </c>
      <c r="H34" s="44">
        <v>8</v>
      </c>
      <c r="I34" s="44">
        <v>0</v>
      </c>
      <c r="J34" s="44">
        <v>0</v>
      </c>
      <c r="K34" s="44">
        <v>123</v>
      </c>
      <c r="L34" s="44">
        <v>1218</v>
      </c>
      <c r="M34" s="44">
        <v>244</v>
      </c>
      <c r="N34" s="44">
        <v>142</v>
      </c>
      <c r="O34" s="44">
        <v>386</v>
      </c>
      <c r="P34" s="44">
        <v>52</v>
      </c>
      <c r="Q34" s="44">
        <v>810</v>
      </c>
      <c r="R34" s="44">
        <v>37</v>
      </c>
      <c r="S34" s="44">
        <v>210</v>
      </c>
    </row>
    <row r="35" spans="1:19" ht="15" thickBot="1" x14ac:dyDescent="0.35">
      <c r="A35" s="4" t="s">
        <v>194</v>
      </c>
      <c r="B35" s="6" t="s">
        <v>11</v>
      </c>
      <c r="C35" s="44">
        <v>26</v>
      </c>
      <c r="D35" s="44">
        <v>442</v>
      </c>
      <c r="E35" s="44">
        <v>0</v>
      </c>
      <c r="F35" s="44">
        <v>0</v>
      </c>
      <c r="G35" s="44">
        <v>10</v>
      </c>
      <c r="H35" s="44">
        <v>80</v>
      </c>
      <c r="I35" s="44">
        <v>1</v>
      </c>
      <c r="J35" s="44">
        <v>300</v>
      </c>
      <c r="K35" s="44">
        <v>37</v>
      </c>
      <c r="L35" s="44">
        <v>822</v>
      </c>
      <c r="M35" s="44">
        <v>26</v>
      </c>
      <c r="N35" s="44">
        <v>0</v>
      </c>
      <c r="O35" s="44">
        <v>26</v>
      </c>
      <c r="P35" s="44">
        <v>0</v>
      </c>
      <c r="Q35" s="44">
        <v>0</v>
      </c>
      <c r="R35" s="44">
        <v>0</v>
      </c>
      <c r="S35" s="44">
        <v>0</v>
      </c>
    </row>
    <row r="36" spans="1:19" ht="15" thickBot="1" x14ac:dyDescent="0.35">
      <c r="A36" s="4" t="s">
        <v>197</v>
      </c>
      <c r="B36" s="6" t="s">
        <v>11</v>
      </c>
      <c r="C36" s="44">
        <v>24</v>
      </c>
      <c r="D36" s="44">
        <v>178</v>
      </c>
      <c r="E36" s="44">
        <v>0</v>
      </c>
      <c r="F36" s="44">
        <v>0</v>
      </c>
      <c r="G36" s="44">
        <v>11</v>
      </c>
      <c r="H36" s="44">
        <v>89</v>
      </c>
      <c r="I36" s="44">
        <v>0</v>
      </c>
      <c r="J36" s="44">
        <v>0</v>
      </c>
      <c r="K36" s="44">
        <v>36</v>
      </c>
      <c r="L36" s="44">
        <v>326</v>
      </c>
      <c r="M36" s="44">
        <v>35</v>
      </c>
      <c r="N36" s="44">
        <v>0</v>
      </c>
      <c r="O36" s="44">
        <v>35</v>
      </c>
      <c r="P36" s="44">
        <v>1</v>
      </c>
      <c r="Q36" s="44">
        <v>59</v>
      </c>
      <c r="R36" s="44">
        <v>0</v>
      </c>
      <c r="S36" s="44">
        <v>0</v>
      </c>
    </row>
    <row r="37" spans="1:19" ht="15" thickBot="1" x14ac:dyDescent="0.35">
      <c r="A37" s="4" t="s">
        <v>198</v>
      </c>
      <c r="B37" s="6" t="s">
        <v>11</v>
      </c>
      <c r="C37" s="44">
        <v>8</v>
      </c>
      <c r="D37" s="44">
        <v>48</v>
      </c>
      <c r="E37" s="44">
        <v>0</v>
      </c>
      <c r="F37" s="44">
        <v>0</v>
      </c>
      <c r="G37" s="44">
        <v>12</v>
      </c>
      <c r="H37" s="44">
        <v>96</v>
      </c>
      <c r="I37" s="44">
        <v>0</v>
      </c>
      <c r="J37" s="44">
        <v>0</v>
      </c>
      <c r="K37" s="44">
        <v>32</v>
      </c>
      <c r="L37" s="44">
        <v>438</v>
      </c>
      <c r="M37" s="44">
        <v>43</v>
      </c>
      <c r="N37" s="44">
        <v>0</v>
      </c>
      <c r="O37" s="44">
        <v>43</v>
      </c>
      <c r="P37" s="44">
        <v>12</v>
      </c>
      <c r="Q37" s="44">
        <v>294</v>
      </c>
      <c r="R37" s="44">
        <v>0</v>
      </c>
      <c r="S37" s="44">
        <v>0</v>
      </c>
    </row>
    <row r="38" spans="1:19" ht="15" thickBot="1" x14ac:dyDescent="0.35">
      <c r="A38" s="4" t="s">
        <v>200</v>
      </c>
      <c r="B38" s="6" t="s">
        <v>11</v>
      </c>
      <c r="C38" s="44">
        <v>67</v>
      </c>
      <c r="D38" s="44">
        <v>559</v>
      </c>
      <c r="E38" s="44">
        <v>0</v>
      </c>
      <c r="F38" s="44">
        <v>0</v>
      </c>
      <c r="G38" s="44">
        <v>19</v>
      </c>
      <c r="H38" s="44">
        <v>420</v>
      </c>
      <c r="I38" s="44">
        <v>0</v>
      </c>
      <c r="J38" s="44">
        <v>0</v>
      </c>
      <c r="K38" s="44">
        <v>86</v>
      </c>
      <c r="L38" s="44">
        <v>979</v>
      </c>
      <c r="M38" s="44">
        <v>0</v>
      </c>
      <c r="N38" s="44">
        <v>0</v>
      </c>
      <c r="O38" s="44">
        <v>0</v>
      </c>
      <c r="P38" s="44">
        <v>0</v>
      </c>
      <c r="Q38" s="44">
        <v>0</v>
      </c>
      <c r="R38" s="44">
        <v>0</v>
      </c>
      <c r="S38" s="44">
        <v>0</v>
      </c>
    </row>
    <row r="39" spans="1:19" ht="15" thickBot="1" x14ac:dyDescent="0.35">
      <c r="A39" s="4" t="s">
        <v>205</v>
      </c>
      <c r="B39" s="6" t="s">
        <v>11</v>
      </c>
      <c r="C39" s="44">
        <v>17</v>
      </c>
      <c r="D39" s="44">
        <v>68</v>
      </c>
      <c r="E39" s="44">
        <v>0</v>
      </c>
      <c r="F39" s="44">
        <v>0</v>
      </c>
      <c r="G39" s="44">
        <v>0</v>
      </c>
      <c r="H39" s="44">
        <v>0</v>
      </c>
      <c r="I39" s="44">
        <v>0</v>
      </c>
      <c r="J39" s="44">
        <v>0</v>
      </c>
      <c r="K39" s="44">
        <v>24</v>
      </c>
      <c r="L39" s="44">
        <v>117</v>
      </c>
      <c r="M39" s="44">
        <v>28</v>
      </c>
      <c r="N39" s="44">
        <v>0</v>
      </c>
      <c r="O39" s="44">
        <v>28</v>
      </c>
      <c r="P39" s="44">
        <v>7</v>
      </c>
      <c r="Q39" s="44">
        <v>49</v>
      </c>
      <c r="R39" s="44">
        <v>0</v>
      </c>
      <c r="S39" s="44">
        <v>0</v>
      </c>
    </row>
    <row r="40" spans="1:19" ht="15" thickBot="1" x14ac:dyDescent="0.35">
      <c r="A40" s="4" t="s">
        <v>207</v>
      </c>
      <c r="B40" s="6" t="s">
        <v>11</v>
      </c>
      <c r="C40" s="44">
        <v>43</v>
      </c>
      <c r="D40" s="44">
        <v>1001</v>
      </c>
      <c r="E40" s="44">
        <v>1</v>
      </c>
      <c r="F40" s="44">
        <v>25</v>
      </c>
      <c r="G40" s="44">
        <v>1</v>
      </c>
      <c r="H40" s="44">
        <v>220</v>
      </c>
      <c r="I40" s="44">
        <v>1</v>
      </c>
      <c r="J40" s="44">
        <v>85</v>
      </c>
      <c r="K40" s="44">
        <v>48</v>
      </c>
      <c r="L40" s="44">
        <v>1396</v>
      </c>
      <c r="M40" s="44">
        <v>98</v>
      </c>
      <c r="N40" s="44">
        <v>12</v>
      </c>
      <c r="O40" s="44">
        <v>110</v>
      </c>
      <c r="P40" s="44">
        <v>1</v>
      </c>
      <c r="Q40" s="44">
        <v>45</v>
      </c>
      <c r="R40" s="44">
        <v>1</v>
      </c>
      <c r="S40" s="44">
        <v>20</v>
      </c>
    </row>
    <row r="41" spans="1:19" ht="15" thickBot="1" x14ac:dyDescent="0.35">
      <c r="A41" s="4" t="s">
        <v>213</v>
      </c>
      <c r="B41" s="6" t="s">
        <v>11</v>
      </c>
      <c r="C41" s="44">
        <v>3</v>
      </c>
      <c r="D41" s="44">
        <v>75</v>
      </c>
      <c r="E41" s="44">
        <v>1</v>
      </c>
      <c r="F41" s="44">
        <v>2</v>
      </c>
      <c r="G41" s="44">
        <v>3</v>
      </c>
      <c r="H41" s="44">
        <v>40</v>
      </c>
      <c r="I41" s="44">
        <v>4</v>
      </c>
      <c r="J41" s="44">
        <v>100</v>
      </c>
      <c r="K41" s="44">
        <v>12</v>
      </c>
      <c r="L41" s="44">
        <v>417</v>
      </c>
      <c r="M41" s="44">
        <v>52</v>
      </c>
      <c r="N41" s="44">
        <v>0</v>
      </c>
      <c r="O41" s="44">
        <v>52</v>
      </c>
      <c r="P41" s="44">
        <v>1</v>
      </c>
      <c r="Q41" s="44">
        <v>200</v>
      </c>
      <c r="R41" s="44">
        <v>0</v>
      </c>
      <c r="S41" s="44">
        <v>0</v>
      </c>
    </row>
    <row r="42" spans="1:19" ht="15" thickBot="1" x14ac:dyDescent="0.35">
      <c r="A42" s="4" t="s">
        <v>216</v>
      </c>
      <c r="B42" s="6" t="s">
        <v>11</v>
      </c>
      <c r="C42" s="44">
        <v>2</v>
      </c>
      <c r="D42" s="44">
        <v>161</v>
      </c>
      <c r="E42" s="44">
        <v>0</v>
      </c>
      <c r="F42" s="44">
        <v>0</v>
      </c>
      <c r="G42" s="44">
        <v>8</v>
      </c>
      <c r="H42" s="44">
        <v>528</v>
      </c>
      <c r="I42" s="44">
        <v>3</v>
      </c>
      <c r="J42" s="44">
        <v>173</v>
      </c>
      <c r="K42" s="44">
        <v>14</v>
      </c>
      <c r="L42" s="44">
        <v>923</v>
      </c>
      <c r="M42" s="44">
        <v>24</v>
      </c>
      <c r="N42" s="44">
        <v>2</v>
      </c>
      <c r="O42" s="44">
        <v>26</v>
      </c>
      <c r="P42" s="44">
        <v>1</v>
      </c>
      <c r="Q42" s="44">
        <v>61</v>
      </c>
      <c r="R42" s="44">
        <v>0</v>
      </c>
      <c r="S42" s="44">
        <v>0</v>
      </c>
    </row>
    <row r="43" spans="1:19" ht="15" thickBot="1" x14ac:dyDescent="0.35">
      <c r="A43" s="4" t="s">
        <v>223</v>
      </c>
      <c r="B43" s="6" t="s">
        <v>11</v>
      </c>
      <c r="C43" s="44">
        <v>2</v>
      </c>
      <c r="D43" s="44">
        <v>18</v>
      </c>
      <c r="E43" s="44">
        <v>0</v>
      </c>
      <c r="F43" s="44">
        <v>0</v>
      </c>
      <c r="G43" s="44">
        <v>0</v>
      </c>
      <c r="H43" s="44">
        <v>0</v>
      </c>
      <c r="I43" s="44">
        <v>0</v>
      </c>
      <c r="J43" s="44">
        <v>0</v>
      </c>
      <c r="K43" s="44">
        <v>44</v>
      </c>
      <c r="L43" s="44">
        <v>68</v>
      </c>
      <c r="M43" s="44">
        <v>79</v>
      </c>
      <c r="N43" s="44">
        <v>0</v>
      </c>
      <c r="O43" s="44">
        <v>79</v>
      </c>
      <c r="P43" s="44">
        <v>42</v>
      </c>
      <c r="Q43" s="44">
        <v>50</v>
      </c>
      <c r="R43" s="44">
        <v>0</v>
      </c>
      <c r="S43" s="44">
        <v>0</v>
      </c>
    </row>
    <row r="44" spans="1:19" ht="15" thickBot="1" x14ac:dyDescent="0.35">
      <c r="A44" s="4" t="s">
        <v>231</v>
      </c>
      <c r="B44" s="6" t="s">
        <v>11</v>
      </c>
      <c r="C44" s="44">
        <v>0</v>
      </c>
      <c r="D44" s="44">
        <v>0</v>
      </c>
      <c r="E44" s="44">
        <v>0</v>
      </c>
      <c r="F44" s="44">
        <v>0</v>
      </c>
      <c r="G44" s="44">
        <v>1</v>
      </c>
      <c r="H44" s="44">
        <v>39</v>
      </c>
      <c r="I44" s="44">
        <v>0</v>
      </c>
      <c r="J44" s="44">
        <v>0</v>
      </c>
      <c r="K44" s="44">
        <v>1</v>
      </c>
      <c r="L44" s="44">
        <v>39</v>
      </c>
      <c r="M44" s="44">
        <v>0</v>
      </c>
      <c r="N44" s="44">
        <v>0</v>
      </c>
      <c r="O44" s="44">
        <v>0</v>
      </c>
      <c r="P44" s="44">
        <v>0</v>
      </c>
      <c r="Q44" s="44">
        <v>0</v>
      </c>
      <c r="R44" s="44">
        <v>0</v>
      </c>
      <c r="S44" s="44">
        <v>0</v>
      </c>
    </row>
    <row r="45" spans="1:19" ht="15" thickBot="1" x14ac:dyDescent="0.35">
      <c r="A45" s="4" t="s">
        <v>234</v>
      </c>
      <c r="B45" s="6" t="s">
        <v>11</v>
      </c>
      <c r="C45" s="44">
        <v>41</v>
      </c>
      <c r="D45" s="44">
        <v>476</v>
      </c>
      <c r="E45" s="44">
        <v>7</v>
      </c>
      <c r="F45" s="44">
        <v>105</v>
      </c>
      <c r="G45" s="44">
        <v>10</v>
      </c>
      <c r="H45" s="44">
        <v>80</v>
      </c>
      <c r="I45" s="44">
        <v>0</v>
      </c>
      <c r="J45" s="44">
        <v>0</v>
      </c>
      <c r="K45" s="44">
        <v>59</v>
      </c>
      <c r="L45" s="44">
        <v>669</v>
      </c>
      <c r="M45" s="44">
        <v>86</v>
      </c>
      <c r="N45" s="44">
        <v>9</v>
      </c>
      <c r="O45" s="44">
        <v>95</v>
      </c>
      <c r="P45" s="44">
        <v>1</v>
      </c>
      <c r="Q45" s="44">
        <v>8</v>
      </c>
      <c r="R45" s="44">
        <v>0</v>
      </c>
      <c r="S45" s="44">
        <v>0</v>
      </c>
    </row>
    <row r="46" spans="1:19" ht="15" thickBot="1" x14ac:dyDescent="0.35">
      <c r="A46" s="4" t="s">
        <v>244</v>
      </c>
      <c r="B46" s="6" t="s">
        <v>11</v>
      </c>
      <c r="C46" s="44">
        <v>0</v>
      </c>
      <c r="D46" s="44">
        <v>0</v>
      </c>
      <c r="E46" s="44">
        <v>0</v>
      </c>
      <c r="F46" s="44">
        <v>0</v>
      </c>
      <c r="G46" s="44">
        <v>0</v>
      </c>
      <c r="H46" s="44">
        <v>0</v>
      </c>
      <c r="I46" s="44">
        <v>0</v>
      </c>
      <c r="J46" s="44">
        <v>0</v>
      </c>
      <c r="K46" s="44">
        <v>1</v>
      </c>
      <c r="L46" s="44">
        <v>35</v>
      </c>
      <c r="M46" s="44">
        <v>50</v>
      </c>
      <c r="N46" s="44">
        <v>0</v>
      </c>
      <c r="O46" s="44">
        <v>50</v>
      </c>
      <c r="P46" s="44">
        <v>1</v>
      </c>
      <c r="Q46" s="44">
        <v>35</v>
      </c>
      <c r="R46" s="44">
        <v>0</v>
      </c>
      <c r="S46" s="44">
        <v>0</v>
      </c>
    </row>
    <row r="47" spans="1:19" ht="15" thickBot="1" x14ac:dyDescent="0.35">
      <c r="A47" s="4" t="s">
        <v>251</v>
      </c>
      <c r="B47" s="6" t="s">
        <v>11</v>
      </c>
      <c r="C47" s="44">
        <v>25</v>
      </c>
      <c r="D47" s="44">
        <v>336</v>
      </c>
      <c r="E47" s="44">
        <v>0</v>
      </c>
      <c r="F47" s="44">
        <v>0</v>
      </c>
      <c r="G47" s="44">
        <v>5</v>
      </c>
      <c r="H47" s="44">
        <v>28</v>
      </c>
      <c r="I47" s="44">
        <v>0</v>
      </c>
      <c r="J47" s="44">
        <v>0</v>
      </c>
      <c r="K47" s="44">
        <v>40</v>
      </c>
      <c r="L47" s="44">
        <v>472</v>
      </c>
      <c r="M47" s="44">
        <v>18</v>
      </c>
      <c r="N47" s="44">
        <v>13</v>
      </c>
      <c r="O47" s="44">
        <v>31</v>
      </c>
      <c r="P47" s="44">
        <v>10</v>
      </c>
      <c r="Q47" s="44">
        <v>108</v>
      </c>
      <c r="R47" s="44">
        <v>0</v>
      </c>
      <c r="S47" s="44">
        <v>0</v>
      </c>
    </row>
    <row r="48" spans="1:19" ht="15" thickBot="1" x14ac:dyDescent="0.35">
      <c r="A48" s="4" t="s">
        <v>252</v>
      </c>
      <c r="B48" s="6" t="s">
        <v>11</v>
      </c>
      <c r="C48" s="44">
        <v>19</v>
      </c>
      <c r="D48" s="44">
        <v>338</v>
      </c>
      <c r="E48" s="44">
        <v>3</v>
      </c>
      <c r="F48" s="44">
        <v>23</v>
      </c>
      <c r="G48" s="44">
        <v>2</v>
      </c>
      <c r="H48" s="44">
        <v>30</v>
      </c>
      <c r="I48" s="44">
        <v>5</v>
      </c>
      <c r="J48" s="44">
        <v>360</v>
      </c>
      <c r="K48" s="44">
        <v>47</v>
      </c>
      <c r="L48" s="44">
        <v>1617</v>
      </c>
      <c r="M48" s="44">
        <v>390</v>
      </c>
      <c r="N48" s="44">
        <v>85</v>
      </c>
      <c r="O48" s="44">
        <v>475</v>
      </c>
      <c r="P48" s="44">
        <v>17</v>
      </c>
      <c r="Q48" s="44">
        <v>851</v>
      </c>
      <c r="R48" s="44">
        <v>1</v>
      </c>
      <c r="S48" s="44">
        <v>15</v>
      </c>
    </row>
    <row r="49" spans="1:19" ht="15" thickBot="1" x14ac:dyDescent="0.35">
      <c r="A49" s="4" t="s">
        <v>258</v>
      </c>
      <c r="B49" s="6" t="s">
        <v>11</v>
      </c>
      <c r="C49" s="44">
        <v>0</v>
      </c>
      <c r="D49" s="44">
        <v>0</v>
      </c>
      <c r="E49" s="44">
        <v>0</v>
      </c>
      <c r="F49" s="44">
        <v>0</v>
      </c>
      <c r="G49" s="44">
        <v>0</v>
      </c>
      <c r="H49" s="44">
        <v>0</v>
      </c>
      <c r="I49" s="44">
        <v>0</v>
      </c>
      <c r="J49" s="44">
        <v>0</v>
      </c>
      <c r="K49" s="44">
        <v>0</v>
      </c>
      <c r="L49" s="44">
        <v>0</v>
      </c>
      <c r="M49" s="44">
        <v>0</v>
      </c>
      <c r="N49" s="44">
        <v>0</v>
      </c>
      <c r="O49" s="44">
        <v>0</v>
      </c>
      <c r="P49" s="44">
        <v>0</v>
      </c>
      <c r="Q49" s="44">
        <v>0</v>
      </c>
      <c r="R49" s="44">
        <v>0</v>
      </c>
      <c r="S49" s="44">
        <v>0</v>
      </c>
    </row>
    <row r="50" spans="1:19" ht="15" thickBot="1" x14ac:dyDescent="0.35">
      <c r="A50" s="4" t="s">
        <v>260</v>
      </c>
      <c r="B50" s="6" t="s">
        <v>11</v>
      </c>
      <c r="C50" s="44">
        <v>28</v>
      </c>
      <c r="D50" s="44">
        <v>477</v>
      </c>
      <c r="E50" s="44">
        <v>0</v>
      </c>
      <c r="F50" s="44">
        <v>0</v>
      </c>
      <c r="G50" s="44">
        <v>7</v>
      </c>
      <c r="H50" s="44">
        <v>92</v>
      </c>
      <c r="I50" s="44">
        <v>0</v>
      </c>
      <c r="J50" s="44">
        <v>0</v>
      </c>
      <c r="K50" s="44">
        <v>47</v>
      </c>
      <c r="L50" s="44">
        <v>747</v>
      </c>
      <c r="M50" s="44">
        <v>27</v>
      </c>
      <c r="N50" s="44">
        <v>3</v>
      </c>
      <c r="O50" s="44">
        <v>30</v>
      </c>
      <c r="P50" s="44">
        <v>12</v>
      </c>
      <c r="Q50" s="44">
        <v>178</v>
      </c>
      <c r="R50" s="44">
        <v>0</v>
      </c>
      <c r="S50" s="44">
        <v>0</v>
      </c>
    </row>
    <row r="51" spans="1:19" ht="15" thickBot="1" x14ac:dyDescent="0.35">
      <c r="A51" s="4" t="s">
        <v>262</v>
      </c>
      <c r="B51" s="6" t="s">
        <v>11</v>
      </c>
      <c r="C51" s="44">
        <v>3</v>
      </c>
      <c r="D51" s="44">
        <v>60</v>
      </c>
      <c r="E51" s="44">
        <v>0</v>
      </c>
      <c r="F51" s="44">
        <v>0</v>
      </c>
      <c r="G51" s="44">
        <v>0</v>
      </c>
      <c r="H51" s="44">
        <v>0</v>
      </c>
      <c r="I51" s="44">
        <v>0</v>
      </c>
      <c r="J51" s="44">
        <v>0</v>
      </c>
      <c r="K51" s="44">
        <v>3</v>
      </c>
      <c r="L51" s="44">
        <v>60</v>
      </c>
      <c r="M51" s="44">
        <v>0</v>
      </c>
      <c r="N51" s="44">
        <v>0</v>
      </c>
      <c r="O51" s="44">
        <v>0</v>
      </c>
      <c r="P51" s="44">
        <v>0</v>
      </c>
      <c r="Q51" s="44">
        <v>0</v>
      </c>
      <c r="R51" s="44">
        <v>0</v>
      </c>
      <c r="S51" s="44">
        <v>0</v>
      </c>
    </row>
    <row r="52" spans="1:19" ht="15" thickBot="1" x14ac:dyDescent="0.35">
      <c r="A52" s="4" t="s">
        <v>273</v>
      </c>
      <c r="B52" s="6" t="s">
        <v>11</v>
      </c>
      <c r="C52" s="44">
        <v>41</v>
      </c>
      <c r="D52" s="44">
        <v>558</v>
      </c>
      <c r="E52" s="44">
        <v>0</v>
      </c>
      <c r="F52" s="44">
        <v>0</v>
      </c>
      <c r="G52" s="44">
        <v>7</v>
      </c>
      <c r="H52" s="44">
        <v>347</v>
      </c>
      <c r="I52" s="44">
        <v>1</v>
      </c>
      <c r="J52" s="44">
        <v>40</v>
      </c>
      <c r="K52" s="44">
        <v>63</v>
      </c>
      <c r="L52" s="44">
        <v>1370</v>
      </c>
      <c r="M52" s="44">
        <v>60</v>
      </c>
      <c r="N52" s="44">
        <v>42</v>
      </c>
      <c r="O52" s="44">
        <v>102</v>
      </c>
      <c r="P52" s="44">
        <v>14</v>
      </c>
      <c r="Q52" s="44">
        <v>425</v>
      </c>
      <c r="R52" s="44">
        <v>0</v>
      </c>
      <c r="S52" s="44">
        <v>0</v>
      </c>
    </row>
    <row r="53" spans="1:19" ht="15" thickBot="1" x14ac:dyDescent="0.35">
      <c r="A53" s="4" t="s">
        <v>292</v>
      </c>
      <c r="B53" s="6" t="s">
        <v>11</v>
      </c>
      <c r="C53" s="44">
        <v>23</v>
      </c>
      <c r="D53" s="44">
        <v>403</v>
      </c>
      <c r="E53" s="44">
        <v>4</v>
      </c>
      <c r="F53" s="44">
        <v>21</v>
      </c>
      <c r="G53" s="44">
        <v>7</v>
      </c>
      <c r="H53" s="44">
        <v>64</v>
      </c>
      <c r="I53" s="44">
        <v>0</v>
      </c>
      <c r="J53" s="44">
        <v>0</v>
      </c>
      <c r="K53" s="44">
        <v>48</v>
      </c>
      <c r="L53" s="44">
        <v>631</v>
      </c>
      <c r="M53" s="44">
        <v>30</v>
      </c>
      <c r="N53" s="44">
        <v>4</v>
      </c>
      <c r="O53" s="44">
        <v>34</v>
      </c>
      <c r="P53" s="44">
        <v>7</v>
      </c>
      <c r="Q53" s="44">
        <v>139</v>
      </c>
      <c r="R53" s="44">
        <v>7</v>
      </c>
      <c r="S53" s="44">
        <v>4</v>
      </c>
    </row>
    <row r="54" spans="1:19" ht="15" thickBot="1" x14ac:dyDescent="0.35">
      <c r="A54" s="4" t="s">
        <v>297</v>
      </c>
      <c r="B54" s="6" t="s">
        <v>11</v>
      </c>
      <c r="C54" s="44">
        <v>1</v>
      </c>
      <c r="D54" s="44">
        <v>10</v>
      </c>
      <c r="E54" s="44">
        <v>0</v>
      </c>
      <c r="F54" s="44">
        <v>0</v>
      </c>
      <c r="G54" s="44">
        <v>0</v>
      </c>
      <c r="H54" s="44">
        <v>0</v>
      </c>
      <c r="I54" s="44">
        <v>0</v>
      </c>
      <c r="J54" s="44">
        <v>0</v>
      </c>
      <c r="K54" s="44">
        <v>1</v>
      </c>
      <c r="L54" s="44">
        <v>10</v>
      </c>
      <c r="M54" s="44">
        <v>58</v>
      </c>
      <c r="N54" s="44">
        <v>25</v>
      </c>
      <c r="O54" s="44">
        <v>83</v>
      </c>
      <c r="P54" s="44">
        <v>0</v>
      </c>
      <c r="Q54" s="44">
        <v>0</v>
      </c>
      <c r="R54" s="44">
        <v>0</v>
      </c>
      <c r="S54" s="44">
        <v>0</v>
      </c>
    </row>
    <row r="55" spans="1:19" ht="15" thickBot="1" x14ac:dyDescent="0.35">
      <c r="A55" s="4" t="s">
        <v>298</v>
      </c>
      <c r="B55" s="6" t="s">
        <v>11</v>
      </c>
      <c r="C55" s="44">
        <v>27</v>
      </c>
      <c r="D55" s="44">
        <v>216</v>
      </c>
      <c r="E55" s="44">
        <v>0</v>
      </c>
      <c r="F55" s="44">
        <v>0</v>
      </c>
      <c r="G55" s="44">
        <v>10</v>
      </c>
      <c r="H55" s="44">
        <v>205</v>
      </c>
      <c r="I55" s="44">
        <v>2</v>
      </c>
      <c r="J55" s="44">
        <v>59</v>
      </c>
      <c r="K55" s="44">
        <v>42</v>
      </c>
      <c r="L55" s="44">
        <v>570</v>
      </c>
      <c r="M55" s="44">
        <v>0</v>
      </c>
      <c r="N55" s="44">
        <v>0</v>
      </c>
      <c r="O55" s="44">
        <v>0</v>
      </c>
      <c r="P55" s="44">
        <v>3</v>
      </c>
      <c r="Q55" s="44">
        <v>90</v>
      </c>
      <c r="R55" s="44">
        <v>0</v>
      </c>
      <c r="S55" s="44">
        <v>0</v>
      </c>
    </row>
    <row r="56" spans="1:19" ht="15" thickBot="1" x14ac:dyDescent="0.35">
      <c r="A56" s="4" t="s">
        <v>300</v>
      </c>
      <c r="B56" s="6" t="s">
        <v>11</v>
      </c>
      <c r="C56" s="44">
        <v>30</v>
      </c>
      <c r="D56" s="44">
        <v>929</v>
      </c>
      <c r="E56" s="44">
        <v>0</v>
      </c>
      <c r="F56" s="44">
        <v>0</v>
      </c>
      <c r="G56" s="44">
        <v>18</v>
      </c>
      <c r="H56" s="44">
        <v>105</v>
      </c>
      <c r="I56" s="44">
        <v>1</v>
      </c>
      <c r="J56" s="44">
        <v>141</v>
      </c>
      <c r="K56" s="44">
        <v>53</v>
      </c>
      <c r="L56" s="44">
        <v>1325</v>
      </c>
      <c r="M56" s="44">
        <v>54</v>
      </c>
      <c r="N56" s="44">
        <v>0</v>
      </c>
      <c r="O56" s="44">
        <v>54</v>
      </c>
      <c r="P56" s="44">
        <v>4</v>
      </c>
      <c r="Q56" s="44">
        <v>150</v>
      </c>
      <c r="R56" s="44">
        <v>0</v>
      </c>
      <c r="S56" s="44">
        <v>0</v>
      </c>
    </row>
    <row r="57" spans="1:19" ht="15" thickBot="1" x14ac:dyDescent="0.35">
      <c r="A57" s="4" t="s">
        <v>301</v>
      </c>
      <c r="B57" s="6" t="s">
        <v>11</v>
      </c>
      <c r="C57" s="44">
        <v>7</v>
      </c>
      <c r="D57" s="44">
        <v>111</v>
      </c>
      <c r="E57" s="44">
        <v>0</v>
      </c>
      <c r="F57" s="44">
        <v>0</v>
      </c>
      <c r="G57" s="44">
        <v>0</v>
      </c>
      <c r="H57" s="44">
        <v>0</v>
      </c>
      <c r="I57" s="44">
        <v>2</v>
      </c>
      <c r="J57" s="44">
        <v>8</v>
      </c>
      <c r="K57" s="44">
        <v>11</v>
      </c>
      <c r="L57" s="44">
        <v>173</v>
      </c>
      <c r="M57" s="44">
        <v>57</v>
      </c>
      <c r="N57" s="44">
        <v>3</v>
      </c>
      <c r="O57" s="44">
        <v>60</v>
      </c>
      <c r="P57" s="44">
        <v>2</v>
      </c>
      <c r="Q57" s="44">
        <v>54</v>
      </c>
      <c r="R57" s="44">
        <v>0</v>
      </c>
      <c r="S57" s="44">
        <v>0</v>
      </c>
    </row>
    <row r="58" spans="1:19" ht="15" thickBot="1" x14ac:dyDescent="0.35">
      <c r="A58" s="4" t="s">
        <v>309</v>
      </c>
      <c r="B58" s="6" t="s">
        <v>11</v>
      </c>
      <c r="C58" s="44">
        <v>6</v>
      </c>
      <c r="D58" s="44">
        <v>275</v>
      </c>
      <c r="E58" s="44">
        <v>0</v>
      </c>
      <c r="F58" s="44">
        <v>0</v>
      </c>
      <c r="G58" s="44">
        <v>3</v>
      </c>
      <c r="H58" s="44">
        <v>45</v>
      </c>
      <c r="I58" s="44">
        <v>2</v>
      </c>
      <c r="J58" s="44">
        <v>101</v>
      </c>
      <c r="K58" s="44">
        <v>21</v>
      </c>
      <c r="L58" s="44">
        <v>641</v>
      </c>
      <c r="M58" s="44">
        <v>37</v>
      </c>
      <c r="N58" s="44">
        <v>11</v>
      </c>
      <c r="O58" s="44">
        <v>48</v>
      </c>
      <c r="P58" s="44">
        <v>10</v>
      </c>
      <c r="Q58" s="44">
        <v>220</v>
      </c>
      <c r="R58" s="44">
        <v>0</v>
      </c>
      <c r="S58" s="44">
        <v>0</v>
      </c>
    </row>
    <row r="59" spans="1:19" ht="15" thickBot="1" x14ac:dyDescent="0.35">
      <c r="A59" s="4" t="s">
        <v>323</v>
      </c>
      <c r="B59" s="6" t="s">
        <v>11</v>
      </c>
      <c r="C59" s="44">
        <v>114</v>
      </c>
      <c r="D59" s="44">
        <v>3842</v>
      </c>
      <c r="E59" s="44">
        <v>33</v>
      </c>
      <c r="F59" s="44">
        <v>155</v>
      </c>
      <c r="G59" s="44">
        <v>35</v>
      </c>
      <c r="H59" s="44">
        <v>429</v>
      </c>
      <c r="I59" s="44">
        <v>35</v>
      </c>
      <c r="J59" s="44">
        <v>1238</v>
      </c>
      <c r="K59" s="44">
        <v>259</v>
      </c>
      <c r="L59" s="44">
        <v>6600</v>
      </c>
      <c r="M59" s="44">
        <v>191</v>
      </c>
      <c r="N59" s="44">
        <v>24</v>
      </c>
      <c r="O59" s="44">
        <v>215</v>
      </c>
      <c r="P59" s="44">
        <v>36</v>
      </c>
      <c r="Q59" s="44">
        <v>902</v>
      </c>
      <c r="R59" s="44">
        <v>6</v>
      </c>
      <c r="S59" s="44">
        <v>34</v>
      </c>
    </row>
    <row r="60" spans="1:19" ht="15" thickBot="1" x14ac:dyDescent="0.35">
      <c r="A60" s="4" t="s">
        <v>326</v>
      </c>
      <c r="B60" s="6" t="s">
        <v>11</v>
      </c>
      <c r="C60" s="44">
        <v>0</v>
      </c>
      <c r="D60" s="44">
        <v>0</v>
      </c>
      <c r="E60" s="44">
        <v>0</v>
      </c>
      <c r="F60" s="44">
        <v>0</v>
      </c>
      <c r="G60" s="44">
        <v>0</v>
      </c>
      <c r="H60" s="44">
        <v>0</v>
      </c>
      <c r="I60" s="44">
        <v>2</v>
      </c>
      <c r="J60" s="44">
        <v>245</v>
      </c>
      <c r="K60" s="44">
        <v>11</v>
      </c>
      <c r="L60" s="44">
        <v>407</v>
      </c>
      <c r="M60" s="44">
        <v>20</v>
      </c>
      <c r="N60" s="44">
        <v>0</v>
      </c>
      <c r="O60" s="44">
        <v>20</v>
      </c>
      <c r="P60" s="44">
        <v>9</v>
      </c>
      <c r="Q60" s="44">
        <v>162</v>
      </c>
      <c r="R60" s="44">
        <v>0</v>
      </c>
      <c r="S60" s="44">
        <v>0</v>
      </c>
    </row>
    <row r="61" spans="1:19" ht="15" thickBot="1" x14ac:dyDescent="0.35">
      <c r="A61" s="4" t="s">
        <v>331</v>
      </c>
      <c r="B61" s="6" t="s">
        <v>11</v>
      </c>
      <c r="C61" s="44">
        <v>7</v>
      </c>
      <c r="D61" s="44">
        <v>253</v>
      </c>
      <c r="E61" s="44">
        <v>0</v>
      </c>
      <c r="F61" s="44">
        <v>0</v>
      </c>
      <c r="G61" s="44">
        <v>0</v>
      </c>
      <c r="H61" s="44">
        <v>0</v>
      </c>
      <c r="I61" s="44">
        <v>11</v>
      </c>
      <c r="J61" s="44">
        <v>47</v>
      </c>
      <c r="K61" s="44">
        <v>24</v>
      </c>
      <c r="L61" s="44">
        <v>484</v>
      </c>
      <c r="M61" s="44">
        <v>48</v>
      </c>
      <c r="N61" s="44">
        <v>0</v>
      </c>
      <c r="O61" s="44">
        <v>48</v>
      </c>
      <c r="P61" s="44">
        <v>6</v>
      </c>
      <c r="Q61" s="44">
        <v>184</v>
      </c>
      <c r="R61" s="44">
        <v>0</v>
      </c>
      <c r="S61" s="44">
        <v>0</v>
      </c>
    </row>
    <row r="62" spans="1:19" ht="15" thickBot="1" x14ac:dyDescent="0.35">
      <c r="A62" s="4" t="s">
        <v>332</v>
      </c>
      <c r="B62" s="6" t="s">
        <v>11</v>
      </c>
      <c r="C62" s="44">
        <v>25</v>
      </c>
      <c r="D62" s="44">
        <v>46</v>
      </c>
      <c r="E62" s="44">
        <v>0</v>
      </c>
      <c r="F62" s="44">
        <v>0</v>
      </c>
      <c r="G62" s="44">
        <v>58</v>
      </c>
      <c r="H62" s="44">
        <v>285</v>
      </c>
      <c r="I62" s="44">
        <v>0</v>
      </c>
      <c r="J62" s="44">
        <v>0</v>
      </c>
      <c r="K62" s="44">
        <v>89</v>
      </c>
      <c r="L62" s="44">
        <v>473</v>
      </c>
      <c r="M62" s="44">
        <v>27</v>
      </c>
      <c r="N62" s="44">
        <v>5</v>
      </c>
      <c r="O62" s="44">
        <v>32</v>
      </c>
      <c r="P62" s="44">
        <v>6</v>
      </c>
      <c r="Q62" s="44">
        <v>142</v>
      </c>
      <c r="R62" s="44">
        <v>0</v>
      </c>
      <c r="S62" s="44">
        <v>0</v>
      </c>
    </row>
    <row r="63" spans="1:19" ht="15" thickBot="1" x14ac:dyDescent="0.35">
      <c r="A63" s="4" t="s">
        <v>343</v>
      </c>
      <c r="B63" s="6" t="s">
        <v>11</v>
      </c>
      <c r="C63" s="44">
        <v>1</v>
      </c>
      <c r="D63" s="44">
        <v>48</v>
      </c>
      <c r="E63" s="44">
        <v>0</v>
      </c>
      <c r="F63" s="44">
        <v>0</v>
      </c>
      <c r="G63" s="44">
        <v>0</v>
      </c>
      <c r="H63" s="44">
        <v>0</v>
      </c>
      <c r="I63" s="44">
        <v>1</v>
      </c>
      <c r="J63" s="44">
        <v>92</v>
      </c>
      <c r="K63" s="44">
        <v>8</v>
      </c>
      <c r="L63" s="44">
        <v>413</v>
      </c>
      <c r="M63" s="44">
        <v>48</v>
      </c>
      <c r="N63" s="44">
        <v>0</v>
      </c>
      <c r="O63" s="44">
        <v>48</v>
      </c>
      <c r="P63" s="44">
        <v>6</v>
      </c>
      <c r="Q63" s="44">
        <v>273</v>
      </c>
      <c r="R63" s="44">
        <v>0</v>
      </c>
      <c r="S63" s="44">
        <v>0</v>
      </c>
    </row>
    <row r="64" spans="1:19" ht="15" thickBot="1" x14ac:dyDescent="0.35">
      <c r="A64" s="4" t="s">
        <v>351</v>
      </c>
      <c r="B64" s="6" t="s">
        <v>11</v>
      </c>
      <c r="C64" s="44">
        <v>13</v>
      </c>
      <c r="D64" s="44">
        <v>304</v>
      </c>
      <c r="E64" s="44">
        <v>1</v>
      </c>
      <c r="F64" s="44">
        <v>3</v>
      </c>
      <c r="G64" s="44">
        <v>22</v>
      </c>
      <c r="H64" s="44">
        <v>294</v>
      </c>
      <c r="I64" s="44">
        <v>1</v>
      </c>
      <c r="J64" s="44">
        <v>6</v>
      </c>
      <c r="K64" s="44">
        <v>45</v>
      </c>
      <c r="L64" s="44">
        <v>805</v>
      </c>
      <c r="M64" s="44">
        <v>27</v>
      </c>
      <c r="N64" s="44">
        <v>3</v>
      </c>
      <c r="O64" s="44">
        <v>30</v>
      </c>
      <c r="P64" s="44">
        <v>7</v>
      </c>
      <c r="Q64" s="44">
        <v>195</v>
      </c>
      <c r="R64" s="44">
        <v>1</v>
      </c>
      <c r="S64" s="44">
        <v>3</v>
      </c>
    </row>
    <row r="65" spans="1:19" ht="15" thickBot="1" x14ac:dyDescent="0.35">
      <c r="A65" s="4" t="s">
        <v>360</v>
      </c>
      <c r="B65" s="6" t="s">
        <v>11</v>
      </c>
      <c r="C65" s="44">
        <v>3</v>
      </c>
      <c r="D65" s="44">
        <v>160</v>
      </c>
      <c r="E65" s="44">
        <v>0</v>
      </c>
      <c r="F65" s="44">
        <v>0</v>
      </c>
      <c r="G65" s="44">
        <v>0</v>
      </c>
      <c r="H65" s="44">
        <v>0</v>
      </c>
      <c r="I65" s="44">
        <v>0</v>
      </c>
      <c r="J65" s="44">
        <v>0</v>
      </c>
      <c r="K65" s="44">
        <v>4</v>
      </c>
      <c r="L65" s="44">
        <v>260</v>
      </c>
      <c r="M65" s="44">
        <v>0</v>
      </c>
      <c r="N65" s="44">
        <v>0</v>
      </c>
      <c r="O65" s="44">
        <v>0</v>
      </c>
      <c r="P65" s="44">
        <v>1</v>
      </c>
      <c r="Q65" s="44">
        <v>100</v>
      </c>
      <c r="R65" s="44">
        <v>0</v>
      </c>
      <c r="S65" s="44">
        <v>0</v>
      </c>
    </row>
    <row r="66" spans="1:19" ht="15" thickBot="1" x14ac:dyDescent="0.35">
      <c r="A66" s="4" t="s">
        <v>365</v>
      </c>
      <c r="B66" s="6" t="s">
        <v>11</v>
      </c>
      <c r="C66" s="44">
        <v>16</v>
      </c>
      <c r="D66" s="44">
        <v>565</v>
      </c>
      <c r="E66" s="44">
        <v>0</v>
      </c>
      <c r="F66" s="44">
        <v>0</v>
      </c>
      <c r="G66" s="44">
        <v>6</v>
      </c>
      <c r="H66" s="44">
        <v>417</v>
      </c>
      <c r="I66" s="44">
        <v>0</v>
      </c>
      <c r="J66" s="44">
        <v>0</v>
      </c>
      <c r="K66" s="44">
        <v>33</v>
      </c>
      <c r="L66" s="44">
        <v>1382</v>
      </c>
      <c r="M66" s="44">
        <v>62</v>
      </c>
      <c r="N66" s="44">
        <v>0</v>
      </c>
      <c r="O66" s="44">
        <v>62</v>
      </c>
      <c r="P66" s="44">
        <v>11</v>
      </c>
      <c r="Q66" s="44">
        <v>400</v>
      </c>
      <c r="R66" s="44">
        <v>0</v>
      </c>
      <c r="S66" s="44">
        <v>0</v>
      </c>
    </row>
    <row r="67" spans="1:19" ht="15" thickBot="1" x14ac:dyDescent="0.35">
      <c r="A67" s="4" t="s">
        <v>368</v>
      </c>
      <c r="B67" s="6" t="s">
        <v>11</v>
      </c>
      <c r="C67" s="44">
        <v>18</v>
      </c>
      <c r="D67" s="44">
        <v>281</v>
      </c>
      <c r="E67" s="44">
        <v>0</v>
      </c>
      <c r="F67" s="44">
        <v>0</v>
      </c>
      <c r="G67" s="44">
        <v>2</v>
      </c>
      <c r="H67" s="44">
        <v>5</v>
      </c>
      <c r="I67" s="44">
        <v>3</v>
      </c>
      <c r="J67" s="44">
        <v>145</v>
      </c>
      <c r="K67" s="44">
        <v>29</v>
      </c>
      <c r="L67" s="44">
        <v>461</v>
      </c>
      <c r="M67" s="44">
        <v>30</v>
      </c>
      <c r="N67" s="44">
        <v>0</v>
      </c>
      <c r="O67" s="44">
        <v>30</v>
      </c>
      <c r="P67" s="44">
        <v>6</v>
      </c>
      <c r="Q67" s="44">
        <v>30</v>
      </c>
      <c r="R67" s="44">
        <v>0</v>
      </c>
      <c r="S67" s="44">
        <v>0</v>
      </c>
    </row>
    <row r="68" spans="1:19" ht="15" thickBot="1" x14ac:dyDescent="0.35">
      <c r="A68" s="4" t="s">
        <v>369</v>
      </c>
      <c r="B68" s="6" t="s">
        <v>11</v>
      </c>
      <c r="C68" s="44">
        <v>5</v>
      </c>
      <c r="D68" s="44">
        <v>418</v>
      </c>
      <c r="E68" s="44">
        <v>1</v>
      </c>
      <c r="F68" s="44">
        <v>4</v>
      </c>
      <c r="G68" s="44">
        <v>2</v>
      </c>
      <c r="H68" s="44">
        <v>104</v>
      </c>
      <c r="I68" s="44">
        <v>2</v>
      </c>
      <c r="J68" s="44">
        <v>145</v>
      </c>
      <c r="K68" s="44">
        <v>12</v>
      </c>
      <c r="L68" s="44">
        <v>758</v>
      </c>
      <c r="M68" s="44">
        <v>37</v>
      </c>
      <c r="N68" s="44">
        <v>0</v>
      </c>
      <c r="O68" s="44">
        <v>37</v>
      </c>
      <c r="P68" s="44">
        <v>2</v>
      </c>
      <c r="Q68" s="44">
        <v>87</v>
      </c>
      <c r="R68" s="44">
        <v>0</v>
      </c>
      <c r="S68" s="44">
        <v>0</v>
      </c>
    </row>
    <row r="69" spans="1:19" ht="15" thickBot="1" x14ac:dyDescent="0.35">
      <c r="A69" s="4" t="s">
        <v>370</v>
      </c>
      <c r="B69" s="6" t="s">
        <v>11</v>
      </c>
      <c r="C69" s="44">
        <v>1</v>
      </c>
      <c r="D69" s="44">
        <v>30</v>
      </c>
      <c r="E69" s="44">
        <v>0</v>
      </c>
      <c r="F69" s="44">
        <v>0</v>
      </c>
      <c r="G69" s="44">
        <v>0</v>
      </c>
      <c r="H69" s="44">
        <v>0</v>
      </c>
      <c r="I69" s="44">
        <v>0</v>
      </c>
      <c r="J69" s="44">
        <v>0</v>
      </c>
      <c r="K69" s="44">
        <v>1</v>
      </c>
      <c r="L69" s="44">
        <v>30</v>
      </c>
      <c r="M69" s="44">
        <v>0</v>
      </c>
      <c r="N69" s="44">
        <v>0</v>
      </c>
      <c r="O69" s="44">
        <v>0</v>
      </c>
      <c r="P69" s="44">
        <v>0</v>
      </c>
      <c r="Q69" s="44">
        <v>0</v>
      </c>
      <c r="R69" s="44">
        <v>0</v>
      </c>
      <c r="S69" s="44">
        <v>0</v>
      </c>
    </row>
    <row r="70" spans="1:19" ht="15" thickBot="1" x14ac:dyDescent="0.35">
      <c r="A70" s="4" t="s">
        <v>375</v>
      </c>
      <c r="B70" s="6" t="s">
        <v>11</v>
      </c>
      <c r="C70" s="44">
        <v>2</v>
      </c>
      <c r="D70" s="44">
        <v>3</v>
      </c>
      <c r="E70" s="44">
        <v>0</v>
      </c>
      <c r="F70" s="44">
        <v>0</v>
      </c>
      <c r="G70" s="44">
        <v>6</v>
      </c>
      <c r="H70" s="44">
        <v>29</v>
      </c>
      <c r="I70" s="44">
        <v>0</v>
      </c>
      <c r="J70" s="44">
        <v>0</v>
      </c>
      <c r="K70" s="44">
        <v>12</v>
      </c>
      <c r="L70" s="44">
        <v>35</v>
      </c>
      <c r="M70" s="44">
        <v>3</v>
      </c>
      <c r="N70" s="44">
        <v>0</v>
      </c>
      <c r="O70" s="44">
        <v>3</v>
      </c>
      <c r="P70" s="44">
        <v>4</v>
      </c>
      <c r="Q70" s="44">
        <v>3</v>
      </c>
      <c r="R70" s="44">
        <v>0</v>
      </c>
      <c r="S70" s="44">
        <v>0</v>
      </c>
    </row>
    <row r="71" spans="1:19" ht="15" thickBot="1" x14ac:dyDescent="0.35">
      <c r="A71" s="4" t="s">
        <v>382</v>
      </c>
      <c r="B71" s="6" t="s">
        <v>11</v>
      </c>
      <c r="C71" s="44">
        <v>2</v>
      </c>
      <c r="D71" s="44">
        <v>131</v>
      </c>
      <c r="E71" s="44">
        <v>0</v>
      </c>
      <c r="F71" s="44">
        <v>0</v>
      </c>
      <c r="G71" s="44">
        <v>0</v>
      </c>
      <c r="H71" s="44">
        <v>0</v>
      </c>
      <c r="I71" s="44">
        <v>40</v>
      </c>
      <c r="J71" s="44">
        <v>153</v>
      </c>
      <c r="K71" s="44">
        <v>46</v>
      </c>
      <c r="L71" s="44">
        <v>332</v>
      </c>
      <c r="M71" s="44">
        <v>30</v>
      </c>
      <c r="N71" s="44">
        <v>8</v>
      </c>
      <c r="O71" s="44">
        <v>38</v>
      </c>
      <c r="P71" s="44">
        <v>4</v>
      </c>
      <c r="Q71" s="44">
        <v>48</v>
      </c>
      <c r="R71" s="44">
        <v>0</v>
      </c>
      <c r="S71" s="44">
        <v>0</v>
      </c>
    </row>
    <row r="72" spans="1:19" ht="15" thickBot="1" x14ac:dyDescent="0.35">
      <c r="A72" s="4" t="s">
        <v>388</v>
      </c>
      <c r="B72" s="6" t="s">
        <v>11</v>
      </c>
      <c r="C72" s="44">
        <v>1</v>
      </c>
      <c r="D72" s="44">
        <v>56</v>
      </c>
      <c r="E72" s="44">
        <v>0</v>
      </c>
      <c r="F72" s="44">
        <v>0</v>
      </c>
      <c r="G72" s="44">
        <v>4</v>
      </c>
      <c r="H72" s="44">
        <v>64</v>
      </c>
      <c r="I72" s="44">
        <v>6</v>
      </c>
      <c r="J72" s="44">
        <v>160</v>
      </c>
      <c r="K72" s="44">
        <v>13</v>
      </c>
      <c r="L72" s="44">
        <v>388</v>
      </c>
      <c r="M72" s="44">
        <v>19</v>
      </c>
      <c r="N72" s="44">
        <v>13</v>
      </c>
      <c r="O72" s="44">
        <v>32</v>
      </c>
      <c r="P72" s="44">
        <v>1</v>
      </c>
      <c r="Q72" s="44">
        <v>95</v>
      </c>
      <c r="R72" s="44">
        <v>1</v>
      </c>
      <c r="S72" s="44">
        <v>13</v>
      </c>
    </row>
    <row r="73" spans="1:19" ht="15" thickBot="1" x14ac:dyDescent="0.35">
      <c r="A73" s="62" t="s">
        <v>392</v>
      </c>
      <c r="B73" s="6" t="s">
        <v>11</v>
      </c>
      <c r="C73" s="44">
        <v>7</v>
      </c>
      <c r="D73" s="44">
        <v>1081</v>
      </c>
      <c r="E73" s="44">
        <v>2</v>
      </c>
      <c r="F73" s="44">
        <v>25</v>
      </c>
      <c r="G73" s="44">
        <v>0</v>
      </c>
      <c r="H73" s="44">
        <v>0</v>
      </c>
      <c r="I73" s="44">
        <v>0</v>
      </c>
      <c r="J73" s="44">
        <v>0</v>
      </c>
      <c r="K73" s="44">
        <v>21</v>
      </c>
      <c r="L73" s="44">
        <v>1346</v>
      </c>
      <c r="M73" s="44">
        <v>40</v>
      </c>
      <c r="N73" s="44">
        <v>15</v>
      </c>
      <c r="O73" s="44">
        <v>55</v>
      </c>
      <c r="P73" s="44">
        <v>6</v>
      </c>
      <c r="Q73" s="44">
        <v>208</v>
      </c>
      <c r="R73" s="44">
        <v>6</v>
      </c>
      <c r="S73" s="44">
        <v>32</v>
      </c>
    </row>
    <row r="74" spans="1:19" s="48" customFormat="1" ht="15" thickBot="1" x14ac:dyDescent="0.35">
      <c r="A74" s="65" t="s">
        <v>2411</v>
      </c>
      <c r="B74" s="69"/>
      <c r="C74" s="70">
        <f t="shared" ref="C74:S74" si="0">SUM(C4:C73)</f>
        <v>1538</v>
      </c>
      <c r="D74" s="70">
        <f t="shared" si="0"/>
        <v>25662</v>
      </c>
      <c r="E74" s="70">
        <f t="shared" si="0"/>
        <v>117</v>
      </c>
      <c r="F74" s="70">
        <f t="shared" si="0"/>
        <v>1632</v>
      </c>
      <c r="G74" s="70">
        <f t="shared" si="0"/>
        <v>1185</v>
      </c>
      <c r="H74" s="70">
        <f t="shared" si="0"/>
        <v>15801</v>
      </c>
      <c r="I74" s="70">
        <f t="shared" si="0"/>
        <v>285</v>
      </c>
      <c r="J74" s="70">
        <f t="shared" si="0"/>
        <v>7219</v>
      </c>
      <c r="K74" s="70">
        <f t="shared" si="0"/>
        <v>3667</v>
      </c>
      <c r="L74" s="70">
        <f t="shared" si="0"/>
        <v>61147</v>
      </c>
      <c r="M74" s="70">
        <f t="shared" si="0"/>
        <v>3610</v>
      </c>
      <c r="N74" s="70">
        <f t="shared" si="0"/>
        <v>552</v>
      </c>
      <c r="O74" s="70">
        <f t="shared" si="0"/>
        <v>4162</v>
      </c>
      <c r="P74" s="70">
        <f t="shared" si="0"/>
        <v>460</v>
      </c>
      <c r="Q74" s="70">
        <f t="shared" si="0"/>
        <v>10367</v>
      </c>
      <c r="R74" s="70">
        <f t="shared" si="0"/>
        <v>82</v>
      </c>
      <c r="S74" s="71">
        <f t="shared" si="0"/>
        <v>466</v>
      </c>
    </row>
    <row r="75" spans="1:19" ht="15" thickBot="1" x14ac:dyDescent="0.35">
      <c r="A75" s="61"/>
      <c r="B75" s="6"/>
      <c r="C75" s="44"/>
      <c r="D75" s="44"/>
      <c r="E75" s="44"/>
      <c r="F75" s="44"/>
      <c r="G75" s="44"/>
      <c r="H75" s="44"/>
      <c r="I75" s="44"/>
      <c r="J75" s="44"/>
      <c r="K75" s="44"/>
      <c r="L75" s="44"/>
      <c r="M75" s="44"/>
      <c r="N75" s="44"/>
      <c r="O75" s="44"/>
      <c r="P75" s="44"/>
      <c r="Q75" s="44"/>
      <c r="R75" s="44"/>
      <c r="S75" s="44"/>
    </row>
    <row r="76" spans="1:19" ht="15" thickBot="1" x14ac:dyDescent="0.35">
      <c r="A76" s="31" t="s">
        <v>1</v>
      </c>
      <c r="B76" s="6" t="s">
        <v>2</v>
      </c>
      <c r="C76" s="44">
        <v>60</v>
      </c>
      <c r="D76" s="44">
        <v>220</v>
      </c>
      <c r="E76" s="44">
        <v>0</v>
      </c>
      <c r="F76" s="44">
        <v>0</v>
      </c>
      <c r="G76" s="44">
        <v>20</v>
      </c>
      <c r="H76" s="44">
        <v>100</v>
      </c>
      <c r="I76" s="44">
        <v>0</v>
      </c>
      <c r="J76" s="44">
        <v>0</v>
      </c>
      <c r="K76" s="44">
        <v>84</v>
      </c>
      <c r="L76" s="44">
        <v>495</v>
      </c>
      <c r="M76" s="44">
        <v>50</v>
      </c>
      <c r="N76" s="44">
        <v>0</v>
      </c>
      <c r="O76" s="44">
        <v>50</v>
      </c>
      <c r="P76" s="44">
        <v>3</v>
      </c>
      <c r="Q76" s="44">
        <v>160</v>
      </c>
      <c r="R76" s="44">
        <v>1</v>
      </c>
      <c r="S76" s="44">
        <v>15</v>
      </c>
    </row>
    <row r="77" spans="1:19" ht="15" thickBot="1" x14ac:dyDescent="0.35">
      <c r="A77" s="4" t="s">
        <v>16</v>
      </c>
      <c r="B77" s="6" t="s">
        <v>2</v>
      </c>
      <c r="C77" s="44">
        <v>40</v>
      </c>
      <c r="D77" s="44">
        <v>1265</v>
      </c>
      <c r="E77" s="44">
        <v>0</v>
      </c>
      <c r="F77" s="44">
        <v>0</v>
      </c>
      <c r="G77" s="44">
        <v>0</v>
      </c>
      <c r="H77" s="44">
        <v>0</v>
      </c>
      <c r="I77" s="44">
        <v>0</v>
      </c>
      <c r="J77" s="44">
        <v>0</v>
      </c>
      <c r="K77" s="44">
        <v>51</v>
      </c>
      <c r="L77" s="44">
        <v>1855</v>
      </c>
      <c r="M77" s="44">
        <v>203</v>
      </c>
      <c r="N77" s="44">
        <v>0</v>
      </c>
      <c r="O77" s="44">
        <v>203</v>
      </c>
      <c r="P77" s="44">
        <v>11</v>
      </c>
      <c r="Q77" s="44">
        <v>590</v>
      </c>
      <c r="R77" s="44">
        <v>0</v>
      </c>
      <c r="S77" s="44">
        <v>0</v>
      </c>
    </row>
    <row r="78" spans="1:19" ht="15" thickBot="1" x14ac:dyDescent="0.35">
      <c r="A78" s="4" t="s">
        <v>22</v>
      </c>
      <c r="B78" s="6" t="s">
        <v>2</v>
      </c>
      <c r="C78" s="44">
        <v>23</v>
      </c>
      <c r="D78" s="44">
        <v>246</v>
      </c>
      <c r="E78" s="44">
        <v>8</v>
      </c>
      <c r="F78" s="44">
        <v>94</v>
      </c>
      <c r="G78" s="44">
        <v>13</v>
      </c>
      <c r="H78" s="44">
        <v>85</v>
      </c>
      <c r="I78" s="44">
        <v>5</v>
      </c>
      <c r="J78" s="44">
        <v>129</v>
      </c>
      <c r="K78" s="44">
        <v>65</v>
      </c>
      <c r="L78" s="44">
        <v>894</v>
      </c>
      <c r="M78" s="44">
        <v>87</v>
      </c>
      <c r="N78" s="44">
        <v>94</v>
      </c>
      <c r="O78" s="44">
        <v>181</v>
      </c>
      <c r="P78" s="44">
        <v>8</v>
      </c>
      <c r="Q78" s="44">
        <v>246</v>
      </c>
      <c r="R78" s="44">
        <v>8</v>
      </c>
      <c r="S78" s="44">
        <v>94</v>
      </c>
    </row>
    <row r="79" spans="1:19" ht="15" thickBot="1" x14ac:dyDescent="0.35">
      <c r="A79" s="4" t="s">
        <v>24</v>
      </c>
      <c r="B79" s="6" t="s">
        <v>2</v>
      </c>
      <c r="C79" s="44">
        <v>104</v>
      </c>
      <c r="D79" s="44">
        <v>120</v>
      </c>
      <c r="E79" s="44">
        <v>0</v>
      </c>
      <c r="F79" s="44">
        <v>0</v>
      </c>
      <c r="G79" s="44">
        <v>12</v>
      </c>
      <c r="H79" s="44">
        <v>40</v>
      </c>
      <c r="I79" s="44">
        <v>0</v>
      </c>
      <c r="J79" s="44">
        <v>0</v>
      </c>
      <c r="K79" s="44">
        <v>123</v>
      </c>
      <c r="L79" s="44">
        <v>225</v>
      </c>
      <c r="M79" s="44">
        <v>12</v>
      </c>
      <c r="N79" s="44">
        <v>0</v>
      </c>
      <c r="O79" s="44">
        <v>12</v>
      </c>
      <c r="P79" s="44">
        <v>7</v>
      </c>
      <c r="Q79" s="44">
        <v>65</v>
      </c>
      <c r="R79" s="44">
        <v>0</v>
      </c>
      <c r="S79" s="44">
        <v>0</v>
      </c>
    </row>
    <row r="80" spans="1:19" ht="15" thickBot="1" x14ac:dyDescent="0.35">
      <c r="A80" s="4" t="s">
        <v>28</v>
      </c>
      <c r="B80" s="6" t="s">
        <v>2</v>
      </c>
      <c r="C80" s="44">
        <v>14</v>
      </c>
      <c r="D80" s="44">
        <v>245</v>
      </c>
      <c r="E80" s="44">
        <v>19</v>
      </c>
      <c r="F80" s="44">
        <v>288</v>
      </c>
      <c r="G80" s="44">
        <v>68</v>
      </c>
      <c r="H80" s="44">
        <v>311</v>
      </c>
      <c r="I80" s="44">
        <v>25</v>
      </c>
      <c r="J80" s="44">
        <v>311</v>
      </c>
      <c r="K80" s="44">
        <v>141</v>
      </c>
      <c r="L80" s="44">
        <v>1862</v>
      </c>
      <c r="M80" s="44">
        <v>200</v>
      </c>
      <c r="N80" s="44">
        <v>10</v>
      </c>
      <c r="O80" s="44">
        <v>210</v>
      </c>
      <c r="P80" s="44">
        <v>13</v>
      </c>
      <c r="Q80" s="44">
        <v>690</v>
      </c>
      <c r="R80" s="44">
        <v>2</v>
      </c>
      <c r="S80" s="44">
        <v>17</v>
      </c>
    </row>
    <row r="81" spans="1:19" ht="15" thickBot="1" x14ac:dyDescent="0.35">
      <c r="A81" s="4" t="s">
        <v>30</v>
      </c>
      <c r="B81" s="6" t="s">
        <v>2</v>
      </c>
      <c r="C81" s="44">
        <v>2</v>
      </c>
      <c r="D81" s="44">
        <v>430</v>
      </c>
      <c r="E81" s="44">
        <v>0</v>
      </c>
      <c r="F81" s="44">
        <v>0</v>
      </c>
      <c r="G81" s="44">
        <v>2</v>
      </c>
      <c r="H81" s="44">
        <v>115</v>
      </c>
      <c r="I81" s="44">
        <v>0</v>
      </c>
      <c r="J81" s="44">
        <v>0</v>
      </c>
      <c r="K81" s="44">
        <v>12</v>
      </c>
      <c r="L81" s="44">
        <v>840</v>
      </c>
      <c r="M81" s="44">
        <v>90</v>
      </c>
      <c r="N81" s="44">
        <v>20</v>
      </c>
      <c r="O81" s="44">
        <v>110</v>
      </c>
      <c r="P81" s="44">
        <v>4</v>
      </c>
      <c r="Q81" s="44">
        <v>250</v>
      </c>
      <c r="R81" s="44">
        <v>4</v>
      </c>
      <c r="S81" s="44">
        <v>45</v>
      </c>
    </row>
    <row r="82" spans="1:19" ht="15" thickBot="1" x14ac:dyDescent="0.35">
      <c r="A82" s="4" t="s">
        <v>50</v>
      </c>
      <c r="B82" s="6" t="s">
        <v>2</v>
      </c>
      <c r="C82" s="44">
        <v>243</v>
      </c>
      <c r="D82" s="44">
        <v>2831</v>
      </c>
      <c r="E82" s="44">
        <v>18</v>
      </c>
      <c r="F82" s="44">
        <v>159</v>
      </c>
      <c r="G82" s="44">
        <v>311</v>
      </c>
      <c r="H82" s="44">
        <v>1271</v>
      </c>
      <c r="I82" s="44">
        <v>10</v>
      </c>
      <c r="J82" s="44">
        <v>159</v>
      </c>
      <c r="K82" s="44">
        <v>623</v>
      </c>
      <c r="L82" s="44">
        <v>5583</v>
      </c>
      <c r="M82" s="44">
        <v>227</v>
      </c>
      <c r="N82" s="44">
        <v>0</v>
      </c>
      <c r="O82" s="44">
        <v>227</v>
      </c>
      <c r="P82" s="44">
        <v>35</v>
      </c>
      <c r="Q82" s="44">
        <v>1115</v>
      </c>
      <c r="R82" s="44">
        <v>6</v>
      </c>
      <c r="S82" s="44">
        <v>48</v>
      </c>
    </row>
    <row r="83" spans="1:19" ht="15" thickBot="1" x14ac:dyDescent="0.35">
      <c r="A83" s="4" t="s">
        <v>53</v>
      </c>
      <c r="B83" s="6" t="s">
        <v>2</v>
      </c>
      <c r="C83" s="44">
        <v>4</v>
      </c>
      <c r="D83" s="44">
        <v>245</v>
      </c>
      <c r="E83" s="44">
        <v>2</v>
      </c>
      <c r="F83" s="44">
        <v>36</v>
      </c>
      <c r="G83" s="44">
        <v>1</v>
      </c>
      <c r="H83" s="44">
        <v>38</v>
      </c>
      <c r="I83" s="44">
        <v>1</v>
      </c>
      <c r="J83" s="44">
        <v>50</v>
      </c>
      <c r="K83" s="44">
        <v>9</v>
      </c>
      <c r="L83" s="44">
        <v>422</v>
      </c>
      <c r="M83" s="44">
        <v>98</v>
      </c>
      <c r="N83" s="44">
        <v>6</v>
      </c>
      <c r="O83" s="44">
        <v>104</v>
      </c>
      <c r="P83" s="44">
        <v>1</v>
      </c>
      <c r="Q83" s="44">
        <v>53</v>
      </c>
      <c r="R83" s="44">
        <v>0</v>
      </c>
      <c r="S83" s="44">
        <v>0</v>
      </c>
    </row>
    <row r="84" spans="1:19" ht="15" thickBot="1" x14ac:dyDescent="0.35">
      <c r="A84" s="4" t="s">
        <v>59</v>
      </c>
      <c r="B84" s="6" t="s">
        <v>2</v>
      </c>
      <c r="C84" s="44">
        <v>308</v>
      </c>
      <c r="D84" s="44">
        <v>4394</v>
      </c>
      <c r="E84" s="44">
        <v>2</v>
      </c>
      <c r="F84" s="44">
        <v>4</v>
      </c>
      <c r="G84" s="44">
        <v>4</v>
      </c>
      <c r="H84" s="44">
        <v>10</v>
      </c>
      <c r="I84" s="44">
        <v>1</v>
      </c>
      <c r="J84" s="44">
        <v>23</v>
      </c>
      <c r="K84" s="44">
        <v>338</v>
      </c>
      <c r="L84" s="44">
        <v>4725</v>
      </c>
      <c r="M84" s="44">
        <v>108</v>
      </c>
      <c r="N84" s="44">
        <v>32</v>
      </c>
      <c r="O84" s="44">
        <v>140</v>
      </c>
      <c r="P84" s="44">
        <v>17</v>
      </c>
      <c r="Q84" s="44">
        <v>276</v>
      </c>
      <c r="R84" s="44">
        <v>6</v>
      </c>
      <c r="S84" s="44">
        <v>18</v>
      </c>
    </row>
    <row r="85" spans="1:19" ht="15" thickBot="1" x14ac:dyDescent="0.35">
      <c r="A85" s="4" t="s">
        <v>81</v>
      </c>
      <c r="B85" s="6" t="s">
        <v>2</v>
      </c>
      <c r="C85" s="44">
        <v>15</v>
      </c>
      <c r="D85" s="44">
        <v>239</v>
      </c>
      <c r="E85" s="44">
        <v>0</v>
      </c>
      <c r="F85" s="44">
        <v>0</v>
      </c>
      <c r="G85" s="44">
        <v>0</v>
      </c>
      <c r="H85" s="44">
        <v>0</v>
      </c>
      <c r="I85" s="44">
        <v>0</v>
      </c>
      <c r="J85" s="44">
        <v>0</v>
      </c>
      <c r="K85" s="44">
        <v>25</v>
      </c>
      <c r="L85" s="44">
        <v>606</v>
      </c>
      <c r="M85" s="44">
        <v>59</v>
      </c>
      <c r="N85" s="44">
        <v>0</v>
      </c>
      <c r="O85" s="44">
        <v>59</v>
      </c>
      <c r="P85" s="44">
        <v>10</v>
      </c>
      <c r="Q85" s="44">
        <v>367</v>
      </c>
      <c r="R85" s="44">
        <v>0</v>
      </c>
      <c r="S85" s="44">
        <v>0</v>
      </c>
    </row>
    <row r="86" spans="1:19" ht="15" thickBot="1" x14ac:dyDescent="0.35">
      <c r="A86" s="4" t="s">
        <v>88</v>
      </c>
      <c r="B86" s="6" t="s">
        <v>2</v>
      </c>
      <c r="C86" s="44">
        <v>72</v>
      </c>
      <c r="D86" s="44">
        <v>683</v>
      </c>
      <c r="E86" s="44">
        <v>0</v>
      </c>
      <c r="F86" s="44">
        <v>0</v>
      </c>
      <c r="G86" s="44">
        <v>53</v>
      </c>
      <c r="H86" s="44">
        <v>571</v>
      </c>
      <c r="I86" s="44">
        <v>20</v>
      </c>
      <c r="J86" s="44">
        <v>656</v>
      </c>
      <c r="K86" s="44">
        <v>163</v>
      </c>
      <c r="L86" s="44">
        <v>2653</v>
      </c>
      <c r="M86" s="44">
        <v>157</v>
      </c>
      <c r="N86" s="44">
        <v>37</v>
      </c>
      <c r="O86" s="44">
        <v>194</v>
      </c>
      <c r="P86" s="44">
        <v>10</v>
      </c>
      <c r="Q86" s="44">
        <v>656</v>
      </c>
      <c r="R86" s="44">
        <v>8</v>
      </c>
      <c r="S86" s="44">
        <v>87</v>
      </c>
    </row>
    <row r="87" spans="1:19" ht="15" thickBot="1" x14ac:dyDescent="0.35">
      <c r="A87" s="4" t="s">
        <v>99</v>
      </c>
      <c r="B87" s="6" t="s">
        <v>2</v>
      </c>
      <c r="C87" s="44">
        <v>0</v>
      </c>
      <c r="D87" s="44">
        <v>0</v>
      </c>
      <c r="E87" s="44">
        <v>0</v>
      </c>
      <c r="F87" s="44">
        <v>0</v>
      </c>
      <c r="G87" s="44">
        <v>6</v>
      </c>
      <c r="H87" s="44">
        <v>24</v>
      </c>
      <c r="I87" s="44">
        <v>0</v>
      </c>
      <c r="J87" s="44">
        <v>0</v>
      </c>
      <c r="K87" s="44">
        <v>12</v>
      </c>
      <c r="L87" s="44">
        <v>72</v>
      </c>
      <c r="M87" s="44">
        <v>26</v>
      </c>
      <c r="N87" s="44">
        <v>0</v>
      </c>
      <c r="O87" s="44">
        <v>26</v>
      </c>
      <c r="P87" s="44">
        <v>6</v>
      </c>
      <c r="Q87" s="44">
        <v>48</v>
      </c>
      <c r="R87" s="44">
        <v>0</v>
      </c>
      <c r="S87" s="44">
        <v>0</v>
      </c>
    </row>
    <row r="88" spans="1:19" ht="15" thickBot="1" x14ac:dyDescent="0.35">
      <c r="A88" s="4" t="s">
        <v>107</v>
      </c>
      <c r="B88" s="6" t="s">
        <v>2</v>
      </c>
      <c r="C88" s="44">
        <v>1</v>
      </c>
      <c r="D88" s="44">
        <v>64</v>
      </c>
      <c r="E88" s="44">
        <v>0</v>
      </c>
      <c r="F88" s="44">
        <v>0</v>
      </c>
      <c r="G88" s="44">
        <v>0</v>
      </c>
      <c r="H88" s="44">
        <v>0</v>
      </c>
      <c r="I88" s="44">
        <v>0</v>
      </c>
      <c r="J88" s="44">
        <v>0</v>
      </c>
      <c r="K88" s="44">
        <v>1</v>
      </c>
      <c r="L88" s="44">
        <v>64</v>
      </c>
      <c r="M88" s="44">
        <v>64</v>
      </c>
      <c r="N88" s="44">
        <v>0</v>
      </c>
      <c r="O88" s="44">
        <v>64</v>
      </c>
      <c r="P88" s="44">
        <v>0</v>
      </c>
      <c r="Q88" s="44">
        <v>0</v>
      </c>
      <c r="R88" s="44">
        <v>0</v>
      </c>
      <c r="S88" s="44">
        <v>0</v>
      </c>
    </row>
    <row r="89" spans="1:19" ht="15" thickBot="1" x14ac:dyDescent="0.35">
      <c r="A89" s="4" t="s">
        <v>110</v>
      </c>
      <c r="B89" s="6" t="s">
        <v>2</v>
      </c>
      <c r="C89" s="44">
        <v>1</v>
      </c>
      <c r="D89" s="44">
        <v>0</v>
      </c>
      <c r="E89" s="44">
        <v>0</v>
      </c>
      <c r="F89" s="44">
        <v>0</v>
      </c>
      <c r="G89" s="44">
        <v>1</v>
      </c>
      <c r="H89" s="44">
        <v>42</v>
      </c>
      <c r="I89" s="44">
        <v>1</v>
      </c>
      <c r="J89" s="44">
        <v>5</v>
      </c>
      <c r="K89" s="44">
        <v>3</v>
      </c>
      <c r="L89" s="44">
        <v>47</v>
      </c>
      <c r="M89" s="44">
        <v>0</v>
      </c>
      <c r="N89" s="44">
        <v>0</v>
      </c>
      <c r="O89" s="44">
        <v>0</v>
      </c>
      <c r="P89" s="44">
        <v>0</v>
      </c>
      <c r="Q89" s="44">
        <v>0</v>
      </c>
      <c r="R89" s="44">
        <v>0</v>
      </c>
      <c r="S89" s="44">
        <v>0</v>
      </c>
    </row>
    <row r="90" spans="1:19" ht="15" thickBot="1" x14ac:dyDescent="0.35">
      <c r="A90" s="4" t="s">
        <v>111</v>
      </c>
      <c r="B90" s="6" t="s">
        <v>2</v>
      </c>
      <c r="C90" s="44">
        <v>25</v>
      </c>
      <c r="D90" s="44">
        <v>270</v>
      </c>
      <c r="E90" s="44">
        <v>3</v>
      </c>
      <c r="F90" s="44">
        <v>54</v>
      </c>
      <c r="G90" s="44">
        <v>10</v>
      </c>
      <c r="H90" s="44">
        <v>60</v>
      </c>
      <c r="I90" s="44">
        <v>0</v>
      </c>
      <c r="J90" s="44">
        <v>0</v>
      </c>
      <c r="K90" s="44">
        <v>43</v>
      </c>
      <c r="L90" s="44">
        <v>599</v>
      </c>
      <c r="M90" s="44">
        <v>85</v>
      </c>
      <c r="N90" s="44">
        <v>11</v>
      </c>
      <c r="O90" s="44">
        <v>96</v>
      </c>
      <c r="P90" s="44">
        <v>2</v>
      </c>
      <c r="Q90" s="44">
        <v>177</v>
      </c>
      <c r="R90" s="44">
        <v>3</v>
      </c>
      <c r="S90" s="44">
        <v>38</v>
      </c>
    </row>
    <row r="91" spans="1:19" ht="15" thickBot="1" x14ac:dyDescent="0.35">
      <c r="A91" s="4" t="s">
        <v>114</v>
      </c>
      <c r="B91" s="6" t="s">
        <v>2</v>
      </c>
      <c r="C91" s="44">
        <v>3</v>
      </c>
      <c r="D91" s="44">
        <v>230</v>
      </c>
      <c r="E91" s="44">
        <v>0</v>
      </c>
      <c r="F91" s="44">
        <v>0</v>
      </c>
      <c r="G91" s="44">
        <v>2</v>
      </c>
      <c r="H91" s="44">
        <v>107</v>
      </c>
      <c r="I91" s="44">
        <v>0</v>
      </c>
      <c r="J91" s="44">
        <v>0</v>
      </c>
      <c r="K91" s="44">
        <v>11</v>
      </c>
      <c r="L91" s="44">
        <v>492</v>
      </c>
      <c r="M91" s="44">
        <v>129</v>
      </c>
      <c r="N91" s="44">
        <v>38</v>
      </c>
      <c r="O91" s="44">
        <v>167</v>
      </c>
      <c r="P91" s="44">
        <v>6</v>
      </c>
      <c r="Q91" s="44">
        <v>155</v>
      </c>
      <c r="R91" s="44">
        <v>0</v>
      </c>
      <c r="S91" s="44">
        <v>0</v>
      </c>
    </row>
    <row r="92" spans="1:19" ht="15" thickBot="1" x14ac:dyDescent="0.35">
      <c r="A92" s="4" t="s">
        <v>116</v>
      </c>
      <c r="B92" s="6" t="s">
        <v>2</v>
      </c>
      <c r="C92" s="44">
        <v>60</v>
      </c>
      <c r="D92" s="44">
        <v>2434</v>
      </c>
      <c r="E92" s="44">
        <v>5</v>
      </c>
      <c r="F92" s="44">
        <v>1399</v>
      </c>
      <c r="G92" s="44">
        <v>57</v>
      </c>
      <c r="H92" s="44">
        <v>435</v>
      </c>
      <c r="I92" s="44">
        <v>3</v>
      </c>
      <c r="J92" s="44">
        <v>10</v>
      </c>
      <c r="K92" s="44">
        <v>129</v>
      </c>
      <c r="L92" s="44">
        <v>4764</v>
      </c>
      <c r="M92" s="44">
        <v>486</v>
      </c>
      <c r="N92" s="44">
        <v>0</v>
      </c>
      <c r="O92" s="44">
        <v>486</v>
      </c>
      <c r="P92" s="44">
        <v>4</v>
      </c>
      <c r="Q92" s="44">
        <v>486</v>
      </c>
      <c r="R92" s="44">
        <v>0</v>
      </c>
      <c r="S92" s="44">
        <v>0</v>
      </c>
    </row>
    <row r="93" spans="1:19" ht="15" thickBot="1" x14ac:dyDescent="0.35">
      <c r="A93" s="4" t="s">
        <v>129</v>
      </c>
      <c r="B93" s="6" t="s">
        <v>2</v>
      </c>
      <c r="C93" s="44">
        <v>1</v>
      </c>
      <c r="D93" s="44">
        <v>65</v>
      </c>
      <c r="E93" s="44">
        <v>0</v>
      </c>
      <c r="F93" s="44">
        <v>0</v>
      </c>
      <c r="G93" s="44">
        <v>44</v>
      </c>
      <c r="H93" s="44">
        <v>300</v>
      </c>
      <c r="I93" s="44">
        <v>1</v>
      </c>
      <c r="J93" s="44">
        <v>21</v>
      </c>
      <c r="K93" s="44">
        <v>50</v>
      </c>
      <c r="L93" s="44">
        <v>545</v>
      </c>
      <c r="M93" s="44">
        <v>111</v>
      </c>
      <c r="N93" s="44">
        <v>18</v>
      </c>
      <c r="O93" s="44">
        <v>129</v>
      </c>
      <c r="P93" s="44">
        <v>2</v>
      </c>
      <c r="Q93" s="44">
        <v>119</v>
      </c>
      <c r="R93" s="44">
        <v>2</v>
      </c>
      <c r="S93" s="44">
        <v>40</v>
      </c>
    </row>
    <row r="94" spans="1:19" ht="15" thickBot="1" x14ac:dyDescent="0.35">
      <c r="A94" s="4" t="s">
        <v>134</v>
      </c>
      <c r="B94" s="6" t="s">
        <v>2</v>
      </c>
      <c r="C94" s="44">
        <v>22</v>
      </c>
      <c r="D94" s="44">
        <v>781</v>
      </c>
      <c r="E94" s="44">
        <v>1</v>
      </c>
      <c r="F94" s="44">
        <v>5</v>
      </c>
      <c r="G94" s="44">
        <v>22</v>
      </c>
      <c r="H94" s="44">
        <v>292</v>
      </c>
      <c r="I94" s="44">
        <v>0</v>
      </c>
      <c r="J94" s="44">
        <v>0</v>
      </c>
      <c r="K94" s="44">
        <v>50</v>
      </c>
      <c r="L94" s="44">
        <v>1403</v>
      </c>
      <c r="M94" s="44">
        <v>97</v>
      </c>
      <c r="N94" s="44">
        <v>36</v>
      </c>
      <c r="O94" s="44">
        <v>133</v>
      </c>
      <c r="P94" s="44">
        <v>5</v>
      </c>
      <c r="Q94" s="44">
        <v>325</v>
      </c>
      <c r="R94" s="44">
        <v>0</v>
      </c>
      <c r="S94" s="44">
        <v>0</v>
      </c>
    </row>
    <row r="95" spans="1:19" ht="15" thickBot="1" x14ac:dyDescent="0.35">
      <c r="A95" s="4" t="s">
        <v>143</v>
      </c>
      <c r="B95" s="6" t="s">
        <v>2</v>
      </c>
      <c r="C95" s="44">
        <v>91</v>
      </c>
      <c r="D95" s="44">
        <v>1430</v>
      </c>
      <c r="E95" s="44">
        <v>8</v>
      </c>
      <c r="F95" s="44">
        <v>175</v>
      </c>
      <c r="G95" s="44">
        <v>122</v>
      </c>
      <c r="H95" s="44">
        <v>1591</v>
      </c>
      <c r="I95" s="44">
        <v>11</v>
      </c>
      <c r="J95" s="44">
        <v>358</v>
      </c>
      <c r="K95" s="44">
        <v>259</v>
      </c>
      <c r="L95" s="44">
        <v>4410</v>
      </c>
      <c r="M95" s="44">
        <v>187</v>
      </c>
      <c r="N95" s="44">
        <v>42</v>
      </c>
      <c r="O95" s="44">
        <v>229</v>
      </c>
      <c r="P95" s="44">
        <v>25</v>
      </c>
      <c r="Q95" s="44">
        <v>772</v>
      </c>
      <c r="R95" s="44">
        <v>2</v>
      </c>
      <c r="S95" s="44">
        <v>84</v>
      </c>
    </row>
    <row r="96" spans="1:19" ht="15" thickBot="1" x14ac:dyDescent="0.35">
      <c r="A96" s="4" t="s">
        <v>155</v>
      </c>
      <c r="B96" s="6" t="s">
        <v>2</v>
      </c>
      <c r="C96" s="44">
        <v>0</v>
      </c>
      <c r="D96" s="44">
        <v>0</v>
      </c>
      <c r="E96" s="44">
        <v>4</v>
      </c>
      <c r="F96" s="44">
        <v>105</v>
      </c>
      <c r="G96" s="44">
        <v>1</v>
      </c>
      <c r="H96" s="44">
        <v>30</v>
      </c>
      <c r="I96" s="44">
        <v>0</v>
      </c>
      <c r="J96" s="44">
        <v>0</v>
      </c>
      <c r="K96" s="44">
        <v>7</v>
      </c>
      <c r="L96" s="44">
        <v>166</v>
      </c>
      <c r="M96" s="44">
        <v>0</v>
      </c>
      <c r="N96" s="44">
        <v>0</v>
      </c>
      <c r="O96" s="44">
        <v>0</v>
      </c>
      <c r="P96" s="44">
        <v>1</v>
      </c>
      <c r="Q96" s="44">
        <v>24</v>
      </c>
      <c r="R96" s="44">
        <v>1</v>
      </c>
      <c r="S96" s="44">
        <v>7</v>
      </c>
    </row>
    <row r="97" spans="1:19" ht="15" thickBot="1" x14ac:dyDescent="0.35">
      <c r="A97" s="4" t="s">
        <v>156</v>
      </c>
      <c r="B97" s="6" t="s">
        <v>2</v>
      </c>
      <c r="C97" s="44">
        <v>1</v>
      </c>
      <c r="D97" s="44">
        <v>133</v>
      </c>
      <c r="E97" s="44">
        <v>0</v>
      </c>
      <c r="F97" s="44">
        <v>0</v>
      </c>
      <c r="G97" s="44">
        <v>18</v>
      </c>
      <c r="H97" s="44">
        <v>187</v>
      </c>
      <c r="I97" s="44">
        <v>1</v>
      </c>
      <c r="J97" s="44">
        <v>59</v>
      </c>
      <c r="K97" s="44">
        <v>27</v>
      </c>
      <c r="L97" s="44">
        <v>756</v>
      </c>
      <c r="M97" s="44">
        <v>99</v>
      </c>
      <c r="N97" s="44">
        <v>29</v>
      </c>
      <c r="O97" s="44">
        <v>128</v>
      </c>
      <c r="P97" s="44">
        <v>7</v>
      </c>
      <c r="Q97" s="44">
        <v>377</v>
      </c>
      <c r="R97" s="44">
        <v>0</v>
      </c>
      <c r="S97" s="44">
        <v>0</v>
      </c>
    </row>
    <row r="98" spans="1:19" ht="15" thickBot="1" x14ac:dyDescent="0.35">
      <c r="A98" s="4" t="s">
        <v>160</v>
      </c>
      <c r="B98" s="6" t="s">
        <v>2</v>
      </c>
      <c r="C98" s="44">
        <v>82</v>
      </c>
      <c r="D98" s="44">
        <v>2467</v>
      </c>
      <c r="E98" s="44">
        <v>3</v>
      </c>
      <c r="F98" s="44">
        <v>58</v>
      </c>
      <c r="G98" s="44">
        <v>5</v>
      </c>
      <c r="H98" s="44">
        <v>45</v>
      </c>
      <c r="I98" s="44">
        <v>3</v>
      </c>
      <c r="J98" s="44">
        <v>67</v>
      </c>
      <c r="K98" s="44">
        <v>115</v>
      </c>
      <c r="L98" s="44">
        <v>3541</v>
      </c>
      <c r="M98" s="44">
        <v>85</v>
      </c>
      <c r="N98" s="44">
        <v>5</v>
      </c>
      <c r="O98" s="44">
        <v>90</v>
      </c>
      <c r="P98" s="44">
        <v>22</v>
      </c>
      <c r="Q98" s="44">
        <v>904</v>
      </c>
      <c r="R98" s="44">
        <v>0</v>
      </c>
      <c r="S98" s="44">
        <v>0</v>
      </c>
    </row>
    <row r="99" spans="1:19" ht="15" thickBot="1" x14ac:dyDescent="0.35">
      <c r="A99" s="4" t="s">
        <v>165</v>
      </c>
      <c r="B99" s="6" t="s">
        <v>2</v>
      </c>
      <c r="C99" s="44">
        <v>61</v>
      </c>
      <c r="D99" s="44">
        <v>452</v>
      </c>
      <c r="E99" s="44">
        <v>0</v>
      </c>
      <c r="F99" s="44">
        <v>0</v>
      </c>
      <c r="G99" s="44">
        <v>12</v>
      </c>
      <c r="H99" s="44">
        <v>150</v>
      </c>
      <c r="I99" s="44">
        <v>0</v>
      </c>
      <c r="J99" s="44">
        <v>0</v>
      </c>
      <c r="K99" s="44">
        <v>91</v>
      </c>
      <c r="L99" s="44">
        <v>849</v>
      </c>
      <c r="M99" s="44">
        <v>98</v>
      </c>
      <c r="N99" s="44">
        <v>22</v>
      </c>
      <c r="O99" s="44">
        <v>120</v>
      </c>
      <c r="P99" s="44">
        <v>12</v>
      </c>
      <c r="Q99" s="44">
        <v>205</v>
      </c>
      <c r="R99" s="44">
        <v>6</v>
      </c>
      <c r="S99" s="44">
        <v>42</v>
      </c>
    </row>
    <row r="100" spans="1:19" ht="15" thickBot="1" x14ac:dyDescent="0.35">
      <c r="A100" s="4" t="s">
        <v>169</v>
      </c>
      <c r="B100" s="6" t="s">
        <v>2</v>
      </c>
      <c r="C100" s="44">
        <v>37</v>
      </c>
      <c r="D100" s="44">
        <v>475</v>
      </c>
      <c r="E100" s="44">
        <v>1</v>
      </c>
      <c r="F100" s="44">
        <v>40</v>
      </c>
      <c r="G100" s="44">
        <v>12</v>
      </c>
      <c r="H100" s="44">
        <v>125</v>
      </c>
      <c r="I100" s="44">
        <v>0</v>
      </c>
      <c r="J100" s="44">
        <v>0</v>
      </c>
      <c r="K100" s="44">
        <v>58</v>
      </c>
      <c r="L100" s="44">
        <v>826</v>
      </c>
      <c r="M100" s="44">
        <v>38</v>
      </c>
      <c r="N100" s="44">
        <v>33</v>
      </c>
      <c r="O100" s="44">
        <v>71</v>
      </c>
      <c r="P100" s="44">
        <v>4</v>
      </c>
      <c r="Q100" s="44">
        <v>100</v>
      </c>
      <c r="R100" s="44">
        <v>4</v>
      </c>
      <c r="S100" s="44">
        <v>86</v>
      </c>
    </row>
    <row r="101" spans="1:19" ht="15" thickBot="1" x14ac:dyDescent="0.35">
      <c r="A101" s="4" t="s">
        <v>171</v>
      </c>
      <c r="B101" s="6" t="s">
        <v>2</v>
      </c>
      <c r="C101" s="44">
        <v>64</v>
      </c>
      <c r="D101" s="44">
        <v>521</v>
      </c>
      <c r="E101" s="44">
        <v>14</v>
      </c>
      <c r="F101" s="44">
        <v>134</v>
      </c>
      <c r="G101" s="44">
        <v>48</v>
      </c>
      <c r="H101" s="44">
        <v>689</v>
      </c>
      <c r="I101" s="44">
        <v>2</v>
      </c>
      <c r="J101" s="44">
        <v>41</v>
      </c>
      <c r="K101" s="44">
        <v>144</v>
      </c>
      <c r="L101" s="44">
        <v>1621</v>
      </c>
      <c r="M101" s="44">
        <v>124</v>
      </c>
      <c r="N101" s="44">
        <v>38</v>
      </c>
      <c r="O101" s="44">
        <v>162</v>
      </c>
      <c r="P101" s="44">
        <v>12</v>
      </c>
      <c r="Q101" s="44">
        <v>183</v>
      </c>
      <c r="R101" s="44">
        <v>4</v>
      </c>
      <c r="S101" s="44">
        <v>53</v>
      </c>
    </row>
    <row r="102" spans="1:19" ht="15" thickBot="1" x14ac:dyDescent="0.35">
      <c r="A102" s="4" t="s">
        <v>174</v>
      </c>
      <c r="B102" s="6" t="s">
        <v>2</v>
      </c>
      <c r="C102" s="44">
        <v>0</v>
      </c>
      <c r="D102" s="44">
        <v>0</v>
      </c>
      <c r="E102" s="44">
        <v>0</v>
      </c>
      <c r="F102" s="44">
        <v>0</v>
      </c>
      <c r="G102" s="44">
        <v>1</v>
      </c>
      <c r="H102" s="44">
        <v>88</v>
      </c>
      <c r="I102" s="44">
        <v>1</v>
      </c>
      <c r="J102" s="44">
        <v>572</v>
      </c>
      <c r="K102" s="44">
        <v>2</v>
      </c>
      <c r="L102" s="44">
        <v>660</v>
      </c>
      <c r="M102" s="44">
        <v>7</v>
      </c>
      <c r="N102" s="44">
        <v>0</v>
      </c>
      <c r="O102" s="44">
        <v>7</v>
      </c>
      <c r="P102" s="44">
        <v>0</v>
      </c>
      <c r="Q102" s="44">
        <v>0</v>
      </c>
      <c r="R102" s="44">
        <v>0</v>
      </c>
      <c r="S102" s="44">
        <v>0</v>
      </c>
    </row>
    <row r="103" spans="1:19" ht="15" thickBot="1" x14ac:dyDescent="0.35">
      <c r="A103" s="4" t="s">
        <v>176</v>
      </c>
      <c r="B103" s="6" t="s">
        <v>2</v>
      </c>
      <c r="C103" s="44">
        <v>5</v>
      </c>
      <c r="D103" s="44">
        <v>720</v>
      </c>
      <c r="E103" s="44">
        <v>3</v>
      </c>
      <c r="F103" s="44">
        <v>25</v>
      </c>
      <c r="G103" s="44">
        <v>10</v>
      </c>
      <c r="H103" s="44">
        <v>140</v>
      </c>
      <c r="I103" s="44">
        <v>2</v>
      </c>
      <c r="J103" s="44">
        <v>30</v>
      </c>
      <c r="K103" s="44">
        <v>40</v>
      </c>
      <c r="L103" s="44">
        <v>1141</v>
      </c>
      <c r="M103" s="44">
        <v>32</v>
      </c>
      <c r="N103" s="44">
        <v>4</v>
      </c>
      <c r="O103" s="44">
        <v>36</v>
      </c>
      <c r="P103" s="44">
        <v>12</v>
      </c>
      <c r="Q103" s="44">
        <v>202</v>
      </c>
      <c r="R103" s="44">
        <v>8</v>
      </c>
      <c r="S103" s="44">
        <v>24</v>
      </c>
    </row>
    <row r="104" spans="1:19" ht="15" thickBot="1" x14ac:dyDescent="0.35">
      <c r="A104" s="4" t="s">
        <v>178</v>
      </c>
      <c r="B104" s="6" t="s">
        <v>2</v>
      </c>
      <c r="C104" s="44">
        <v>7</v>
      </c>
      <c r="D104" s="44">
        <v>200</v>
      </c>
      <c r="E104" s="44">
        <v>1</v>
      </c>
      <c r="F104" s="44">
        <v>8</v>
      </c>
      <c r="G104" s="44">
        <v>8</v>
      </c>
      <c r="H104" s="44">
        <v>230</v>
      </c>
      <c r="I104" s="44">
        <v>6</v>
      </c>
      <c r="J104" s="44">
        <v>300</v>
      </c>
      <c r="K104" s="44">
        <v>28</v>
      </c>
      <c r="L104" s="44">
        <v>933</v>
      </c>
      <c r="M104" s="44">
        <v>29</v>
      </c>
      <c r="N104" s="44">
        <v>1</v>
      </c>
      <c r="O104" s="44">
        <v>30</v>
      </c>
      <c r="P104" s="44">
        <v>5</v>
      </c>
      <c r="Q104" s="44">
        <v>180</v>
      </c>
      <c r="R104" s="44">
        <v>1</v>
      </c>
      <c r="S104" s="44">
        <v>15</v>
      </c>
    </row>
    <row r="105" spans="1:19" ht="15" thickBot="1" x14ac:dyDescent="0.35">
      <c r="A105" s="4" t="s">
        <v>179</v>
      </c>
      <c r="B105" s="6" t="s">
        <v>2</v>
      </c>
      <c r="C105" s="44">
        <v>127</v>
      </c>
      <c r="D105" s="44">
        <v>1567</v>
      </c>
      <c r="E105" s="44">
        <v>0</v>
      </c>
      <c r="F105" s="44">
        <v>0</v>
      </c>
      <c r="G105" s="44">
        <v>60</v>
      </c>
      <c r="H105" s="44">
        <v>803</v>
      </c>
      <c r="I105" s="44">
        <v>20</v>
      </c>
      <c r="J105" s="44">
        <v>430</v>
      </c>
      <c r="K105" s="44">
        <v>219</v>
      </c>
      <c r="L105" s="44">
        <v>3429</v>
      </c>
      <c r="M105" s="44">
        <v>415</v>
      </c>
      <c r="N105" s="44">
        <v>0</v>
      </c>
      <c r="O105" s="44">
        <v>415</v>
      </c>
      <c r="P105" s="44">
        <v>6</v>
      </c>
      <c r="Q105" s="44">
        <v>617</v>
      </c>
      <c r="R105" s="44">
        <v>6</v>
      </c>
      <c r="S105" s="44">
        <v>12</v>
      </c>
    </row>
    <row r="106" spans="1:19" ht="15" thickBot="1" x14ac:dyDescent="0.35">
      <c r="A106" s="4" t="s">
        <v>184</v>
      </c>
      <c r="B106" s="6" t="s">
        <v>2</v>
      </c>
      <c r="C106" s="44">
        <v>78</v>
      </c>
      <c r="D106" s="44">
        <v>1268</v>
      </c>
      <c r="E106" s="44">
        <v>19</v>
      </c>
      <c r="F106" s="44">
        <v>276</v>
      </c>
      <c r="G106" s="44">
        <v>30</v>
      </c>
      <c r="H106" s="44">
        <v>208</v>
      </c>
      <c r="I106" s="44">
        <v>5</v>
      </c>
      <c r="J106" s="44">
        <v>16</v>
      </c>
      <c r="K106" s="44">
        <v>157</v>
      </c>
      <c r="L106" s="44">
        <v>2340</v>
      </c>
      <c r="M106" s="44">
        <v>98</v>
      </c>
      <c r="N106" s="44">
        <v>36</v>
      </c>
      <c r="O106" s="44">
        <v>134</v>
      </c>
      <c r="P106" s="44">
        <v>17</v>
      </c>
      <c r="Q106" s="44">
        <v>458</v>
      </c>
      <c r="R106" s="44">
        <v>8</v>
      </c>
      <c r="S106" s="44">
        <v>114</v>
      </c>
    </row>
    <row r="107" spans="1:19" ht="15" thickBot="1" x14ac:dyDescent="0.35">
      <c r="A107" s="4" t="s">
        <v>186</v>
      </c>
      <c r="B107" s="6" t="s">
        <v>2</v>
      </c>
      <c r="C107" s="44">
        <v>3</v>
      </c>
      <c r="D107" s="44">
        <v>16</v>
      </c>
      <c r="E107" s="44">
        <v>1</v>
      </c>
      <c r="F107" s="44">
        <v>7</v>
      </c>
      <c r="G107" s="44">
        <v>1</v>
      </c>
      <c r="H107" s="44">
        <v>12</v>
      </c>
      <c r="I107" s="44">
        <v>0</v>
      </c>
      <c r="J107" s="44">
        <v>0</v>
      </c>
      <c r="K107" s="44">
        <v>17</v>
      </c>
      <c r="L107" s="44">
        <v>148</v>
      </c>
      <c r="M107" s="44">
        <v>40</v>
      </c>
      <c r="N107" s="44">
        <v>2</v>
      </c>
      <c r="O107" s="44">
        <v>42</v>
      </c>
      <c r="P107" s="44">
        <v>6</v>
      </c>
      <c r="Q107" s="44">
        <v>106</v>
      </c>
      <c r="R107" s="44">
        <v>6</v>
      </c>
      <c r="S107" s="44">
        <v>7</v>
      </c>
    </row>
    <row r="108" spans="1:19" ht="15" thickBot="1" x14ac:dyDescent="0.35">
      <c r="A108" s="4" t="s">
        <v>187</v>
      </c>
      <c r="B108" s="6" t="s">
        <v>2</v>
      </c>
      <c r="C108" s="44">
        <v>198</v>
      </c>
      <c r="D108" s="44">
        <v>3192</v>
      </c>
      <c r="E108" s="44">
        <v>1</v>
      </c>
      <c r="F108" s="44">
        <v>30</v>
      </c>
      <c r="G108" s="44">
        <v>3</v>
      </c>
      <c r="H108" s="44">
        <v>152</v>
      </c>
      <c r="I108" s="44">
        <v>1</v>
      </c>
      <c r="J108" s="44">
        <v>103</v>
      </c>
      <c r="K108" s="44">
        <v>214</v>
      </c>
      <c r="L108" s="44">
        <v>3822</v>
      </c>
      <c r="M108" s="44">
        <v>120</v>
      </c>
      <c r="N108" s="44">
        <v>40</v>
      </c>
      <c r="O108" s="44">
        <v>160</v>
      </c>
      <c r="P108" s="44">
        <v>10</v>
      </c>
      <c r="Q108" s="44">
        <v>320</v>
      </c>
      <c r="R108" s="44">
        <v>1</v>
      </c>
      <c r="S108" s="44">
        <v>25</v>
      </c>
    </row>
    <row r="109" spans="1:19" ht="15" thickBot="1" x14ac:dyDescent="0.35">
      <c r="A109" s="4" t="s">
        <v>188</v>
      </c>
      <c r="B109" s="6" t="s">
        <v>2</v>
      </c>
      <c r="C109" s="44">
        <v>52</v>
      </c>
      <c r="D109" s="44">
        <v>399</v>
      </c>
      <c r="E109" s="44">
        <v>210</v>
      </c>
      <c r="F109" s="44">
        <v>9478</v>
      </c>
      <c r="G109" s="44">
        <v>6</v>
      </c>
      <c r="H109" s="44">
        <v>55</v>
      </c>
      <c r="I109" s="44">
        <v>26</v>
      </c>
      <c r="J109" s="44">
        <v>74</v>
      </c>
      <c r="K109" s="44">
        <v>299</v>
      </c>
      <c r="L109" s="44">
        <v>10499</v>
      </c>
      <c r="M109" s="44">
        <v>97</v>
      </c>
      <c r="N109" s="44">
        <v>0</v>
      </c>
      <c r="O109" s="44">
        <v>97</v>
      </c>
      <c r="P109" s="44">
        <v>5</v>
      </c>
      <c r="Q109" s="44">
        <v>493</v>
      </c>
      <c r="R109" s="44">
        <v>0</v>
      </c>
      <c r="S109" s="44">
        <v>0</v>
      </c>
    </row>
    <row r="110" spans="1:19" ht="15" thickBot="1" x14ac:dyDescent="0.35">
      <c r="A110" s="4" t="s">
        <v>195</v>
      </c>
      <c r="B110" s="6" t="s">
        <v>2</v>
      </c>
      <c r="C110" s="44">
        <v>201</v>
      </c>
      <c r="D110" s="44">
        <v>2352</v>
      </c>
      <c r="E110" s="44">
        <v>4</v>
      </c>
      <c r="F110" s="44">
        <v>79</v>
      </c>
      <c r="G110" s="44">
        <v>7</v>
      </c>
      <c r="H110" s="44">
        <v>266</v>
      </c>
      <c r="I110" s="44">
        <v>11</v>
      </c>
      <c r="J110" s="44">
        <v>11</v>
      </c>
      <c r="K110" s="44">
        <v>257</v>
      </c>
      <c r="L110" s="44">
        <v>4167</v>
      </c>
      <c r="M110" s="44">
        <v>156</v>
      </c>
      <c r="N110" s="44">
        <v>43</v>
      </c>
      <c r="O110" s="44">
        <v>199</v>
      </c>
      <c r="P110" s="44">
        <v>21</v>
      </c>
      <c r="Q110" s="44">
        <v>1256</v>
      </c>
      <c r="R110" s="44">
        <v>13</v>
      </c>
      <c r="S110" s="44">
        <v>203</v>
      </c>
    </row>
    <row r="111" spans="1:19" ht="15" thickBot="1" x14ac:dyDescent="0.35">
      <c r="A111" s="4" t="s">
        <v>201</v>
      </c>
      <c r="B111" s="6" t="s">
        <v>2</v>
      </c>
      <c r="C111" s="44">
        <v>68</v>
      </c>
      <c r="D111" s="44">
        <v>431</v>
      </c>
      <c r="E111" s="44">
        <v>15</v>
      </c>
      <c r="F111" s="44">
        <v>77</v>
      </c>
      <c r="G111" s="44">
        <v>40</v>
      </c>
      <c r="H111" s="44">
        <v>174</v>
      </c>
      <c r="I111" s="44">
        <v>12</v>
      </c>
      <c r="J111" s="44">
        <v>344</v>
      </c>
      <c r="K111" s="44">
        <v>185</v>
      </c>
      <c r="L111" s="44">
        <v>1685</v>
      </c>
      <c r="M111" s="44">
        <v>237</v>
      </c>
      <c r="N111" s="44">
        <v>49</v>
      </c>
      <c r="O111" s="44">
        <v>286</v>
      </c>
      <c r="P111" s="44">
        <v>45</v>
      </c>
      <c r="Q111" s="44">
        <v>639</v>
      </c>
      <c r="R111" s="44">
        <v>5</v>
      </c>
      <c r="S111" s="44">
        <v>20</v>
      </c>
    </row>
    <row r="112" spans="1:19" ht="15" thickBot="1" x14ac:dyDescent="0.35">
      <c r="A112" s="4" t="s">
        <v>202</v>
      </c>
      <c r="B112" s="6" t="s">
        <v>2</v>
      </c>
      <c r="C112" s="44">
        <v>53</v>
      </c>
      <c r="D112" s="44">
        <v>490</v>
      </c>
      <c r="E112" s="44">
        <v>0</v>
      </c>
      <c r="F112" s="44">
        <v>0</v>
      </c>
      <c r="G112" s="44">
        <v>42</v>
      </c>
      <c r="H112" s="44">
        <v>434</v>
      </c>
      <c r="I112" s="44">
        <v>10</v>
      </c>
      <c r="J112" s="44">
        <v>651</v>
      </c>
      <c r="K112" s="44">
        <v>115</v>
      </c>
      <c r="L112" s="44">
        <v>1745</v>
      </c>
      <c r="M112" s="44">
        <v>173</v>
      </c>
      <c r="N112" s="44">
        <v>0</v>
      </c>
      <c r="O112" s="44">
        <v>173</v>
      </c>
      <c r="P112" s="44">
        <v>10</v>
      </c>
      <c r="Q112" s="44">
        <v>170</v>
      </c>
      <c r="R112" s="44">
        <v>0</v>
      </c>
      <c r="S112" s="44">
        <v>0</v>
      </c>
    </row>
    <row r="113" spans="1:19" ht="15" thickBot="1" x14ac:dyDescent="0.35">
      <c r="A113" s="4" t="s">
        <v>211</v>
      </c>
      <c r="B113" s="6" t="s">
        <v>2</v>
      </c>
      <c r="C113" s="44">
        <v>109</v>
      </c>
      <c r="D113" s="44">
        <v>301</v>
      </c>
      <c r="E113" s="44">
        <v>32</v>
      </c>
      <c r="F113" s="44">
        <v>76</v>
      </c>
      <c r="G113" s="44">
        <v>12</v>
      </c>
      <c r="H113" s="44">
        <v>315</v>
      </c>
      <c r="I113" s="44">
        <v>3</v>
      </c>
      <c r="J113" s="44">
        <v>130</v>
      </c>
      <c r="K113" s="44">
        <v>174</v>
      </c>
      <c r="L113" s="44">
        <v>974</v>
      </c>
      <c r="M113" s="44">
        <v>48</v>
      </c>
      <c r="N113" s="44">
        <v>13</v>
      </c>
      <c r="O113" s="44">
        <v>61</v>
      </c>
      <c r="P113" s="44">
        <v>12</v>
      </c>
      <c r="Q113" s="44">
        <v>111</v>
      </c>
      <c r="R113" s="44">
        <v>6</v>
      </c>
      <c r="S113" s="44">
        <v>41</v>
      </c>
    </row>
    <row r="114" spans="1:19" ht="15" thickBot="1" x14ac:dyDescent="0.35">
      <c r="A114" s="4" t="s">
        <v>214</v>
      </c>
      <c r="B114" s="6" t="s">
        <v>2</v>
      </c>
      <c r="C114" s="44">
        <v>2</v>
      </c>
      <c r="D114" s="44">
        <v>375</v>
      </c>
      <c r="E114" s="44">
        <v>1</v>
      </c>
      <c r="F114" s="44">
        <v>12</v>
      </c>
      <c r="G114" s="44">
        <v>0</v>
      </c>
      <c r="H114" s="44">
        <v>0</v>
      </c>
      <c r="I114" s="44">
        <v>3</v>
      </c>
      <c r="J114" s="44">
        <v>740</v>
      </c>
      <c r="K114" s="44">
        <v>6</v>
      </c>
      <c r="L114" s="44">
        <v>1127</v>
      </c>
      <c r="M114" s="44">
        <v>81</v>
      </c>
      <c r="N114" s="44">
        <v>8</v>
      </c>
      <c r="O114" s="44">
        <v>89</v>
      </c>
      <c r="P114" s="44">
        <v>0</v>
      </c>
      <c r="Q114" s="44">
        <v>0</v>
      </c>
      <c r="R114" s="44">
        <v>0</v>
      </c>
      <c r="S114" s="44">
        <v>0</v>
      </c>
    </row>
    <row r="115" spans="1:19" ht="15" thickBot="1" x14ac:dyDescent="0.35">
      <c r="A115" s="4" t="s">
        <v>217</v>
      </c>
      <c r="B115" s="6" t="s">
        <v>2</v>
      </c>
      <c r="C115" s="44">
        <v>51</v>
      </c>
      <c r="D115" s="44">
        <v>773</v>
      </c>
      <c r="E115" s="44">
        <v>0</v>
      </c>
      <c r="F115" s="44">
        <v>0</v>
      </c>
      <c r="G115" s="44">
        <v>18</v>
      </c>
      <c r="H115" s="44">
        <v>254</v>
      </c>
      <c r="I115" s="44">
        <v>7</v>
      </c>
      <c r="J115" s="44">
        <v>286</v>
      </c>
      <c r="K115" s="44">
        <v>89</v>
      </c>
      <c r="L115" s="44">
        <v>1534</v>
      </c>
      <c r="M115" s="44">
        <v>221</v>
      </c>
      <c r="N115" s="44">
        <v>0</v>
      </c>
      <c r="O115" s="44">
        <v>221</v>
      </c>
      <c r="P115" s="44">
        <v>13</v>
      </c>
      <c r="Q115" s="44">
        <v>221</v>
      </c>
      <c r="R115" s="44">
        <v>0</v>
      </c>
      <c r="S115" s="44">
        <v>0</v>
      </c>
    </row>
    <row r="116" spans="1:19" ht="15" thickBot="1" x14ac:dyDescent="0.35">
      <c r="A116" s="4" t="s">
        <v>219</v>
      </c>
      <c r="B116" s="6" t="s">
        <v>2</v>
      </c>
      <c r="C116" s="44">
        <v>7</v>
      </c>
      <c r="D116" s="44">
        <v>42</v>
      </c>
      <c r="E116" s="44">
        <v>0</v>
      </c>
      <c r="F116" s="44">
        <v>0</v>
      </c>
      <c r="G116" s="44">
        <v>0</v>
      </c>
      <c r="H116" s="44">
        <v>0</v>
      </c>
      <c r="I116" s="44">
        <v>0</v>
      </c>
      <c r="J116" s="44">
        <v>0</v>
      </c>
      <c r="K116" s="44">
        <v>11</v>
      </c>
      <c r="L116" s="44">
        <v>162</v>
      </c>
      <c r="M116" s="44">
        <v>38</v>
      </c>
      <c r="N116" s="44">
        <v>48</v>
      </c>
      <c r="O116" s="44">
        <v>86</v>
      </c>
      <c r="P116" s="44">
        <v>4</v>
      </c>
      <c r="Q116" s="44">
        <v>120</v>
      </c>
      <c r="R116" s="44">
        <v>0</v>
      </c>
      <c r="S116" s="44">
        <v>0</v>
      </c>
    </row>
    <row r="117" spans="1:19" ht="15" thickBot="1" x14ac:dyDescent="0.35">
      <c r="A117" s="4" t="s">
        <v>224</v>
      </c>
      <c r="B117" s="6" t="s">
        <v>2</v>
      </c>
      <c r="C117" s="44">
        <v>0</v>
      </c>
      <c r="D117" s="44">
        <v>0</v>
      </c>
      <c r="E117" s="44">
        <v>0</v>
      </c>
      <c r="F117" s="44">
        <v>0</v>
      </c>
      <c r="G117" s="44">
        <v>6</v>
      </c>
      <c r="H117" s="44">
        <v>71</v>
      </c>
      <c r="I117" s="44">
        <v>15</v>
      </c>
      <c r="J117" s="44">
        <v>183</v>
      </c>
      <c r="K117" s="44">
        <v>41</v>
      </c>
      <c r="L117" s="44">
        <v>957</v>
      </c>
      <c r="M117" s="44">
        <v>121</v>
      </c>
      <c r="N117" s="44">
        <v>20</v>
      </c>
      <c r="O117" s="44">
        <v>141</v>
      </c>
      <c r="P117" s="44">
        <v>12</v>
      </c>
      <c r="Q117" s="44">
        <v>614</v>
      </c>
      <c r="R117" s="44">
        <v>8</v>
      </c>
      <c r="S117" s="44">
        <v>89</v>
      </c>
    </row>
    <row r="118" spans="1:19" ht="15" thickBot="1" x14ac:dyDescent="0.35">
      <c r="A118" s="4" t="s">
        <v>225</v>
      </c>
      <c r="B118" s="6" t="s">
        <v>2</v>
      </c>
      <c r="C118" s="44">
        <v>8</v>
      </c>
      <c r="D118" s="44">
        <v>165</v>
      </c>
      <c r="E118" s="44">
        <v>0</v>
      </c>
      <c r="F118" s="44">
        <v>0</v>
      </c>
      <c r="G118" s="44">
        <v>14</v>
      </c>
      <c r="H118" s="44">
        <v>155</v>
      </c>
      <c r="I118" s="44">
        <v>0</v>
      </c>
      <c r="J118" s="44">
        <v>0</v>
      </c>
      <c r="K118" s="44">
        <v>24</v>
      </c>
      <c r="L118" s="44">
        <v>520</v>
      </c>
      <c r="M118" s="44">
        <v>72</v>
      </c>
      <c r="N118" s="44">
        <v>16</v>
      </c>
      <c r="O118" s="44">
        <v>88</v>
      </c>
      <c r="P118" s="44">
        <v>2</v>
      </c>
      <c r="Q118" s="44">
        <v>200</v>
      </c>
      <c r="R118" s="44">
        <v>0</v>
      </c>
      <c r="S118" s="44">
        <v>0</v>
      </c>
    </row>
    <row r="119" spans="1:19" ht="15" thickBot="1" x14ac:dyDescent="0.35">
      <c r="A119" s="4" t="s">
        <v>229</v>
      </c>
      <c r="B119" s="6" t="s">
        <v>2</v>
      </c>
      <c r="C119" s="44">
        <v>33</v>
      </c>
      <c r="D119" s="44">
        <v>274</v>
      </c>
      <c r="E119" s="44">
        <v>0</v>
      </c>
      <c r="F119" s="44">
        <v>0</v>
      </c>
      <c r="G119" s="44">
        <v>176</v>
      </c>
      <c r="H119" s="44">
        <v>332</v>
      </c>
      <c r="I119" s="44">
        <v>23</v>
      </c>
      <c r="J119" s="44">
        <v>780</v>
      </c>
      <c r="K119" s="44">
        <v>244</v>
      </c>
      <c r="L119" s="44">
        <v>1881</v>
      </c>
      <c r="M119" s="44">
        <v>130</v>
      </c>
      <c r="N119" s="44">
        <v>0</v>
      </c>
      <c r="O119" s="44">
        <v>130</v>
      </c>
      <c r="P119" s="44">
        <v>12</v>
      </c>
      <c r="Q119" s="44">
        <v>495</v>
      </c>
      <c r="R119" s="44">
        <v>0</v>
      </c>
      <c r="S119" s="44">
        <v>0</v>
      </c>
    </row>
    <row r="120" spans="1:19" ht="15" thickBot="1" x14ac:dyDescent="0.35">
      <c r="A120" s="4" t="s">
        <v>230</v>
      </c>
      <c r="B120" s="6" t="s">
        <v>2</v>
      </c>
      <c r="C120" s="44">
        <v>6</v>
      </c>
      <c r="D120" s="44">
        <v>250</v>
      </c>
      <c r="E120" s="44">
        <v>0</v>
      </c>
      <c r="F120" s="44">
        <v>0</v>
      </c>
      <c r="G120" s="44">
        <v>1</v>
      </c>
      <c r="H120" s="44">
        <v>5</v>
      </c>
      <c r="I120" s="44">
        <v>4</v>
      </c>
      <c r="J120" s="44">
        <v>150</v>
      </c>
      <c r="K120" s="44">
        <v>27</v>
      </c>
      <c r="L120" s="44">
        <v>735</v>
      </c>
      <c r="M120" s="44">
        <v>32</v>
      </c>
      <c r="N120" s="44">
        <v>6</v>
      </c>
      <c r="O120" s="44">
        <v>38</v>
      </c>
      <c r="P120" s="44">
        <v>14</v>
      </c>
      <c r="Q120" s="44">
        <v>320</v>
      </c>
      <c r="R120" s="44">
        <v>2</v>
      </c>
      <c r="S120" s="44">
        <v>10</v>
      </c>
    </row>
    <row r="121" spans="1:19" ht="15" thickBot="1" x14ac:dyDescent="0.35">
      <c r="A121" s="4" t="s">
        <v>232</v>
      </c>
      <c r="B121" s="6" t="s">
        <v>2</v>
      </c>
      <c r="C121" s="44">
        <v>40</v>
      </c>
      <c r="D121" s="44">
        <v>717</v>
      </c>
      <c r="E121" s="44">
        <v>0</v>
      </c>
      <c r="F121" s="44">
        <v>0</v>
      </c>
      <c r="G121" s="44">
        <v>0</v>
      </c>
      <c r="H121" s="44">
        <v>0</v>
      </c>
      <c r="I121" s="44">
        <v>28</v>
      </c>
      <c r="J121" s="44">
        <v>360</v>
      </c>
      <c r="K121" s="44">
        <v>74</v>
      </c>
      <c r="L121" s="44">
        <v>1497</v>
      </c>
      <c r="M121" s="44">
        <v>6</v>
      </c>
      <c r="N121" s="44">
        <v>0</v>
      </c>
      <c r="O121" s="44">
        <v>6</v>
      </c>
      <c r="P121" s="44">
        <v>6</v>
      </c>
      <c r="Q121" s="44">
        <v>420</v>
      </c>
      <c r="R121" s="44">
        <v>0</v>
      </c>
      <c r="S121" s="44">
        <v>0</v>
      </c>
    </row>
    <row r="122" spans="1:19" ht="15" thickBot="1" x14ac:dyDescent="0.35">
      <c r="A122" s="4" t="s">
        <v>241</v>
      </c>
      <c r="B122" s="6" t="s">
        <v>2</v>
      </c>
      <c r="C122" s="44">
        <v>28</v>
      </c>
      <c r="D122" s="44">
        <v>155</v>
      </c>
      <c r="E122" s="44">
        <v>2</v>
      </c>
      <c r="F122" s="44">
        <v>12</v>
      </c>
      <c r="G122" s="44">
        <v>52</v>
      </c>
      <c r="H122" s="44">
        <v>375</v>
      </c>
      <c r="I122" s="44">
        <v>3</v>
      </c>
      <c r="J122" s="44">
        <v>121</v>
      </c>
      <c r="K122" s="44">
        <v>104</v>
      </c>
      <c r="L122" s="44">
        <v>860</v>
      </c>
      <c r="M122" s="44">
        <v>60</v>
      </c>
      <c r="N122" s="44">
        <v>12</v>
      </c>
      <c r="O122" s="44">
        <v>72</v>
      </c>
      <c r="P122" s="44">
        <v>13</v>
      </c>
      <c r="Q122" s="44">
        <v>152</v>
      </c>
      <c r="R122" s="44">
        <v>6</v>
      </c>
      <c r="S122" s="44">
        <v>45</v>
      </c>
    </row>
    <row r="123" spans="1:19" ht="15" thickBot="1" x14ac:dyDescent="0.35">
      <c r="A123" s="4" t="s">
        <v>242</v>
      </c>
      <c r="B123" s="6" t="s">
        <v>2</v>
      </c>
      <c r="C123" s="44">
        <v>108</v>
      </c>
      <c r="D123" s="44">
        <v>1015</v>
      </c>
      <c r="E123" s="44">
        <v>0</v>
      </c>
      <c r="F123" s="44">
        <v>0</v>
      </c>
      <c r="G123" s="44">
        <v>100</v>
      </c>
      <c r="H123" s="44">
        <v>936</v>
      </c>
      <c r="I123" s="44">
        <v>6</v>
      </c>
      <c r="J123" s="44">
        <v>113</v>
      </c>
      <c r="K123" s="44">
        <v>249</v>
      </c>
      <c r="L123" s="44">
        <v>4735</v>
      </c>
      <c r="M123" s="44">
        <v>175</v>
      </c>
      <c r="N123" s="44">
        <v>38</v>
      </c>
      <c r="O123" s="44">
        <v>213</v>
      </c>
      <c r="P123" s="44">
        <v>31</v>
      </c>
      <c r="Q123" s="44">
        <v>2531</v>
      </c>
      <c r="R123" s="44">
        <v>4</v>
      </c>
      <c r="S123" s="44">
        <v>140</v>
      </c>
    </row>
    <row r="124" spans="1:19" ht="15" thickBot="1" x14ac:dyDescent="0.35">
      <c r="A124" s="4" t="s">
        <v>248</v>
      </c>
      <c r="B124" s="6" t="s">
        <v>2</v>
      </c>
      <c r="C124" s="44">
        <v>117</v>
      </c>
      <c r="D124" s="44">
        <v>2645</v>
      </c>
      <c r="E124" s="44">
        <v>7</v>
      </c>
      <c r="F124" s="44">
        <v>83</v>
      </c>
      <c r="G124" s="44">
        <v>4</v>
      </c>
      <c r="H124" s="44">
        <v>174</v>
      </c>
      <c r="I124" s="44">
        <v>0</v>
      </c>
      <c r="J124" s="44">
        <v>0</v>
      </c>
      <c r="K124" s="44">
        <v>142</v>
      </c>
      <c r="L124" s="44">
        <v>3628</v>
      </c>
      <c r="M124" s="44">
        <v>120</v>
      </c>
      <c r="N124" s="44">
        <v>17</v>
      </c>
      <c r="O124" s="44">
        <v>137</v>
      </c>
      <c r="P124" s="44">
        <v>10</v>
      </c>
      <c r="Q124" s="44">
        <v>678</v>
      </c>
      <c r="R124" s="44">
        <v>4</v>
      </c>
      <c r="S124" s="44">
        <v>48</v>
      </c>
    </row>
    <row r="125" spans="1:19" ht="15" thickBot="1" x14ac:dyDescent="0.35">
      <c r="A125" s="4" t="s">
        <v>249</v>
      </c>
      <c r="B125" s="6" t="s">
        <v>2</v>
      </c>
      <c r="C125" s="44">
        <v>6</v>
      </c>
      <c r="D125" s="44">
        <v>56</v>
      </c>
      <c r="E125" s="44">
        <v>1</v>
      </c>
      <c r="F125" s="44">
        <v>19</v>
      </c>
      <c r="G125" s="44">
        <v>2</v>
      </c>
      <c r="H125" s="44">
        <v>72</v>
      </c>
      <c r="I125" s="44">
        <v>1</v>
      </c>
      <c r="J125" s="44">
        <v>9</v>
      </c>
      <c r="K125" s="44">
        <v>18</v>
      </c>
      <c r="L125" s="44">
        <v>927</v>
      </c>
      <c r="M125" s="44">
        <v>328</v>
      </c>
      <c r="N125" s="44">
        <v>0</v>
      </c>
      <c r="O125" s="44">
        <v>328</v>
      </c>
      <c r="P125" s="44">
        <v>8</v>
      </c>
      <c r="Q125" s="44">
        <v>771</v>
      </c>
      <c r="R125" s="44">
        <v>0</v>
      </c>
      <c r="S125" s="44">
        <v>0</v>
      </c>
    </row>
    <row r="126" spans="1:19" ht="15" thickBot="1" x14ac:dyDescent="0.35">
      <c r="A126" s="4" t="s">
        <v>255</v>
      </c>
      <c r="B126" s="6" t="s">
        <v>2</v>
      </c>
      <c r="C126" s="44">
        <v>18</v>
      </c>
      <c r="D126" s="44">
        <v>312</v>
      </c>
      <c r="E126" s="44">
        <v>0</v>
      </c>
      <c r="F126" s="44">
        <v>0</v>
      </c>
      <c r="G126" s="44">
        <v>5</v>
      </c>
      <c r="H126" s="44">
        <v>139</v>
      </c>
      <c r="I126" s="44">
        <v>5</v>
      </c>
      <c r="J126" s="44">
        <v>170</v>
      </c>
      <c r="K126" s="44">
        <v>34</v>
      </c>
      <c r="L126" s="44">
        <v>1079</v>
      </c>
      <c r="M126" s="44">
        <v>238</v>
      </c>
      <c r="N126" s="44">
        <v>25</v>
      </c>
      <c r="O126" s="44">
        <v>263</v>
      </c>
      <c r="P126" s="44">
        <v>6</v>
      </c>
      <c r="Q126" s="44">
        <v>458</v>
      </c>
      <c r="R126" s="44">
        <v>0</v>
      </c>
      <c r="S126" s="44">
        <v>0</v>
      </c>
    </row>
    <row r="127" spans="1:19" ht="15" thickBot="1" x14ac:dyDescent="0.35">
      <c r="A127" s="4" t="s">
        <v>266</v>
      </c>
      <c r="B127" s="6" t="s">
        <v>2</v>
      </c>
      <c r="C127" s="44">
        <v>26</v>
      </c>
      <c r="D127" s="44">
        <v>419</v>
      </c>
      <c r="E127" s="44">
        <v>6</v>
      </c>
      <c r="F127" s="44">
        <v>56</v>
      </c>
      <c r="G127" s="44">
        <v>12</v>
      </c>
      <c r="H127" s="44">
        <v>374</v>
      </c>
      <c r="I127" s="44">
        <v>6</v>
      </c>
      <c r="J127" s="44">
        <v>220</v>
      </c>
      <c r="K127" s="44">
        <v>97</v>
      </c>
      <c r="L127" s="44">
        <v>2047</v>
      </c>
      <c r="M127" s="44">
        <v>310</v>
      </c>
      <c r="N127" s="44">
        <v>50</v>
      </c>
      <c r="O127" s="44">
        <v>360</v>
      </c>
      <c r="P127" s="44">
        <v>46</v>
      </c>
      <c r="Q127" s="44">
        <v>958</v>
      </c>
      <c r="R127" s="44">
        <v>1</v>
      </c>
      <c r="S127" s="44">
        <v>20</v>
      </c>
    </row>
    <row r="128" spans="1:19" ht="15" thickBot="1" x14ac:dyDescent="0.35">
      <c r="A128" s="4" t="s">
        <v>269</v>
      </c>
      <c r="B128" s="6" t="s">
        <v>2</v>
      </c>
      <c r="C128" s="44">
        <v>4</v>
      </c>
      <c r="D128" s="44">
        <v>378</v>
      </c>
      <c r="E128" s="44">
        <v>0</v>
      </c>
      <c r="F128" s="44">
        <v>0</v>
      </c>
      <c r="G128" s="44">
        <v>0</v>
      </c>
      <c r="H128" s="44">
        <v>0</v>
      </c>
      <c r="I128" s="44">
        <v>2</v>
      </c>
      <c r="J128" s="44">
        <v>28</v>
      </c>
      <c r="K128" s="44">
        <v>9</v>
      </c>
      <c r="L128" s="44">
        <v>459</v>
      </c>
      <c r="M128" s="44">
        <v>87</v>
      </c>
      <c r="N128" s="44">
        <v>11</v>
      </c>
      <c r="O128" s="44">
        <v>98</v>
      </c>
      <c r="P128" s="44">
        <v>2</v>
      </c>
      <c r="Q128" s="44">
        <v>45</v>
      </c>
      <c r="R128" s="44">
        <v>1</v>
      </c>
      <c r="S128" s="44">
        <v>8</v>
      </c>
    </row>
    <row r="129" spans="1:19" ht="15" thickBot="1" x14ac:dyDescent="0.35">
      <c r="A129" s="4" t="s">
        <v>272</v>
      </c>
      <c r="B129" s="6" t="s">
        <v>2</v>
      </c>
      <c r="C129" s="44">
        <v>57</v>
      </c>
      <c r="D129" s="44">
        <v>1237</v>
      </c>
      <c r="E129" s="44">
        <v>3</v>
      </c>
      <c r="F129" s="44">
        <v>41</v>
      </c>
      <c r="G129" s="44">
        <v>74</v>
      </c>
      <c r="H129" s="44">
        <v>840</v>
      </c>
      <c r="I129" s="44">
        <v>17</v>
      </c>
      <c r="J129" s="44">
        <v>1091</v>
      </c>
      <c r="K129" s="44">
        <v>159</v>
      </c>
      <c r="L129" s="44">
        <v>3517</v>
      </c>
      <c r="M129" s="44">
        <v>51</v>
      </c>
      <c r="N129" s="44">
        <v>6</v>
      </c>
      <c r="O129" s="44">
        <v>57</v>
      </c>
      <c r="P129" s="44">
        <v>5</v>
      </c>
      <c r="Q129" s="44">
        <v>250</v>
      </c>
      <c r="R129" s="44">
        <v>3</v>
      </c>
      <c r="S129" s="44">
        <v>58</v>
      </c>
    </row>
    <row r="130" spans="1:19" ht="15" thickBot="1" x14ac:dyDescent="0.35">
      <c r="A130" s="4" t="s">
        <v>279</v>
      </c>
      <c r="B130" s="6" t="s">
        <v>2</v>
      </c>
      <c r="C130" s="44">
        <v>6</v>
      </c>
      <c r="D130" s="44">
        <v>58</v>
      </c>
      <c r="E130" s="44">
        <v>1</v>
      </c>
      <c r="F130" s="44">
        <v>13</v>
      </c>
      <c r="G130" s="44">
        <v>0</v>
      </c>
      <c r="H130" s="44">
        <v>0</v>
      </c>
      <c r="I130" s="44">
        <v>0</v>
      </c>
      <c r="J130" s="44">
        <v>35</v>
      </c>
      <c r="K130" s="44">
        <v>9</v>
      </c>
      <c r="L130" s="44">
        <v>176</v>
      </c>
      <c r="M130" s="44">
        <v>50</v>
      </c>
      <c r="N130" s="44">
        <v>12</v>
      </c>
      <c r="O130" s="44">
        <v>62</v>
      </c>
      <c r="P130" s="44">
        <v>1</v>
      </c>
      <c r="Q130" s="44">
        <v>60</v>
      </c>
      <c r="R130" s="44">
        <v>1</v>
      </c>
      <c r="S130" s="44">
        <v>10</v>
      </c>
    </row>
    <row r="131" spans="1:19" ht="15" thickBot="1" x14ac:dyDescent="0.35">
      <c r="A131" s="4" t="s">
        <v>282</v>
      </c>
      <c r="B131" s="6" t="s">
        <v>2</v>
      </c>
      <c r="C131" s="44">
        <v>5</v>
      </c>
      <c r="D131" s="44">
        <v>60</v>
      </c>
      <c r="E131" s="44">
        <v>1</v>
      </c>
      <c r="F131" s="44">
        <v>12</v>
      </c>
      <c r="G131" s="44">
        <v>1</v>
      </c>
      <c r="H131" s="44">
        <v>50</v>
      </c>
      <c r="I131" s="44">
        <v>1</v>
      </c>
      <c r="J131" s="44">
        <v>13</v>
      </c>
      <c r="K131" s="44">
        <v>11</v>
      </c>
      <c r="L131" s="44">
        <v>170</v>
      </c>
      <c r="M131" s="44">
        <v>8</v>
      </c>
      <c r="N131" s="44">
        <v>0</v>
      </c>
      <c r="O131" s="44">
        <v>8</v>
      </c>
      <c r="P131" s="44">
        <v>3</v>
      </c>
      <c r="Q131" s="44">
        <v>35</v>
      </c>
      <c r="R131" s="44">
        <v>0</v>
      </c>
      <c r="S131" s="44">
        <v>0</v>
      </c>
    </row>
    <row r="132" spans="1:19" ht="15" thickBot="1" x14ac:dyDescent="0.35">
      <c r="A132" s="4" t="s">
        <v>286</v>
      </c>
      <c r="B132" s="6" t="s">
        <v>2</v>
      </c>
      <c r="C132" s="44">
        <v>40</v>
      </c>
      <c r="D132" s="44">
        <v>892</v>
      </c>
      <c r="E132" s="44">
        <v>1</v>
      </c>
      <c r="F132" s="44">
        <v>12</v>
      </c>
      <c r="G132" s="44">
        <v>2</v>
      </c>
      <c r="H132" s="44">
        <v>231</v>
      </c>
      <c r="I132" s="44">
        <v>18</v>
      </c>
      <c r="J132" s="44">
        <v>110</v>
      </c>
      <c r="K132" s="44">
        <v>75</v>
      </c>
      <c r="L132" s="44">
        <v>1660</v>
      </c>
      <c r="M132" s="44">
        <v>159</v>
      </c>
      <c r="N132" s="44">
        <v>12</v>
      </c>
      <c r="O132" s="44">
        <v>171</v>
      </c>
      <c r="P132" s="44">
        <v>7</v>
      </c>
      <c r="Q132" s="44">
        <v>375</v>
      </c>
      <c r="R132" s="44">
        <v>7</v>
      </c>
      <c r="S132" s="44">
        <v>40</v>
      </c>
    </row>
    <row r="133" spans="1:19" ht="15" thickBot="1" x14ac:dyDescent="0.35">
      <c r="A133" s="4" t="s">
        <v>289</v>
      </c>
      <c r="B133" s="6" t="s">
        <v>2</v>
      </c>
      <c r="C133" s="44">
        <v>26</v>
      </c>
      <c r="D133" s="44">
        <v>1262</v>
      </c>
      <c r="E133" s="44">
        <v>17</v>
      </c>
      <c r="F133" s="44">
        <v>299</v>
      </c>
      <c r="G133" s="44">
        <v>23</v>
      </c>
      <c r="H133" s="44">
        <v>605</v>
      </c>
      <c r="I133" s="44">
        <v>0</v>
      </c>
      <c r="J133" s="44">
        <v>0</v>
      </c>
      <c r="K133" s="44">
        <v>81</v>
      </c>
      <c r="L133" s="44">
        <v>2780</v>
      </c>
      <c r="M133" s="44">
        <v>88</v>
      </c>
      <c r="N133" s="44">
        <v>27</v>
      </c>
      <c r="O133" s="44">
        <v>115</v>
      </c>
      <c r="P133" s="44">
        <v>10</v>
      </c>
      <c r="Q133" s="44">
        <v>547</v>
      </c>
      <c r="R133" s="44">
        <v>5</v>
      </c>
      <c r="S133" s="44">
        <v>67</v>
      </c>
    </row>
    <row r="134" spans="1:19" ht="15" thickBot="1" x14ac:dyDescent="0.35">
      <c r="A134" s="4" t="s">
        <v>290</v>
      </c>
      <c r="B134" s="6" t="s">
        <v>2</v>
      </c>
      <c r="C134" s="44">
        <v>44</v>
      </c>
      <c r="D134" s="44">
        <v>774</v>
      </c>
      <c r="E134" s="44">
        <v>2</v>
      </c>
      <c r="F134" s="44">
        <v>18</v>
      </c>
      <c r="G134" s="44">
        <v>13</v>
      </c>
      <c r="H134" s="44">
        <v>312</v>
      </c>
      <c r="I134" s="44">
        <v>14</v>
      </c>
      <c r="J134" s="44">
        <v>305</v>
      </c>
      <c r="K134" s="44">
        <v>76</v>
      </c>
      <c r="L134" s="44">
        <v>1507</v>
      </c>
      <c r="M134" s="44">
        <v>155</v>
      </c>
      <c r="N134" s="44">
        <v>82</v>
      </c>
      <c r="O134" s="44">
        <v>237</v>
      </c>
      <c r="P134" s="44">
        <v>2</v>
      </c>
      <c r="Q134" s="44">
        <v>92</v>
      </c>
      <c r="R134" s="44">
        <v>1</v>
      </c>
      <c r="S134" s="44">
        <v>6</v>
      </c>
    </row>
    <row r="135" spans="1:19" ht="15" thickBot="1" x14ac:dyDescent="0.35">
      <c r="A135" s="4" t="s">
        <v>293</v>
      </c>
      <c r="B135" s="6" t="s">
        <v>2</v>
      </c>
      <c r="C135" s="44">
        <v>360</v>
      </c>
      <c r="D135" s="44">
        <v>11520</v>
      </c>
      <c r="E135" s="44">
        <v>0</v>
      </c>
      <c r="F135" s="44">
        <v>0</v>
      </c>
      <c r="G135" s="44">
        <v>0</v>
      </c>
      <c r="H135" s="44">
        <v>0</v>
      </c>
      <c r="I135" s="44">
        <v>1</v>
      </c>
      <c r="J135" s="44">
        <v>74</v>
      </c>
      <c r="K135" s="44">
        <v>377</v>
      </c>
      <c r="L135" s="44">
        <v>11936</v>
      </c>
      <c r="M135" s="44">
        <v>83</v>
      </c>
      <c r="N135" s="44">
        <v>14</v>
      </c>
      <c r="O135" s="44">
        <v>97</v>
      </c>
      <c r="P135" s="44">
        <v>8</v>
      </c>
      <c r="Q135" s="44">
        <v>318</v>
      </c>
      <c r="R135" s="44">
        <v>8</v>
      </c>
      <c r="S135" s="44">
        <v>24</v>
      </c>
    </row>
    <row r="136" spans="1:19" ht="15" thickBot="1" x14ac:dyDescent="0.35">
      <c r="A136" s="4" t="s">
        <v>296</v>
      </c>
      <c r="B136" s="6" t="s">
        <v>2</v>
      </c>
      <c r="C136" s="44">
        <v>36</v>
      </c>
      <c r="D136" s="44">
        <v>3200</v>
      </c>
      <c r="E136" s="44">
        <v>3</v>
      </c>
      <c r="F136" s="44">
        <v>90</v>
      </c>
      <c r="G136" s="44">
        <v>18</v>
      </c>
      <c r="H136" s="44">
        <v>500</v>
      </c>
      <c r="I136" s="44">
        <v>7</v>
      </c>
      <c r="J136" s="44">
        <v>120</v>
      </c>
      <c r="K136" s="44">
        <v>70</v>
      </c>
      <c r="L136" s="44">
        <v>4240</v>
      </c>
      <c r="M136" s="44">
        <v>80</v>
      </c>
      <c r="N136" s="44">
        <v>0</v>
      </c>
      <c r="O136" s="44">
        <v>80</v>
      </c>
      <c r="P136" s="44">
        <v>6</v>
      </c>
      <c r="Q136" s="44">
        <v>330</v>
      </c>
      <c r="R136" s="44">
        <v>0</v>
      </c>
      <c r="S136" s="44">
        <v>0</v>
      </c>
    </row>
    <row r="137" spans="1:19" ht="15" thickBot="1" x14ac:dyDescent="0.35">
      <c r="A137" s="4" t="s">
        <v>302</v>
      </c>
      <c r="B137" s="6" t="s">
        <v>2</v>
      </c>
      <c r="C137" s="44">
        <v>37</v>
      </c>
      <c r="D137" s="44">
        <v>674</v>
      </c>
      <c r="E137" s="44">
        <v>9</v>
      </c>
      <c r="F137" s="44">
        <v>94</v>
      </c>
      <c r="G137" s="44">
        <v>66</v>
      </c>
      <c r="H137" s="44">
        <v>488</v>
      </c>
      <c r="I137" s="44">
        <v>0</v>
      </c>
      <c r="J137" s="44">
        <v>0</v>
      </c>
      <c r="K137" s="44">
        <v>130</v>
      </c>
      <c r="L137" s="44">
        <v>1889</v>
      </c>
      <c r="M137" s="44">
        <v>203</v>
      </c>
      <c r="N137" s="44">
        <v>63</v>
      </c>
      <c r="O137" s="44">
        <v>266</v>
      </c>
      <c r="P137" s="44">
        <v>12</v>
      </c>
      <c r="Q137" s="44">
        <v>580</v>
      </c>
      <c r="R137" s="44">
        <v>6</v>
      </c>
      <c r="S137" s="44">
        <v>53</v>
      </c>
    </row>
    <row r="138" spans="1:19" ht="15" thickBot="1" x14ac:dyDescent="0.35">
      <c r="A138" s="4" t="s">
        <v>2597</v>
      </c>
      <c r="B138" s="6" t="s">
        <v>2</v>
      </c>
      <c r="C138" s="44">
        <v>91</v>
      </c>
      <c r="D138" s="44">
        <v>1430</v>
      </c>
      <c r="E138" s="44">
        <v>8</v>
      </c>
      <c r="F138" s="44">
        <v>175</v>
      </c>
      <c r="G138" s="44">
        <v>122</v>
      </c>
      <c r="H138" s="44">
        <v>1591</v>
      </c>
      <c r="I138" s="44">
        <v>11</v>
      </c>
      <c r="J138" s="44">
        <v>358</v>
      </c>
      <c r="K138" s="44">
        <v>259</v>
      </c>
      <c r="L138" s="44">
        <v>4410</v>
      </c>
      <c r="M138" s="44">
        <v>187</v>
      </c>
      <c r="N138" s="44">
        <v>42</v>
      </c>
      <c r="O138" s="44">
        <v>229</v>
      </c>
      <c r="P138" s="44">
        <v>25</v>
      </c>
      <c r="Q138" s="44">
        <v>772</v>
      </c>
      <c r="R138" s="44">
        <v>2</v>
      </c>
      <c r="S138" s="44">
        <v>84</v>
      </c>
    </row>
    <row r="139" spans="1:19" ht="15" thickBot="1" x14ac:dyDescent="0.35">
      <c r="A139" s="4" t="s">
        <v>315</v>
      </c>
      <c r="B139" s="6" t="s">
        <v>2</v>
      </c>
      <c r="C139" s="44">
        <v>23</v>
      </c>
      <c r="D139" s="44">
        <v>154</v>
      </c>
      <c r="E139" s="44">
        <v>10</v>
      </c>
      <c r="F139" s="44">
        <v>44</v>
      </c>
      <c r="G139" s="44">
        <v>32</v>
      </c>
      <c r="H139" s="44">
        <v>201</v>
      </c>
      <c r="I139" s="44">
        <v>7</v>
      </c>
      <c r="J139" s="44">
        <v>182</v>
      </c>
      <c r="K139" s="44">
        <v>81</v>
      </c>
      <c r="L139" s="44">
        <v>665</v>
      </c>
      <c r="M139" s="44">
        <v>70</v>
      </c>
      <c r="N139" s="44">
        <v>14</v>
      </c>
      <c r="O139" s="44">
        <v>84</v>
      </c>
      <c r="P139" s="44">
        <v>7</v>
      </c>
      <c r="Q139" s="44">
        <v>70</v>
      </c>
      <c r="R139" s="44">
        <v>2</v>
      </c>
      <c r="S139" s="44">
        <v>14</v>
      </c>
    </row>
    <row r="140" spans="1:19" ht="15" thickBot="1" x14ac:dyDescent="0.35">
      <c r="A140" s="4" t="s">
        <v>320</v>
      </c>
      <c r="B140" s="6" t="s">
        <v>2</v>
      </c>
      <c r="C140" s="44">
        <v>60</v>
      </c>
      <c r="D140" s="44">
        <v>589</v>
      </c>
      <c r="E140" s="44">
        <v>0</v>
      </c>
      <c r="F140" s="44">
        <v>0</v>
      </c>
      <c r="G140" s="44">
        <v>3</v>
      </c>
      <c r="H140" s="44">
        <v>50</v>
      </c>
      <c r="I140" s="44">
        <v>1</v>
      </c>
      <c r="J140" s="44">
        <v>74</v>
      </c>
      <c r="K140" s="44">
        <v>72</v>
      </c>
      <c r="L140" s="44">
        <v>871</v>
      </c>
      <c r="M140" s="44">
        <v>52</v>
      </c>
      <c r="N140" s="44">
        <v>16</v>
      </c>
      <c r="O140" s="44">
        <v>68</v>
      </c>
      <c r="P140" s="44">
        <v>8</v>
      </c>
      <c r="Q140" s="44">
        <v>158</v>
      </c>
      <c r="R140" s="44">
        <v>0</v>
      </c>
      <c r="S140" s="44">
        <v>0</v>
      </c>
    </row>
    <row r="141" spans="1:19" ht="15" thickBot="1" x14ac:dyDescent="0.35">
      <c r="A141" s="4" t="s">
        <v>322</v>
      </c>
      <c r="B141" s="6" t="s">
        <v>2</v>
      </c>
      <c r="C141" s="44">
        <v>198</v>
      </c>
      <c r="D141" s="44">
        <v>4399</v>
      </c>
      <c r="E141" s="44">
        <v>0</v>
      </c>
      <c r="F141" s="44">
        <v>0</v>
      </c>
      <c r="G141" s="44">
        <v>39</v>
      </c>
      <c r="H141" s="44">
        <v>930</v>
      </c>
      <c r="I141" s="44">
        <v>0</v>
      </c>
      <c r="J141" s="44">
        <v>0</v>
      </c>
      <c r="K141" s="44">
        <v>296</v>
      </c>
      <c r="L141" s="44">
        <v>7616</v>
      </c>
      <c r="M141" s="44">
        <v>204</v>
      </c>
      <c r="N141" s="44">
        <v>188</v>
      </c>
      <c r="O141" s="44">
        <v>392</v>
      </c>
      <c r="P141" s="44">
        <v>57</v>
      </c>
      <c r="Q141" s="44">
        <v>2283</v>
      </c>
      <c r="R141" s="44">
        <v>2</v>
      </c>
      <c r="S141" s="44">
        <v>4</v>
      </c>
    </row>
    <row r="142" spans="1:19" ht="15" thickBot="1" x14ac:dyDescent="0.35">
      <c r="A142" s="4" t="s">
        <v>325</v>
      </c>
      <c r="B142" s="6" t="s">
        <v>2</v>
      </c>
      <c r="C142" s="44">
        <v>23</v>
      </c>
      <c r="D142" s="44">
        <v>750</v>
      </c>
      <c r="E142" s="44">
        <v>4</v>
      </c>
      <c r="F142" s="44">
        <v>80</v>
      </c>
      <c r="G142" s="44">
        <v>23</v>
      </c>
      <c r="H142" s="44">
        <v>1100</v>
      </c>
      <c r="I142" s="44">
        <v>2</v>
      </c>
      <c r="J142" s="44">
        <v>80</v>
      </c>
      <c r="K142" s="44">
        <v>67</v>
      </c>
      <c r="L142" s="44">
        <v>2410</v>
      </c>
      <c r="M142" s="44">
        <v>120</v>
      </c>
      <c r="N142" s="44">
        <v>22</v>
      </c>
      <c r="O142" s="44">
        <v>142</v>
      </c>
      <c r="P142" s="44">
        <v>13</v>
      </c>
      <c r="Q142" s="44">
        <v>375</v>
      </c>
      <c r="R142" s="44">
        <v>2</v>
      </c>
      <c r="S142" s="44">
        <v>25</v>
      </c>
    </row>
    <row r="143" spans="1:19" ht="15" thickBot="1" x14ac:dyDescent="0.35">
      <c r="A143" s="4" t="s">
        <v>329</v>
      </c>
      <c r="B143" s="6" t="s">
        <v>2</v>
      </c>
      <c r="C143" s="44">
        <v>0</v>
      </c>
      <c r="D143" s="44">
        <v>0</v>
      </c>
      <c r="E143" s="44">
        <v>0</v>
      </c>
      <c r="F143" s="44">
        <v>0</v>
      </c>
      <c r="G143" s="44">
        <v>2</v>
      </c>
      <c r="H143" s="44">
        <v>30</v>
      </c>
      <c r="I143" s="44">
        <v>1</v>
      </c>
      <c r="J143" s="44">
        <v>45</v>
      </c>
      <c r="K143" s="44">
        <v>4</v>
      </c>
      <c r="L143" s="44">
        <v>210</v>
      </c>
      <c r="M143" s="44">
        <v>33</v>
      </c>
      <c r="N143" s="44">
        <v>0</v>
      </c>
      <c r="O143" s="44">
        <v>33</v>
      </c>
      <c r="P143" s="44">
        <v>1</v>
      </c>
      <c r="Q143" s="44">
        <v>135</v>
      </c>
      <c r="R143" s="44">
        <v>0</v>
      </c>
      <c r="S143" s="44">
        <v>0</v>
      </c>
    </row>
    <row r="144" spans="1:19" ht="15" thickBot="1" x14ac:dyDescent="0.35">
      <c r="A144" s="4" t="s">
        <v>340</v>
      </c>
      <c r="B144" s="6" t="s">
        <v>2</v>
      </c>
      <c r="C144" s="44">
        <v>64</v>
      </c>
      <c r="D144" s="44">
        <v>1663</v>
      </c>
      <c r="E144" s="44">
        <v>27</v>
      </c>
      <c r="F144" s="44">
        <v>333</v>
      </c>
      <c r="G144" s="44">
        <v>39</v>
      </c>
      <c r="H144" s="44">
        <v>489</v>
      </c>
      <c r="I144" s="44">
        <v>27</v>
      </c>
      <c r="J144" s="44">
        <v>1798</v>
      </c>
      <c r="K144" s="44">
        <v>195</v>
      </c>
      <c r="L144" s="44">
        <v>5746</v>
      </c>
      <c r="M144" s="44">
        <v>187</v>
      </c>
      <c r="N144" s="44">
        <v>24</v>
      </c>
      <c r="O144" s="44">
        <v>211</v>
      </c>
      <c r="P144" s="44">
        <v>15</v>
      </c>
      <c r="Q144" s="44">
        <v>1239</v>
      </c>
      <c r="R144" s="44">
        <v>23</v>
      </c>
      <c r="S144" s="44">
        <v>224</v>
      </c>
    </row>
    <row r="145" spans="1:19" ht="15" thickBot="1" x14ac:dyDescent="0.35">
      <c r="A145" s="4" t="s">
        <v>346</v>
      </c>
      <c r="B145" s="6" t="s">
        <v>2</v>
      </c>
      <c r="C145" s="44">
        <v>128</v>
      </c>
      <c r="D145" s="44">
        <v>460</v>
      </c>
      <c r="E145" s="44">
        <v>3</v>
      </c>
      <c r="F145" s="44">
        <v>6</v>
      </c>
      <c r="G145" s="44">
        <v>15</v>
      </c>
      <c r="H145" s="44">
        <v>225</v>
      </c>
      <c r="I145" s="44">
        <v>6</v>
      </c>
      <c r="J145" s="44">
        <v>60</v>
      </c>
      <c r="K145" s="44">
        <v>167</v>
      </c>
      <c r="L145" s="44">
        <v>1002</v>
      </c>
      <c r="M145" s="44">
        <v>108</v>
      </c>
      <c r="N145" s="44">
        <v>3</v>
      </c>
      <c r="O145" s="44">
        <v>111</v>
      </c>
      <c r="P145" s="44">
        <v>12</v>
      </c>
      <c r="Q145" s="44">
        <v>245</v>
      </c>
      <c r="R145" s="44">
        <v>3</v>
      </c>
      <c r="S145" s="44">
        <v>6</v>
      </c>
    </row>
    <row r="146" spans="1:19" ht="15" thickBot="1" x14ac:dyDescent="0.35">
      <c r="A146" s="4" t="s">
        <v>349</v>
      </c>
      <c r="B146" s="6" t="s">
        <v>2</v>
      </c>
      <c r="C146" s="44">
        <v>1</v>
      </c>
      <c r="D146" s="44">
        <v>85</v>
      </c>
      <c r="E146" s="44">
        <v>1</v>
      </c>
      <c r="F146" s="44">
        <v>18</v>
      </c>
      <c r="G146" s="44">
        <v>1</v>
      </c>
      <c r="H146" s="44">
        <v>57</v>
      </c>
      <c r="I146" s="44">
        <v>1</v>
      </c>
      <c r="J146" s="44">
        <v>100</v>
      </c>
      <c r="K146" s="44">
        <v>10</v>
      </c>
      <c r="L146" s="44">
        <v>604</v>
      </c>
      <c r="M146" s="44">
        <v>81</v>
      </c>
      <c r="N146" s="44">
        <v>29</v>
      </c>
      <c r="O146" s="44">
        <v>110</v>
      </c>
      <c r="P146" s="44">
        <v>5</v>
      </c>
      <c r="Q146" s="44">
        <v>325</v>
      </c>
      <c r="R146" s="44">
        <v>1</v>
      </c>
      <c r="S146" s="44">
        <v>19</v>
      </c>
    </row>
    <row r="147" spans="1:19" ht="15" thickBot="1" x14ac:dyDescent="0.35">
      <c r="A147" s="4" t="s">
        <v>353</v>
      </c>
      <c r="B147" s="6" t="s">
        <v>2</v>
      </c>
      <c r="C147" s="44">
        <v>32</v>
      </c>
      <c r="D147" s="44">
        <v>162</v>
      </c>
      <c r="E147" s="44">
        <v>15</v>
      </c>
      <c r="F147" s="44">
        <v>81</v>
      </c>
      <c r="G147" s="44">
        <v>15</v>
      </c>
      <c r="H147" s="44">
        <v>127</v>
      </c>
      <c r="I147" s="44">
        <v>3</v>
      </c>
      <c r="J147" s="44">
        <v>124</v>
      </c>
      <c r="K147" s="44">
        <v>88</v>
      </c>
      <c r="L147" s="44">
        <v>1122</v>
      </c>
      <c r="M147" s="44">
        <v>109</v>
      </c>
      <c r="N147" s="44">
        <v>23</v>
      </c>
      <c r="O147" s="44">
        <v>132</v>
      </c>
      <c r="P147" s="44">
        <v>16</v>
      </c>
      <c r="Q147" s="44">
        <v>483</v>
      </c>
      <c r="R147" s="44">
        <v>7</v>
      </c>
      <c r="S147" s="44">
        <v>145</v>
      </c>
    </row>
    <row r="148" spans="1:19" ht="15" thickBot="1" x14ac:dyDescent="0.35">
      <c r="A148" s="4" t="s">
        <v>357</v>
      </c>
      <c r="B148" s="6" t="s">
        <v>2</v>
      </c>
      <c r="C148" s="44">
        <v>50</v>
      </c>
      <c r="D148" s="44">
        <v>100</v>
      </c>
      <c r="E148" s="44">
        <v>0</v>
      </c>
      <c r="F148" s="44">
        <v>0</v>
      </c>
      <c r="G148" s="44">
        <v>2</v>
      </c>
      <c r="H148" s="44">
        <v>0</v>
      </c>
      <c r="I148" s="44">
        <v>0</v>
      </c>
      <c r="J148" s="44">
        <v>0</v>
      </c>
      <c r="K148" s="44">
        <v>58</v>
      </c>
      <c r="L148" s="44">
        <v>140</v>
      </c>
      <c r="M148" s="44">
        <v>12</v>
      </c>
      <c r="N148" s="44">
        <v>0</v>
      </c>
      <c r="O148" s="44">
        <v>12</v>
      </c>
      <c r="P148" s="44">
        <v>6</v>
      </c>
      <c r="Q148" s="44">
        <v>40</v>
      </c>
      <c r="R148" s="44">
        <v>0</v>
      </c>
      <c r="S148" s="44">
        <v>0</v>
      </c>
    </row>
    <row r="149" spans="1:19" ht="15" thickBot="1" x14ac:dyDescent="0.35">
      <c r="A149" s="4" t="s">
        <v>363</v>
      </c>
      <c r="B149" s="6" t="s">
        <v>2</v>
      </c>
      <c r="C149" s="44">
        <v>10</v>
      </c>
      <c r="D149" s="44">
        <v>293</v>
      </c>
      <c r="E149" s="44">
        <v>0</v>
      </c>
      <c r="F149" s="44">
        <v>0</v>
      </c>
      <c r="G149" s="44">
        <v>17</v>
      </c>
      <c r="H149" s="44">
        <v>355</v>
      </c>
      <c r="I149" s="44">
        <v>0</v>
      </c>
      <c r="J149" s="44">
        <v>0</v>
      </c>
      <c r="K149" s="44">
        <v>27</v>
      </c>
      <c r="L149" s="44">
        <v>648</v>
      </c>
      <c r="M149" s="44">
        <v>60</v>
      </c>
      <c r="N149" s="44">
        <v>2</v>
      </c>
      <c r="O149" s="44">
        <v>62</v>
      </c>
      <c r="P149" s="44">
        <v>0</v>
      </c>
      <c r="Q149" s="44">
        <v>0</v>
      </c>
      <c r="R149" s="44">
        <v>0</v>
      </c>
      <c r="S149" s="44">
        <v>0</v>
      </c>
    </row>
    <row r="150" spans="1:19" ht="15" thickBot="1" x14ac:dyDescent="0.35">
      <c r="A150" s="4" t="s">
        <v>366</v>
      </c>
      <c r="B150" s="6" t="s">
        <v>2</v>
      </c>
      <c r="C150" s="44">
        <v>13</v>
      </c>
      <c r="D150" s="44">
        <v>900</v>
      </c>
      <c r="E150" s="44">
        <v>5</v>
      </c>
      <c r="F150" s="44">
        <v>75</v>
      </c>
      <c r="G150" s="44">
        <v>8</v>
      </c>
      <c r="H150" s="44">
        <v>175</v>
      </c>
      <c r="I150" s="44">
        <v>5</v>
      </c>
      <c r="J150" s="44">
        <v>125</v>
      </c>
      <c r="K150" s="44">
        <v>53</v>
      </c>
      <c r="L150" s="44">
        <v>1975</v>
      </c>
      <c r="M150" s="44">
        <v>122</v>
      </c>
      <c r="N150" s="44">
        <v>8</v>
      </c>
      <c r="O150" s="44">
        <v>130</v>
      </c>
      <c r="P150" s="44">
        <v>13</v>
      </c>
      <c r="Q150" s="44">
        <v>500</v>
      </c>
      <c r="R150" s="44">
        <v>9</v>
      </c>
      <c r="S150" s="44">
        <v>200</v>
      </c>
    </row>
    <row r="151" spans="1:19" ht="15" thickBot="1" x14ac:dyDescent="0.35">
      <c r="A151" s="4" t="s">
        <v>371</v>
      </c>
      <c r="B151" s="6" t="s">
        <v>2</v>
      </c>
      <c r="C151" s="44">
        <v>22</v>
      </c>
      <c r="D151" s="44">
        <v>430</v>
      </c>
      <c r="E151" s="44">
        <v>0</v>
      </c>
      <c r="F151" s="44">
        <v>0</v>
      </c>
      <c r="G151" s="44">
        <v>20</v>
      </c>
      <c r="H151" s="44">
        <v>250</v>
      </c>
      <c r="I151" s="44">
        <v>2</v>
      </c>
      <c r="J151" s="44">
        <v>200</v>
      </c>
      <c r="K151" s="44">
        <v>49</v>
      </c>
      <c r="L151" s="44">
        <v>970</v>
      </c>
      <c r="M151" s="44">
        <v>110</v>
      </c>
      <c r="N151" s="44">
        <v>0</v>
      </c>
      <c r="O151" s="44">
        <v>110</v>
      </c>
      <c r="P151" s="44">
        <v>5</v>
      </c>
      <c r="Q151" s="44">
        <v>90</v>
      </c>
      <c r="R151" s="44">
        <v>0</v>
      </c>
      <c r="S151" s="44">
        <v>0</v>
      </c>
    </row>
    <row r="152" spans="1:19" ht="15" thickBot="1" x14ac:dyDescent="0.35">
      <c r="A152" s="4" t="s">
        <v>376</v>
      </c>
      <c r="B152" s="6" t="s">
        <v>2</v>
      </c>
      <c r="C152" s="44">
        <v>61</v>
      </c>
      <c r="D152" s="44">
        <v>962</v>
      </c>
      <c r="E152" s="44">
        <v>0</v>
      </c>
      <c r="F152" s="44">
        <v>0</v>
      </c>
      <c r="G152" s="44">
        <v>1</v>
      </c>
      <c r="H152" s="44">
        <v>5</v>
      </c>
      <c r="I152" s="44">
        <v>1</v>
      </c>
      <c r="J152" s="44">
        <v>32</v>
      </c>
      <c r="K152" s="44">
        <v>69</v>
      </c>
      <c r="L152" s="44">
        <v>1639</v>
      </c>
      <c r="M152" s="44">
        <v>125</v>
      </c>
      <c r="N152" s="44">
        <v>14</v>
      </c>
      <c r="O152" s="44">
        <v>139</v>
      </c>
      <c r="P152" s="44">
        <v>6</v>
      </c>
      <c r="Q152" s="44">
        <v>640</v>
      </c>
      <c r="R152" s="44">
        <v>0</v>
      </c>
      <c r="S152" s="44">
        <v>0</v>
      </c>
    </row>
    <row r="153" spans="1:19" ht="15" thickBot="1" x14ac:dyDescent="0.35">
      <c r="A153" s="62" t="s">
        <v>386</v>
      </c>
      <c r="B153" s="6" t="s">
        <v>2</v>
      </c>
      <c r="C153" s="44">
        <v>39</v>
      </c>
      <c r="D153" s="44">
        <v>488</v>
      </c>
      <c r="E153" s="44">
        <v>9</v>
      </c>
      <c r="F153" s="44">
        <v>61</v>
      </c>
      <c r="G153" s="44">
        <v>76</v>
      </c>
      <c r="H153" s="44">
        <v>657</v>
      </c>
      <c r="I153" s="44">
        <v>12</v>
      </c>
      <c r="J153" s="44">
        <v>1331</v>
      </c>
      <c r="K153" s="44">
        <v>144</v>
      </c>
      <c r="L153" s="44">
        <v>2639</v>
      </c>
      <c r="M153" s="44">
        <v>66</v>
      </c>
      <c r="N153" s="44">
        <v>36</v>
      </c>
      <c r="O153" s="44">
        <v>102</v>
      </c>
      <c r="P153" s="44">
        <v>2</v>
      </c>
      <c r="Q153" s="44">
        <v>66</v>
      </c>
      <c r="R153" s="44">
        <v>6</v>
      </c>
      <c r="S153" s="44">
        <v>36</v>
      </c>
    </row>
    <row r="154" spans="1:19" s="72" customFormat="1" ht="15" thickBot="1" x14ac:dyDescent="0.35">
      <c r="A154" s="65" t="s">
        <v>2598</v>
      </c>
      <c r="B154" s="69"/>
      <c r="C154" s="70">
        <f t="shared" ref="C154:S154" si="1">SUM(C76:C153)</f>
        <v>4115</v>
      </c>
      <c r="D154" s="70">
        <f t="shared" si="1"/>
        <v>71294</v>
      </c>
      <c r="E154" s="70">
        <f t="shared" si="1"/>
        <v>510</v>
      </c>
      <c r="F154" s="70">
        <f t="shared" si="1"/>
        <v>14241</v>
      </c>
      <c r="G154" s="70">
        <f t="shared" si="1"/>
        <v>2066</v>
      </c>
      <c r="H154" s="70">
        <f t="shared" si="1"/>
        <v>21650</v>
      </c>
      <c r="I154" s="70">
        <f t="shared" si="1"/>
        <v>421</v>
      </c>
      <c r="J154" s="70">
        <f t="shared" si="1"/>
        <v>13967</v>
      </c>
      <c r="K154" s="70">
        <f t="shared" si="1"/>
        <v>8137</v>
      </c>
      <c r="L154" s="70">
        <f t="shared" si="1"/>
        <v>154548</v>
      </c>
      <c r="M154" s="70">
        <f t="shared" si="1"/>
        <v>8914</v>
      </c>
      <c r="N154" s="70">
        <f t="shared" si="1"/>
        <v>1547</v>
      </c>
      <c r="O154" s="70">
        <f t="shared" si="1"/>
        <v>10461</v>
      </c>
      <c r="P154" s="70">
        <f t="shared" si="1"/>
        <v>800</v>
      </c>
      <c r="Q154" s="70">
        <f t="shared" si="1"/>
        <v>30886</v>
      </c>
      <c r="R154" s="70">
        <f t="shared" si="1"/>
        <v>225</v>
      </c>
      <c r="S154" s="71">
        <f t="shared" si="1"/>
        <v>2510</v>
      </c>
    </row>
    <row r="155" spans="1:19" s="64" customFormat="1" ht="15" thickBot="1" x14ac:dyDescent="0.35">
      <c r="A155" s="10"/>
      <c r="B155" s="55"/>
      <c r="C155" s="63"/>
      <c r="D155" s="63"/>
      <c r="E155" s="63"/>
      <c r="F155" s="63"/>
      <c r="G155" s="63"/>
      <c r="H155" s="63"/>
      <c r="I155" s="63"/>
      <c r="J155" s="63"/>
      <c r="K155" s="63"/>
      <c r="L155" s="63"/>
      <c r="M155" s="63"/>
      <c r="N155" s="63"/>
      <c r="O155" s="63"/>
      <c r="P155" s="63"/>
      <c r="Q155" s="63"/>
      <c r="R155" s="63"/>
      <c r="S155" s="63"/>
    </row>
    <row r="156" spans="1:19" ht="15" thickBot="1" x14ac:dyDescent="0.35">
      <c r="A156" s="58" t="s">
        <v>5</v>
      </c>
      <c r="B156" s="6" t="s">
        <v>6</v>
      </c>
      <c r="C156" s="44">
        <v>106</v>
      </c>
      <c r="D156" s="44">
        <v>459</v>
      </c>
      <c r="E156" s="44">
        <v>2</v>
      </c>
      <c r="F156" s="44">
        <v>12</v>
      </c>
      <c r="G156" s="44">
        <v>4</v>
      </c>
      <c r="H156" s="44">
        <v>127</v>
      </c>
      <c r="I156" s="44">
        <v>4</v>
      </c>
      <c r="J156" s="44">
        <v>37</v>
      </c>
      <c r="K156" s="44">
        <v>125</v>
      </c>
      <c r="L156" s="44">
        <v>834</v>
      </c>
      <c r="M156" s="44">
        <v>162</v>
      </c>
      <c r="N156" s="44">
        <v>74</v>
      </c>
      <c r="O156" s="44">
        <v>236</v>
      </c>
      <c r="P156" s="44">
        <v>9</v>
      </c>
      <c r="Q156" s="44">
        <v>199</v>
      </c>
      <c r="R156" s="44">
        <v>0</v>
      </c>
      <c r="S156" s="44">
        <v>0</v>
      </c>
    </row>
    <row r="157" spans="1:19" ht="15" thickBot="1" x14ac:dyDescent="0.35">
      <c r="A157" s="31" t="s">
        <v>8</v>
      </c>
      <c r="B157" s="6" t="s">
        <v>6</v>
      </c>
      <c r="C157" s="44">
        <v>100</v>
      </c>
      <c r="D157" s="44">
        <v>2200</v>
      </c>
      <c r="E157" s="44">
        <v>15</v>
      </c>
      <c r="F157" s="44">
        <v>100</v>
      </c>
      <c r="G157" s="44">
        <v>80</v>
      </c>
      <c r="H157" s="44">
        <v>1000</v>
      </c>
      <c r="I157" s="44">
        <v>4</v>
      </c>
      <c r="J157" s="44">
        <v>48</v>
      </c>
      <c r="K157" s="44">
        <v>314</v>
      </c>
      <c r="L157" s="44">
        <v>5638</v>
      </c>
      <c r="M157" s="44">
        <v>770</v>
      </c>
      <c r="N157" s="44">
        <v>85</v>
      </c>
      <c r="O157" s="44">
        <v>855</v>
      </c>
      <c r="P157" s="44">
        <v>100</v>
      </c>
      <c r="Q157" s="44">
        <v>2200</v>
      </c>
      <c r="R157" s="44">
        <v>15</v>
      </c>
      <c r="S157" s="44">
        <v>90</v>
      </c>
    </row>
    <row r="158" spans="1:19" ht="15" thickBot="1" x14ac:dyDescent="0.35">
      <c r="A158" s="4" t="s">
        <v>9</v>
      </c>
      <c r="B158" s="6" t="s">
        <v>6</v>
      </c>
      <c r="C158" s="44">
        <v>77</v>
      </c>
      <c r="D158" s="44">
        <v>1309</v>
      </c>
      <c r="E158" s="44">
        <v>12</v>
      </c>
      <c r="F158" s="44">
        <v>158</v>
      </c>
      <c r="G158" s="44">
        <v>222</v>
      </c>
      <c r="H158" s="44">
        <v>2385</v>
      </c>
      <c r="I158" s="44">
        <v>11</v>
      </c>
      <c r="J158" s="44">
        <v>771</v>
      </c>
      <c r="K158" s="44">
        <v>344</v>
      </c>
      <c r="L158" s="44">
        <v>5004</v>
      </c>
      <c r="M158" s="44">
        <v>123</v>
      </c>
      <c r="N158" s="44">
        <v>34</v>
      </c>
      <c r="O158" s="44">
        <v>157</v>
      </c>
      <c r="P158" s="44">
        <v>17</v>
      </c>
      <c r="Q158" s="44">
        <v>327</v>
      </c>
      <c r="R158" s="44">
        <v>5</v>
      </c>
      <c r="S158" s="44">
        <v>54</v>
      </c>
    </row>
    <row r="159" spans="1:19" ht="15" thickBot="1" x14ac:dyDescent="0.35">
      <c r="A159" s="4" t="s">
        <v>15</v>
      </c>
      <c r="B159" s="6" t="s">
        <v>6</v>
      </c>
      <c r="C159" s="44">
        <v>122</v>
      </c>
      <c r="D159" s="44">
        <v>3524</v>
      </c>
      <c r="E159" s="44">
        <v>0</v>
      </c>
      <c r="F159" s="44">
        <v>0</v>
      </c>
      <c r="G159" s="44">
        <v>0</v>
      </c>
      <c r="H159" s="44">
        <v>0</v>
      </c>
      <c r="I159" s="44">
        <v>2520</v>
      </c>
      <c r="J159" s="44">
        <v>25168</v>
      </c>
      <c r="K159" s="44">
        <v>2642</v>
      </c>
      <c r="L159" s="44">
        <v>28692</v>
      </c>
      <c r="M159" s="44">
        <v>0</v>
      </c>
      <c r="N159" s="44">
        <v>0</v>
      </c>
      <c r="O159" s="44">
        <v>0</v>
      </c>
      <c r="P159" s="44">
        <v>0</v>
      </c>
      <c r="Q159" s="44">
        <v>0</v>
      </c>
      <c r="R159" s="44">
        <v>0</v>
      </c>
      <c r="S159" s="44">
        <v>0</v>
      </c>
    </row>
    <row r="160" spans="1:19" ht="15" thickBot="1" x14ac:dyDescent="0.35">
      <c r="A160" s="4" t="s">
        <v>18</v>
      </c>
      <c r="B160" s="6" t="s">
        <v>6</v>
      </c>
      <c r="C160" s="44">
        <v>106</v>
      </c>
      <c r="D160" s="44">
        <v>2022</v>
      </c>
      <c r="E160" s="44">
        <v>3</v>
      </c>
      <c r="F160" s="44">
        <v>11</v>
      </c>
      <c r="G160" s="44">
        <v>6</v>
      </c>
      <c r="H160" s="44">
        <v>197</v>
      </c>
      <c r="I160" s="44">
        <v>5</v>
      </c>
      <c r="J160" s="44">
        <v>128</v>
      </c>
      <c r="K160" s="44">
        <v>144</v>
      </c>
      <c r="L160" s="44">
        <v>3352</v>
      </c>
      <c r="M160" s="44">
        <v>213</v>
      </c>
      <c r="N160" s="44">
        <v>37</v>
      </c>
      <c r="O160" s="44">
        <v>250</v>
      </c>
      <c r="P160" s="44">
        <v>21</v>
      </c>
      <c r="Q160" s="44">
        <v>967</v>
      </c>
      <c r="R160" s="44">
        <v>3</v>
      </c>
      <c r="S160" s="44">
        <v>27</v>
      </c>
    </row>
    <row r="161" spans="1:19" ht="15" thickBot="1" x14ac:dyDescent="0.35">
      <c r="A161" s="4" t="s">
        <v>26</v>
      </c>
      <c r="B161" s="6" t="s">
        <v>6</v>
      </c>
      <c r="C161" s="44">
        <v>1</v>
      </c>
      <c r="D161" s="44">
        <v>75</v>
      </c>
      <c r="E161" s="44">
        <v>0</v>
      </c>
      <c r="F161" s="44">
        <v>0</v>
      </c>
      <c r="G161" s="44">
        <v>5</v>
      </c>
      <c r="H161" s="44">
        <v>65</v>
      </c>
      <c r="I161" s="44">
        <v>2</v>
      </c>
      <c r="J161" s="44">
        <v>175</v>
      </c>
      <c r="K161" s="44">
        <v>15</v>
      </c>
      <c r="L161" s="44">
        <v>755</v>
      </c>
      <c r="M161" s="44">
        <v>48</v>
      </c>
      <c r="N161" s="44">
        <v>22</v>
      </c>
      <c r="O161" s="44">
        <v>70</v>
      </c>
      <c r="P161" s="44">
        <v>7</v>
      </c>
      <c r="Q161" s="44">
        <v>440</v>
      </c>
      <c r="R161" s="44">
        <v>0</v>
      </c>
      <c r="S161" s="44">
        <v>0</v>
      </c>
    </row>
    <row r="162" spans="1:19" ht="15" thickBot="1" x14ac:dyDescent="0.35">
      <c r="A162" s="4" t="s">
        <v>40</v>
      </c>
      <c r="B162" s="6" t="s">
        <v>6</v>
      </c>
      <c r="C162" s="44">
        <v>96</v>
      </c>
      <c r="D162" s="44">
        <v>766</v>
      </c>
      <c r="E162" s="44">
        <v>81</v>
      </c>
      <c r="F162" s="44">
        <v>637</v>
      </c>
      <c r="G162" s="44">
        <v>14</v>
      </c>
      <c r="H162" s="44">
        <v>96</v>
      </c>
      <c r="I162" s="44">
        <v>40</v>
      </c>
      <c r="J162" s="44">
        <v>533</v>
      </c>
      <c r="K162" s="44">
        <v>243</v>
      </c>
      <c r="L162" s="44">
        <v>2536</v>
      </c>
      <c r="M162" s="44">
        <v>179</v>
      </c>
      <c r="N162" s="44">
        <v>28</v>
      </c>
      <c r="O162" s="44">
        <v>207</v>
      </c>
      <c r="P162" s="44">
        <v>8</v>
      </c>
      <c r="Q162" s="44">
        <v>476</v>
      </c>
      <c r="R162" s="44">
        <v>4</v>
      </c>
      <c r="S162" s="44">
        <v>28</v>
      </c>
    </row>
    <row r="163" spans="1:19" ht="15" thickBot="1" x14ac:dyDescent="0.35">
      <c r="A163" s="4" t="s">
        <v>44</v>
      </c>
      <c r="B163" s="6" t="s">
        <v>6</v>
      </c>
      <c r="C163" s="44">
        <v>109</v>
      </c>
      <c r="D163" s="44">
        <v>2285</v>
      </c>
      <c r="E163" s="44">
        <v>4</v>
      </c>
      <c r="F163" s="44">
        <v>14</v>
      </c>
      <c r="G163" s="44">
        <v>29</v>
      </c>
      <c r="H163" s="44">
        <v>427</v>
      </c>
      <c r="I163" s="44">
        <v>0</v>
      </c>
      <c r="J163" s="44">
        <v>0</v>
      </c>
      <c r="K163" s="44">
        <v>174</v>
      </c>
      <c r="L163" s="44">
        <v>3483</v>
      </c>
      <c r="M163" s="44">
        <v>139</v>
      </c>
      <c r="N163" s="44">
        <v>35</v>
      </c>
      <c r="O163" s="44">
        <v>174</v>
      </c>
      <c r="P163" s="44">
        <v>26</v>
      </c>
      <c r="Q163" s="44">
        <v>656</v>
      </c>
      <c r="R163" s="44">
        <v>6</v>
      </c>
      <c r="S163" s="44">
        <v>101</v>
      </c>
    </row>
    <row r="164" spans="1:19" ht="15" thickBot="1" x14ac:dyDescent="0.35">
      <c r="A164" s="4" t="s">
        <v>46</v>
      </c>
      <c r="B164" s="6" t="s">
        <v>6</v>
      </c>
      <c r="C164" s="44">
        <v>240</v>
      </c>
      <c r="D164" s="44">
        <v>4800</v>
      </c>
      <c r="E164" s="44">
        <v>7</v>
      </c>
      <c r="F164" s="44">
        <v>64</v>
      </c>
      <c r="G164" s="44">
        <v>132</v>
      </c>
      <c r="H164" s="44">
        <v>1096</v>
      </c>
      <c r="I164" s="44">
        <v>5</v>
      </c>
      <c r="J164" s="44">
        <v>200</v>
      </c>
      <c r="K164" s="44">
        <v>418</v>
      </c>
      <c r="L164" s="44">
        <v>7247</v>
      </c>
      <c r="M164" s="44">
        <v>75</v>
      </c>
      <c r="N164" s="44">
        <v>51</v>
      </c>
      <c r="O164" s="44">
        <v>126</v>
      </c>
      <c r="P164" s="44">
        <v>30</v>
      </c>
      <c r="Q164" s="44">
        <v>1013</v>
      </c>
      <c r="R164" s="44">
        <v>4</v>
      </c>
      <c r="S164" s="44">
        <v>74</v>
      </c>
    </row>
    <row r="165" spans="1:19" ht="15" thickBot="1" x14ac:dyDescent="0.35">
      <c r="A165" s="4" t="s">
        <v>54</v>
      </c>
      <c r="B165" s="6" t="s">
        <v>6</v>
      </c>
      <c r="C165" s="44">
        <v>53</v>
      </c>
      <c r="D165" s="44">
        <v>1743</v>
      </c>
      <c r="E165" s="44">
        <v>7</v>
      </c>
      <c r="F165" s="44">
        <v>26</v>
      </c>
      <c r="G165" s="44">
        <v>3</v>
      </c>
      <c r="H165" s="44">
        <v>138</v>
      </c>
      <c r="I165" s="44">
        <v>0</v>
      </c>
      <c r="J165" s="44">
        <v>0</v>
      </c>
      <c r="K165" s="44">
        <v>86</v>
      </c>
      <c r="L165" s="44">
        <v>2825</v>
      </c>
      <c r="M165" s="44">
        <v>157</v>
      </c>
      <c r="N165" s="44">
        <v>9</v>
      </c>
      <c r="O165" s="44">
        <v>166</v>
      </c>
      <c r="P165" s="44">
        <v>16</v>
      </c>
      <c r="Q165" s="44">
        <v>903</v>
      </c>
      <c r="R165" s="44">
        <v>7</v>
      </c>
      <c r="S165" s="44">
        <v>15</v>
      </c>
    </row>
    <row r="166" spans="1:19" ht="15" thickBot="1" x14ac:dyDescent="0.35">
      <c r="A166" s="4" t="s">
        <v>55</v>
      </c>
      <c r="B166" s="6" t="s">
        <v>6</v>
      </c>
      <c r="C166" s="44">
        <v>32</v>
      </c>
      <c r="D166" s="44">
        <v>2200</v>
      </c>
      <c r="E166" s="44">
        <v>1</v>
      </c>
      <c r="F166" s="44">
        <v>5</v>
      </c>
      <c r="G166" s="44">
        <v>35</v>
      </c>
      <c r="H166" s="44">
        <v>1330</v>
      </c>
      <c r="I166" s="44">
        <v>31</v>
      </c>
      <c r="J166" s="44">
        <v>920</v>
      </c>
      <c r="K166" s="44">
        <v>105</v>
      </c>
      <c r="L166" s="44">
        <v>4690</v>
      </c>
      <c r="M166" s="44">
        <v>120</v>
      </c>
      <c r="N166" s="44">
        <v>20</v>
      </c>
      <c r="O166" s="44">
        <v>140</v>
      </c>
      <c r="P166" s="44">
        <v>5</v>
      </c>
      <c r="Q166" s="44">
        <v>225</v>
      </c>
      <c r="R166" s="44">
        <v>1</v>
      </c>
      <c r="S166" s="44">
        <v>10</v>
      </c>
    </row>
    <row r="167" spans="1:19" ht="15" thickBot="1" x14ac:dyDescent="0.35">
      <c r="A167" s="4" t="s">
        <v>58</v>
      </c>
      <c r="B167" s="6" t="s">
        <v>6</v>
      </c>
      <c r="C167" s="44">
        <v>30</v>
      </c>
      <c r="D167" s="44">
        <v>548</v>
      </c>
      <c r="E167" s="44">
        <v>1</v>
      </c>
      <c r="F167" s="44">
        <v>398</v>
      </c>
      <c r="G167" s="44">
        <v>6</v>
      </c>
      <c r="H167" s="44">
        <v>60</v>
      </c>
      <c r="I167" s="44">
        <v>13</v>
      </c>
      <c r="J167" s="44">
        <v>819</v>
      </c>
      <c r="K167" s="44">
        <v>51</v>
      </c>
      <c r="L167" s="44">
        <v>1877</v>
      </c>
      <c r="M167" s="44">
        <v>17</v>
      </c>
      <c r="N167" s="44">
        <v>0</v>
      </c>
      <c r="O167" s="44">
        <v>17</v>
      </c>
      <c r="P167" s="44">
        <v>1</v>
      </c>
      <c r="Q167" s="44">
        <v>52</v>
      </c>
      <c r="R167" s="44">
        <v>0</v>
      </c>
      <c r="S167" s="44">
        <v>0</v>
      </c>
    </row>
    <row r="168" spans="1:19" ht="15" thickBot="1" x14ac:dyDescent="0.35">
      <c r="A168" s="4" t="s">
        <v>62</v>
      </c>
      <c r="B168" s="6" t="s">
        <v>6</v>
      </c>
      <c r="C168" s="44">
        <v>23</v>
      </c>
      <c r="D168" s="44">
        <v>898</v>
      </c>
      <c r="E168" s="44">
        <v>0</v>
      </c>
      <c r="F168" s="44">
        <v>0</v>
      </c>
      <c r="G168" s="44">
        <v>36</v>
      </c>
      <c r="H168" s="44">
        <v>759</v>
      </c>
      <c r="I168" s="44">
        <v>0</v>
      </c>
      <c r="J168" s="44">
        <v>0</v>
      </c>
      <c r="K168" s="44">
        <v>64</v>
      </c>
      <c r="L168" s="44">
        <v>1927</v>
      </c>
      <c r="M168" s="44">
        <v>125</v>
      </c>
      <c r="N168" s="44">
        <v>0</v>
      </c>
      <c r="O168" s="44">
        <v>125</v>
      </c>
      <c r="P168" s="44">
        <v>5</v>
      </c>
      <c r="Q168" s="44">
        <v>270</v>
      </c>
      <c r="R168" s="44">
        <v>0</v>
      </c>
      <c r="S168" s="44">
        <v>0</v>
      </c>
    </row>
    <row r="169" spans="1:19" ht="15" thickBot="1" x14ac:dyDescent="0.35">
      <c r="A169" s="4" t="s">
        <v>64</v>
      </c>
      <c r="B169" s="6" t="s">
        <v>6</v>
      </c>
      <c r="C169" s="44">
        <v>70</v>
      </c>
      <c r="D169" s="44">
        <v>990</v>
      </c>
      <c r="E169" s="44">
        <v>0</v>
      </c>
      <c r="F169" s="44">
        <v>0</v>
      </c>
      <c r="G169" s="44">
        <v>9</v>
      </c>
      <c r="H169" s="44">
        <v>115</v>
      </c>
      <c r="I169" s="44">
        <v>3</v>
      </c>
      <c r="J169" s="44">
        <v>230</v>
      </c>
      <c r="K169" s="44">
        <v>99</v>
      </c>
      <c r="L169" s="44">
        <v>2028</v>
      </c>
      <c r="M169" s="44">
        <v>112</v>
      </c>
      <c r="N169" s="44">
        <v>5</v>
      </c>
      <c r="O169" s="44">
        <v>117</v>
      </c>
      <c r="P169" s="44">
        <v>12</v>
      </c>
      <c r="Q169" s="44">
        <v>660</v>
      </c>
      <c r="R169" s="44">
        <v>5</v>
      </c>
      <c r="S169" s="44">
        <v>33</v>
      </c>
    </row>
    <row r="170" spans="1:19" ht="15" thickBot="1" x14ac:dyDescent="0.35">
      <c r="A170" s="4" t="s">
        <v>66</v>
      </c>
      <c r="B170" s="6" t="s">
        <v>6</v>
      </c>
      <c r="C170" s="44">
        <v>47</v>
      </c>
      <c r="D170" s="44">
        <v>1487</v>
      </c>
      <c r="E170" s="44">
        <v>7</v>
      </c>
      <c r="F170" s="44">
        <v>91</v>
      </c>
      <c r="G170" s="44">
        <v>15</v>
      </c>
      <c r="H170" s="44">
        <v>129</v>
      </c>
      <c r="I170" s="44">
        <v>3</v>
      </c>
      <c r="J170" s="44">
        <v>488</v>
      </c>
      <c r="K170" s="44">
        <v>92</v>
      </c>
      <c r="L170" s="44">
        <v>3647</v>
      </c>
      <c r="M170" s="44">
        <v>320</v>
      </c>
      <c r="N170" s="44">
        <v>45</v>
      </c>
      <c r="O170" s="44">
        <v>365</v>
      </c>
      <c r="P170" s="44">
        <v>15</v>
      </c>
      <c r="Q170" s="44">
        <v>1153</v>
      </c>
      <c r="R170" s="44">
        <v>5</v>
      </c>
      <c r="S170" s="44">
        <v>299</v>
      </c>
    </row>
    <row r="171" spans="1:19" ht="15" thickBot="1" x14ac:dyDescent="0.35">
      <c r="A171" s="4" t="s">
        <v>67</v>
      </c>
      <c r="B171" s="6" t="s">
        <v>6</v>
      </c>
      <c r="C171" s="44">
        <v>67</v>
      </c>
      <c r="D171" s="44">
        <v>300</v>
      </c>
      <c r="E171" s="44">
        <v>15</v>
      </c>
      <c r="F171" s="44">
        <v>87</v>
      </c>
      <c r="G171" s="44">
        <v>46</v>
      </c>
      <c r="H171" s="44">
        <v>404</v>
      </c>
      <c r="I171" s="44">
        <v>0</v>
      </c>
      <c r="J171" s="44">
        <v>0</v>
      </c>
      <c r="K171" s="44">
        <v>142</v>
      </c>
      <c r="L171" s="44">
        <v>1026</v>
      </c>
      <c r="M171" s="44">
        <v>59</v>
      </c>
      <c r="N171" s="44">
        <v>32</v>
      </c>
      <c r="O171" s="44">
        <v>91</v>
      </c>
      <c r="P171" s="44">
        <v>10</v>
      </c>
      <c r="Q171" s="44">
        <v>187</v>
      </c>
      <c r="R171" s="44">
        <v>4</v>
      </c>
      <c r="S171" s="44">
        <v>48</v>
      </c>
    </row>
    <row r="172" spans="1:19" ht="15" thickBot="1" x14ac:dyDescent="0.35">
      <c r="A172" s="4" t="s">
        <v>70</v>
      </c>
      <c r="B172" s="6" t="s">
        <v>6</v>
      </c>
      <c r="C172" s="44">
        <v>126</v>
      </c>
      <c r="D172" s="44">
        <v>2896</v>
      </c>
      <c r="E172" s="44">
        <v>12</v>
      </c>
      <c r="F172" s="44">
        <v>130</v>
      </c>
      <c r="G172" s="44">
        <v>257</v>
      </c>
      <c r="H172" s="44">
        <v>5167</v>
      </c>
      <c r="I172" s="44">
        <v>21</v>
      </c>
      <c r="J172" s="44">
        <v>515</v>
      </c>
      <c r="K172" s="44">
        <v>423</v>
      </c>
      <c r="L172" s="44">
        <v>9161</v>
      </c>
      <c r="M172" s="44">
        <v>47</v>
      </c>
      <c r="N172" s="44">
        <v>0</v>
      </c>
      <c r="O172" s="44">
        <v>47</v>
      </c>
      <c r="P172" s="44">
        <v>7</v>
      </c>
      <c r="Q172" s="44">
        <v>453</v>
      </c>
      <c r="R172" s="44">
        <v>0</v>
      </c>
      <c r="S172" s="44">
        <v>0</v>
      </c>
    </row>
    <row r="173" spans="1:19" ht="15" thickBot="1" x14ac:dyDescent="0.35">
      <c r="A173" s="4" t="s">
        <v>89</v>
      </c>
      <c r="B173" s="6" t="s">
        <v>6</v>
      </c>
      <c r="C173" s="44">
        <v>96</v>
      </c>
      <c r="D173" s="44">
        <v>3953</v>
      </c>
      <c r="E173" s="44">
        <v>16</v>
      </c>
      <c r="F173" s="44">
        <v>167</v>
      </c>
      <c r="G173" s="44">
        <v>47</v>
      </c>
      <c r="H173" s="44">
        <v>573</v>
      </c>
      <c r="I173" s="44">
        <v>21</v>
      </c>
      <c r="J173" s="44">
        <v>144</v>
      </c>
      <c r="K173" s="44">
        <v>188</v>
      </c>
      <c r="L173" s="44">
        <v>5706</v>
      </c>
      <c r="M173" s="44">
        <v>689</v>
      </c>
      <c r="N173" s="44">
        <v>81</v>
      </c>
      <c r="O173" s="44">
        <v>770</v>
      </c>
      <c r="P173" s="44">
        <v>7</v>
      </c>
      <c r="Q173" s="44">
        <v>841</v>
      </c>
      <c r="R173" s="44">
        <v>1</v>
      </c>
      <c r="S173" s="44">
        <v>28</v>
      </c>
    </row>
    <row r="174" spans="1:19" ht="15" thickBot="1" x14ac:dyDescent="0.35">
      <c r="A174" s="4" t="s">
        <v>101</v>
      </c>
      <c r="B174" s="6" t="s">
        <v>6</v>
      </c>
      <c r="C174" s="44">
        <v>52</v>
      </c>
      <c r="D174" s="44">
        <v>1727</v>
      </c>
      <c r="E174" s="44">
        <v>2</v>
      </c>
      <c r="F174" s="44">
        <v>15</v>
      </c>
      <c r="G174" s="44">
        <v>61</v>
      </c>
      <c r="H174" s="44">
        <v>789</v>
      </c>
      <c r="I174" s="44">
        <v>0</v>
      </c>
      <c r="J174" s="44">
        <v>0</v>
      </c>
      <c r="K174" s="44">
        <v>118</v>
      </c>
      <c r="L174" s="44">
        <v>3156</v>
      </c>
      <c r="M174" s="44">
        <v>335</v>
      </c>
      <c r="N174" s="44">
        <v>35</v>
      </c>
      <c r="O174" s="44">
        <v>370</v>
      </c>
      <c r="P174" s="44">
        <v>3</v>
      </c>
      <c r="Q174" s="44">
        <v>625</v>
      </c>
      <c r="R174" s="44">
        <v>0</v>
      </c>
      <c r="S174" s="44">
        <v>0</v>
      </c>
    </row>
    <row r="175" spans="1:19" ht="15" thickBot="1" x14ac:dyDescent="0.35">
      <c r="A175" s="4" t="s">
        <v>108</v>
      </c>
      <c r="B175" s="6" t="s">
        <v>6</v>
      </c>
      <c r="C175" s="44">
        <v>52</v>
      </c>
      <c r="D175" s="44">
        <v>675</v>
      </c>
      <c r="E175" s="44">
        <v>0</v>
      </c>
      <c r="F175" s="44">
        <v>0</v>
      </c>
      <c r="G175" s="44">
        <v>4</v>
      </c>
      <c r="H175" s="44">
        <v>165</v>
      </c>
      <c r="I175" s="44">
        <v>4</v>
      </c>
      <c r="J175" s="44">
        <v>86</v>
      </c>
      <c r="K175" s="44">
        <v>71</v>
      </c>
      <c r="L175" s="44">
        <v>1213</v>
      </c>
      <c r="M175" s="44">
        <v>213</v>
      </c>
      <c r="N175" s="44">
        <v>26</v>
      </c>
      <c r="O175" s="44">
        <v>239</v>
      </c>
      <c r="P175" s="44">
        <v>10</v>
      </c>
      <c r="Q175" s="44">
        <v>275</v>
      </c>
      <c r="R175" s="44">
        <v>1</v>
      </c>
      <c r="S175" s="44">
        <v>12</v>
      </c>
    </row>
    <row r="176" spans="1:19" ht="15" thickBot="1" x14ac:dyDescent="0.35">
      <c r="A176" s="4" t="s">
        <v>115</v>
      </c>
      <c r="B176" s="6" t="s">
        <v>6</v>
      </c>
      <c r="C176" s="44">
        <v>2</v>
      </c>
      <c r="D176" s="44">
        <v>21</v>
      </c>
      <c r="E176" s="44">
        <v>8</v>
      </c>
      <c r="F176" s="44">
        <v>46</v>
      </c>
      <c r="G176" s="44">
        <v>52</v>
      </c>
      <c r="H176" s="44">
        <v>208</v>
      </c>
      <c r="I176" s="44">
        <v>5</v>
      </c>
      <c r="J176" s="44">
        <v>129</v>
      </c>
      <c r="K176" s="44">
        <v>84</v>
      </c>
      <c r="L176" s="44">
        <v>640</v>
      </c>
      <c r="M176" s="44">
        <v>83</v>
      </c>
      <c r="N176" s="44">
        <v>17</v>
      </c>
      <c r="O176" s="44">
        <v>100</v>
      </c>
      <c r="P176" s="44">
        <v>9</v>
      </c>
      <c r="Q176" s="44">
        <v>184</v>
      </c>
      <c r="R176" s="44">
        <v>8</v>
      </c>
      <c r="S176" s="44">
        <v>52</v>
      </c>
    </row>
    <row r="177" spans="1:19" ht="15" thickBot="1" x14ac:dyDescent="0.35">
      <c r="A177" s="4" t="s">
        <v>120</v>
      </c>
      <c r="B177" s="6" t="s">
        <v>6</v>
      </c>
      <c r="C177" s="44">
        <v>52</v>
      </c>
      <c r="D177" s="44">
        <v>312</v>
      </c>
      <c r="E177" s="44">
        <v>0</v>
      </c>
      <c r="F177" s="44">
        <v>0</v>
      </c>
      <c r="G177" s="44">
        <v>0</v>
      </c>
      <c r="H177" s="44">
        <v>0</v>
      </c>
      <c r="I177" s="44">
        <v>0</v>
      </c>
      <c r="J177" s="44">
        <v>0</v>
      </c>
      <c r="K177" s="44">
        <v>58</v>
      </c>
      <c r="L177" s="44">
        <v>924</v>
      </c>
      <c r="M177" s="44">
        <v>65</v>
      </c>
      <c r="N177" s="44">
        <v>10</v>
      </c>
      <c r="O177" s="44">
        <v>75</v>
      </c>
      <c r="P177" s="44">
        <v>6</v>
      </c>
      <c r="Q177" s="44">
        <v>612</v>
      </c>
      <c r="R177" s="44">
        <v>0</v>
      </c>
      <c r="S177" s="44">
        <v>0</v>
      </c>
    </row>
    <row r="178" spans="1:19" ht="15" thickBot="1" x14ac:dyDescent="0.35">
      <c r="A178" s="4" t="s">
        <v>131</v>
      </c>
      <c r="B178" s="6" t="s">
        <v>6</v>
      </c>
      <c r="C178" s="44">
        <v>162</v>
      </c>
      <c r="D178" s="44">
        <v>3575</v>
      </c>
      <c r="E178" s="44">
        <v>10</v>
      </c>
      <c r="F178" s="44">
        <v>150</v>
      </c>
      <c r="G178" s="44">
        <v>8</v>
      </c>
      <c r="H178" s="44">
        <v>375</v>
      </c>
      <c r="I178" s="44">
        <v>0</v>
      </c>
      <c r="J178" s="44">
        <v>0</v>
      </c>
      <c r="K178" s="44">
        <v>207</v>
      </c>
      <c r="L178" s="44">
        <v>6381</v>
      </c>
      <c r="M178" s="44">
        <v>574</v>
      </c>
      <c r="N178" s="44">
        <v>98</v>
      </c>
      <c r="O178" s="44">
        <v>672</v>
      </c>
      <c r="P178" s="44">
        <v>25</v>
      </c>
      <c r="Q178" s="44">
        <v>2249</v>
      </c>
      <c r="R178" s="44">
        <v>2</v>
      </c>
      <c r="S178" s="44">
        <v>32</v>
      </c>
    </row>
    <row r="179" spans="1:19" ht="15" thickBot="1" x14ac:dyDescent="0.35">
      <c r="A179" s="4" t="s">
        <v>136</v>
      </c>
      <c r="B179" s="6" t="s">
        <v>6</v>
      </c>
      <c r="C179" s="44">
        <v>33</v>
      </c>
      <c r="D179" s="44">
        <v>208</v>
      </c>
      <c r="E179" s="44">
        <v>0</v>
      </c>
      <c r="F179" s="44">
        <v>0</v>
      </c>
      <c r="G179" s="44">
        <v>5</v>
      </c>
      <c r="H179" s="44">
        <v>93</v>
      </c>
      <c r="I179" s="44">
        <v>0</v>
      </c>
      <c r="J179" s="44">
        <v>0</v>
      </c>
      <c r="K179" s="44">
        <v>61</v>
      </c>
      <c r="L179" s="44">
        <v>648</v>
      </c>
      <c r="M179" s="44">
        <v>88</v>
      </c>
      <c r="N179" s="44">
        <v>17</v>
      </c>
      <c r="O179" s="44">
        <v>105</v>
      </c>
      <c r="P179" s="44">
        <v>10</v>
      </c>
      <c r="Q179" s="44">
        <v>309</v>
      </c>
      <c r="R179" s="44">
        <v>13</v>
      </c>
      <c r="S179" s="44">
        <v>38</v>
      </c>
    </row>
    <row r="180" spans="1:19" ht="15" thickBot="1" x14ac:dyDescent="0.35">
      <c r="A180" s="4" t="s">
        <v>139</v>
      </c>
      <c r="B180" s="6" t="s">
        <v>6</v>
      </c>
      <c r="C180" s="44">
        <v>156</v>
      </c>
      <c r="D180" s="44">
        <v>3192</v>
      </c>
      <c r="E180" s="44">
        <v>0</v>
      </c>
      <c r="F180" s="44">
        <v>0</v>
      </c>
      <c r="G180" s="44">
        <v>191</v>
      </c>
      <c r="H180" s="44">
        <v>2162</v>
      </c>
      <c r="I180" s="44">
        <v>0</v>
      </c>
      <c r="J180" s="44">
        <v>0</v>
      </c>
      <c r="K180" s="44">
        <v>368</v>
      </c>
      <c r="L180" s="44">
        <v>6064</v>
      </c>
      <c r="M180" s="44">
        <v>402</v>
      </c>
      <c r="N180" s="44">
        <v>120</v>
      </c>
      <c r="O180" s="44">
        <v>522</v>
      </c>
      <c r="P180" s="44">
        <v>18</v>
      </c>
      <c r="Q180" s="44">
        <v>687</v>
      </c>
      <c r="R180" s="44">
        <v>3</v>
      </c>
      <c r="S180" s="44">
        <v>23</v>
      </c>
    </row>
    <row r="181" spans="1:19" ht="15" thickBot="1" x14ac:dyDescent="0.35">
      <c r="A181" s="4" t="s">
        <v>144</v>
      </c>
      <c r="B181" s="6" t="s">
        <v>6</v>
      </c>
      <c r="C181" s="44">
        <v>6</v>
      </c>
      <c r="D181" s="44">
        <v>426</v>
      </c>
      <c r="E181" s="44">
        <v>0</v>
      </c>
      <c r="F181" s="44">
        <v>0</v>
      </c>
      <c r="G181" s="44">
        <v>5</v>
      </c>
      <c r="H181" s="44">
        <v>376</v>
      </c>
      <c r="I181" s="44">
        <v>0</v>
      </c>
      <c r="J181" s="44">
        <v>0</v>
      </c>
      <c r="K181" s="44">
        <v>13</v>
      </c>
      <c r="L181" s="44">
        <v>1053</v>
      </c>
      <c r="M181" s="44">
        <v>215</v>
      </c>
      <c r="N181" s="44">
        <v>78</v>
      </c>
      <c r="O181" s="44">
        <v>293</v>
      </c>
      <c r="P181" s="44">
        <v>2</v>
      </c>
      <c r="Q181" s="44">
        <v>251</v>
      </c>
      <c r="R181" s="44">
        <v>0</v>
      </c>
      <c r="S181" s="44">
        <v>0</v>
      </c>
    </row>
    <row r="182" spans="1:19" ht="15" thickBot="1" x14ac:dyDescent="0.35">
      <c r="A182" s="4" t="s">
        <v>150</v>
      </c>
      <c r="B182" s="6" t="s">
        <v>6</v>
      </c>
      <c r="C182" s="44">
        <v>40</v>
      </c>
      <c r="D182" s="44">
        <v>1038</v>
      </c>
      <c r="E182" s="44">
        <v>1</v>
      </c>
      <c r="F182" s="44">
        <v>42</v>
      </c>
      <c r="G182" s="44">
        <v>20</v>
      </c>
      <c r="H182" s="44">
        <v>441</v>
      </c>
      <c r="I182" s="44">
        <v>17</v>
      </c>
      <c r="J182" s="44">
        <v>201</v>
      </c>
      <c r="K182" s="44">
        <v>97</v>
      </c>
      <c r="L182" s="44">
        <v>2735</v>
      </c>
      <c r="M182" s="44">
        <v>304</v>
      </c>
      <c r="N182" s="44">
        <v>60</v>
      </c>
      <c r="O182" s="44">
        <v>364</v>
      </c>
      <c r="P182" s="44">
        <v>17</v>
      </c>
      <c r="Q182" s="44">
        <v>986</v>
      </c>
      <c r="R182" s="44">
        <v>2</v>
      </c>
      <c r="S182" s="44">
        <v>27</v>
      </c>
    </row>
    <row r="183" spans="1:19" ht="15" thickBot="1" x14ac:dyDescent="0.35">
      <c r="A183" s="4" t="s">
        <v>158</v>
      </c>
      <c r="B183" s="6" t="s">
        <v>6</v>
      </c>
      <c r="C183" s="44">
        <v>126</v>
      </c>
      <c r="D183" s="44">
        <v>5517</v>
      </c>
      <c r="E183" s="44">
        <v>15</v>
      </c>
      <c r="F183" s="44">
        <v>521</v>
      </c>
      <c r="G183" s="44">
        <v>0</v>
      </c>
      <c r="H183" s="44">
        <v>0</v>
      </c>
      <c r="I183" s="44">
        <v>50</v>
      </c>
      <c r="J183" s="44">
        <v>400</v>
      </c>
      <c r="K183" s="44">
        <v>221</v>
      </c>
      <c r="L183" s="44">
        <v>8649</v>
      </c>
      <c r="M183" s="44">
        <v>178</v>
      </c>
      <c r="N183" s="44">
        <v>53</v>
      </c>
      <c r="O183" s="44">
        <v>231</v>
      </c>
      <c r="P183" s="44">
        <v>25</v>
      </c>
      <c r="Q183" s="44">
        <v>2133</v>
      </c>
      <c r="R183" s="44">
        <v>5</v>
      </c>
      <c r="S183" s="44">
        <v>78</v>
      </c>
    </row>
    <row r="184" spans="1:19" ht="15" thickBot="1" x14ac:dyDescent="0.35">
      <c r="A184" s="4" t="s">
        <v>159</v>
      </c>
      <c r="B184" s="6" t="s">
        <v>6</v>
      </c>
      <c r="C184" s="44">
        <v>48</v>
      </c>
      <c r="D184" s="44">
        <v>1250</v>
      </c>
      <c r="E184" s="44">
        <v>0</v>
      </c>
      <c r="F184" s="44">
        <v>0</v>
      </c>
      <c r="G184" s="44">
        <v>5</v>
      </c>
      <c r="H184" s="44">
        <v>1320</v>
      </c>
      <c r="I184" s="44">
        <v>2</v>
      </c>
      <c r="J184" s="44">
        <v>2000</v>
      </c>
      <c r="K184" s="44">
        <v>64</v>
      </c>
      <c r="L184" s="44">
        <v>4835</v>
      </c>
      <c r="M184" s="44">
        <v>74</v>
      </c>
      <c r="N184" s="44">
        <v>0</v>
      </c>
      <c r="O184" s="44">
        <v>74</v>
      </c>
      <c r="P184" s="44">
        <v>9</v>
      </c>
      <c r="Q184" s="44">
        <v>265</v>
      </c>
      <c r="R184" s="44">
        <v>0</v>
      </c>
      <c r="S184" s="44">
        <v>0</v>
      </c>
    </row>
    <row r="185" spans="1:19" ht="15" thickBot="1" x14ac:dyDescent="0.35">
      <c r="A185" s="4" t="s">
        <v>163</v>
      </c>
      <c r="B185" s="6" t="s">
        <v>6</v>
      </c>
      <c r="C185" s="44">
        <v>318</v>
      </c>
      <c r="D185" s="44">
        <v>5916</v>
      </c>
      <c r="E185" s="44">
        <v>0</v>
      </c>
      <c r="F185" s="44">
        <v>0</v>
      </c>
      <c r="G185" s="44">
        <v>9</v>
      </c>
      <c r="H185" s="44">
        <v>248</v>
      </c>
      <c r="I185" s="44">
        <v>0</v>
      </c>
      <c r="J185" s="44">
        <v>0</v>
      </c>
      <c r="K185" s="44">
        <v>333</v>
      </c>
      <c r="L185" s="44">
        <v>6479</v>
      </c>
      <c r="M185" s="44">
        <v>185</v>
      </c>
      <c r="N185" s="44">
        <v>78</v>
      </c>
      <c r="O185" s="44">
        <v>263</v>
      </c>
      <c r="P185" s="44">
        <v>4</v>
      </c>
      <c r="Q185" s="44">
        <v>290</v>
      </c>
      <c r="R185" s="44">
        <v>2</v>
      </c>
      <c r="S185" s="44">
        <v>25</v>
      </c>
    </row>
    <row r="186" spans="1:19" ht="15" thickBot="1" x14ac:dyDescent="0.35">
      <c r="A186" s="4" t="s">
        <v>177</v>
      </c>
      <c r="B186" s="6" t="s">
        <v>6</v>
      </c>
      <c r="C186" s="44">
        <v>199</v>
      </c>
      <c r="D186" s="44">
        <v>2350</v>
      </c>
      <c r="E186" s="44">
        <v>41</v>
      </c>
      <c r="F186" s="44">
        <v>170</v>
      </c>
      <c r="G186" s="44">
        <v>49</v>
      </c>
      <c r="H186" s="44">
        <v>735</v>
      </c>
      <c r="I186" s="44">
        <v>16</v>
      </c>
      <c r="J186" s="44">
        <v>800</v>
      </c>
      <c r="K186" s="44">
        <v>319</v>
      </c>
      <c r="L186" s="44">
        <v>4185</v>
      </c>
      <c r="M186" s="44">
        <v>85</v>
      </c>
      <c r="N186" s="44">
        <v>7</v>
      </c>
      <c r="O186" s="44">
        <v>92</v>
      </c>
      <c r="P186" s="44">
        <v>12</v>
      </c>
      <c r="Q186" s="44">
        <v>120</v>
      </c>
      <c r="R186" s="44">
        <v>2</v>
      </c>
      <c r="S186" s="44">
        <v>10</v>
      </c>
    </row>
    <row r="187" spans="1:19" ht="15" thickBot="1" x14ac:dyDescent="0.35">
      <c r="A187" s="4" t="s">
        <v>182</v>
      </c>
      <c r="B187" s="6" t="s">
        <v>6</v>
      </c>
      <c r="C187" s="44">
        <v>137</v>
      </c>
      <c r="D187" s="44">
        <v>3157</v>
      </c>
      <c r="E187" s="44">
        <v>51</v>
      </c>
      <c r="F187" s="44">
        <v>471</v>
      </c>
      <c r="G187" s="44">
        <v>44</v>
      </c>
      <c r="H187" s="44">
        <v>351</v>
      </c>
      <c r="I187" s="44">
        <v>1</v>
      </c>
      <c r="J187" s="44">
        <v>37</v>
      </c>
      <c r="K187" s="44">
        <v>252</v>
      </c>
      <c r="L187" s="44">
        <v>4399</v>
      </c>
      <c r="M187" s="44">
        <v>58</v>
      </c>
      <c r="N187" s="44">
        <v>31</v>
      </c>
      <c r="O187" s="44">
        <v>89</v>
      </c>
      <c r="P187" s="44">
        <v>12</v>
      </c>
      <c r="Q187" s="44">
        <v>298</v>
      </c>
      <c r="R187" s="44">
        <v>7</v>
      </c>
      <c r="S187" s="44">
        <v>85</v>
      </c>
    </row>
    <row r="188" spans="1:19" ht="15" thickBot="1" x14ac:dyDescent="0.35">
      <c r="A188" s="4" t="s">
        <v>192</v>
      </c>
      <c r="B188" s="6" t="s">
        <v>6</v>
      </c>
      <c r="C188" s="44">
        <v>0</v>
      </c>
      <c r="D188" s="44">
        <v>0</v>
      </c>
      <c r="E188" s="44">
        <v>0</v>
      </c>
      <c r="F188" s="44">
        <v>0</v>
      </c>
      <c r="G188" s="44">
        <v>0</v>
      </c>
      <c r="H188" s="44">
        <v>0</v>
      </c>
      <c r="I188" s="44">
        <v>0</v>
      </c>
      <c r="J188" s="44">
        <v>0</v>
      </c>
      <c r="K188" s="44">
        <v>0</v>
      </c>
      <c r="L188" s="44">
        <v>0</v>
      </c>
      <c r="M188" s="44">
        <v>0</v>
      </c>
      <c r="N188" s="44">
        <v>0</v>
      </c>
      <c r="O188" s="44">
        <v>0</v>
      </c>
      <c r="P188" s="44">
        <v>0</v>
      </c>
      <c r="Q188" s="44">
        <v>0</v>
      </c>
      <c r="R188" s="44">
        <v>0</v>
      </c>
      <c r="S188" s="44">
        <v>0</v>
      </c>
    </row>
    <row r="189" spans="1:19" ht="15" thickBot="1" x14ac:dyDescent="0.35">
      <c r="A189" s="4" t="s">
        <v>193</v>
      </c>
      <c r="B189" s="6" t="s">
        <v>6</v>
      </c>
      <c r="C189" s="44">
        <v>46</v>
      </c>
      <c r="D189" s="44">
        <v>690</v>
      </c>
      <c r="E189" s="44">
        <v>0</v>
      </c>
      <c r="F189" s="44">
        <v>0</v>
      </c>
      <c r="G189" s="44">
        <v>16</v>
      </c>
      <c r="H189" s="44">
        <v>336</v>
      </c>
      <c r="I189" s="44">
        <v>0</v>
      </c>
      <c r="J189" s="44">
        <v>0</v>
      </c>
      <c r="K189" s="44">
        <v>64</v>
      </c>
      <c r="L189" s="44">
        <v>1226</v>
      </c>
      <c r="M189" s="44">
        <v>105</v>
      </c>
      <c r="N189" s="44">
        <v>0</v>
      </c>
      <c r="O189" s="44">
        <v>105</v>
      </c>
      <c r="P189" s="44">
        <v>2</v>
      </c>
      <c r="Q189" s="44">
        <v>200</v>
      </c>
      <c r="R189" s="44">
        <v>0</v>
      </c>
      <c r="S189" s="44">
        <v>0</v>
      </c>
    </row>
    <row r="190" spans="1:19" ht="15" thickBot="1" x14ac:dyDescent="0.35">
      <c r="A190" s="4" t="s">
        <v>204</v>
      </c>
      <c r="B190" s="6" t="s">
        <v>6</v>
      </c>
      <c r="C190" s="44">
        <v>102</v>
      </c>
      <c r="D190" s="44">
        <v>1104</v>
      </c>
      <c r="E190" s="44">
        <v>5</v>
      </c>
      <c r="F190" s="44">
        <v>35</v>
      </c>
      <c r="G190" s="44">
        <v>68</v>
      </c>
      <c r="H190" s="44">
        <v>525</v>
      </c>
      <c r="I190" s="44">
        <v>8</v>
      </c>
      <c r="J190" s="44">
        <v>98</v>
      </c>
      <c r="K190" s="44">
        <v>197</v>
      </c>
      <c r="L190" s="44">
        <v>1882</v>
      </c>
      <c r="M190" s="44">
        <v>83</v>
      </c>
      <c r="N190" s="44">
        <v>31</v>
      </c>
      <c r="O190" s="44">
        <v>114</v>
      </c>
      <c r="P190" s="44">
        <v>12</v>
      </c>
      <c r="Q190" s="44">
        <v>110</v>
      </c>
      <c r="R190" s="44">
        <v>2</v>
      </c>
      <c r="S190" s="44">
        <v>10</v>
      </c>
    </row>
    <row r="191" spans="1:19" ht="15" thickBot="1" x14ac:dyDescent="0.35">
      <c r="A191" s="4" t="s">
        <v>209</v>
      </c>
      <c r="B191" s="6" t="s">
        <v>6</v>
      </c>
      <c r="C191" s="44">
        <v>60</v>
      </c>
      <c r="D191" s="44">
        <v>1809</v>
      </c>
      <c r="E191" s="44">
        <v>0</v>
      </c>
      <c r="F191" s="44">
        <v>0</v>
      </c>
      <c r="G191" s="44">
        <v>54</v>
      </c>
      <c r="H191" s="44">
        <v>821</v>
      </c>
      <c r="I191" s="44">
        <v>0</v>
      </c>
      <c r="J191" s="44">
        <v>0</v>
      </c>
      <c r="K191" s="44">
        <v>116</v>
      </c>
      <c r="L191" s="44">
        <v>2790</v>
      </c>
      <c r="M191" s="44">
        <v>57</v>
      </c>
      <c r="N191" s="44">
        <v>0</v>
      </c>
      <c r="O191" s="44">
        <v>57</v>
      </c>
      <c r="P191" s="44">
        <v>2</v>
      </c>
      <c r="Q191" s="44">
        <v>160</v>
      </c>
      <c r="R191" s="44">
        <v>0</v>
      </c>
      <c r="S191" s="44">
        <v>0</v>
      </c>
    </row>
    <row r="192" spans="1:19" ht="15" thickBot="1" x14ac:dyDescent="0.35">
      <c r="A192" s="4" t="s">
        <v>220</v>
      </c>
      <c r="B192" s="6" t="s">
        <v>6</v>
      </c>
      <c r="C192" s="44">
        <v>84</v>
      </c>
      <c r="D192" s="44">
        <v>868</v>
      </c>
      <c r="E192" s="44">
        <v>10</v>
      </c>
      <c r="F192" s="44">
        <v>107</v>
      </c>
      <c r="G192" s="44">
        <v>80</v>
      </c>
      <c r="H192" s="44">
        <v>602</v>
      </c>
      <c r="I192" s="44">
        <v>12</v>
      </c>
      <c r="J192" s="44">
        <v>656</v>
      </c>
      <c r="K192" s="44">
        <v>202</v>
      </c>
      <c r="L192" s="44">
        <v>2543</v>
      </c>
      <c r="M192" s="44">
        <v>310</v>
      </c>
      <c r="N192" s="44">
        <v>11</v>
      </c>
      <c r="O192" s="44">
        <v>321</v>
      </c>
      <c r="P192" s="44">
        <v>16</v>
      </c>
      <c r="Q192" s="44">
        <v>310</v>
      </c>
      <c r="R192" s="44">
        <v>0</v>
      </c>
      <c r="S192" s="44">
        <v>0</v>
      </c>
    </row>
    <row r="193" spans="1:19" ht="15" thickBot="1" x14ac:dyDescent="0.35">
      <c r="A193" s="4" t="s">
        <v>222</v>
      </c>
      <c r="B193" s="6" t="s">
        <v>6</v>
      </c>
      <c r="C193" s="44">
        <v>7</v>
      </c>
      <c r="D193" s="44">
        <v>86</v>
      </c>
      <c r="E193" s="44">
        <v>0</v>
      </c>
      <c r="F193" s="44">
        <v>0</v>
      </c>
      <c r="G193" s="44">
        <v>7</v>
      </c>
      <c r="H193" s="44">
        <v>157</v>
      </c>
      <c r="I193" s="44">
        <v>3</v>
      </c>
      <c r="J193" s="44">
        <v>185</v>
      </c>
      <c r="K193" s="44">
        <v>22</v>
      </c>
      <c r="L193" s="44">
        <v>547</v>
      </c>
      <c r="M193" s="44">
        <v>74</v>
      </c>
      <c r="N193" s="44">
        <v>0</v>
      </c>
      <c r="O193" s="44">
        <v>74</v>
      </c>
      <c r="P193" s="44">
        <v>5</v>
      </c>
      <c r="Q193" s="44">
        <v>119</v>
      </c>
      <c r="R193" s="44">
        <v>0</v>
      </c>
      <c r="S193" s="44">
        <v>0</v>
      </c>
    </row>
    <row r="194" spans="1:19" ht="15" thickBot="1" x14ac:dyDescent="0.35">
      <c r="A194" s="4" t="s">
        <v>237</v>
      </c>
      <c r="B194" s="6" t="s">
        <v>6</v>
      </c>
      <c r="C194" s="44">
        <v>38</v>
      </c>
      <c r="D194" s="44">
        <v>366</v>
      </c>
      <c r="E194" s="44">
        <v>0</v>
      </c>
      <c r="F194" s="44">
        <v>0</v>
      </c>
      <c r="G194" s="44">
        <v>18</v>
      </c>
      <c r="H194" s="44">
        <v>114</v>
      </c>
      <c r="I194" s="44">
        <v>0</v>
      </c>
      <c r="J194" s="44">
        <v>0</v>
      </c>
      <c r="K194" s="44">
        <v>56</v>
      </c>
      <c r="L194" s="44">
        <v>480</v>
      </c>
      <c r="M194" s="44">
        <v>24</v>
      </c>
      <c r="N194" s="44">
        <v>18</v>
      </c>
      <c r="O194" s="44">
        <v>42</v>
      </c>
      <c r="P194" s="44">
        <v>0</v>
      </c>
      <c r="Q194" s="44">
        <v>0</v>
      </c>
      <c r="R194" s="44">
        <v>0</v>
      </c>
      <c r="S194" s="44">
        <v>0</v>
      </c>
    </row>
    <row r="195" spans="1:19" ht="15" thickBot="1" x14ac:dyDescent="0.35">
      <c r="A195" s="4" t="s">
        <v>240</v>
      </c>
      <c r="B195" s="6" t="s">
        <v>6</v>
      </c>
      <c r="C195" s="44">
        <v>223</v>
      </c>
      <c r="D195" s="44">
        <v>7500</v>
      </c>
      <c r="E195" s="44">
        <v>49</v>
      </c>
      <c r="F195" s="44">
        <v>2100</v>
      </c>
      <c r="G195" s="44">
        <v>92</v>
      </c>
      <c r="H195" s="44">
        <v>2900</v>
      </c>
      <c r="I195" s="44">
        <v>19</v>
      </c>
      <c r="J195" s="44">
        <v>450</v>
      </c>
      <c r="K195" s="44">
        <v>404</v>
      </c>
      <c r="L195" s="44">
        <v>13362</v>
      </c>
      <c r="M195" s="44">
        <v>164</v>
      </c>
      <c r="N195" s="44">
        <v>41</v>
      </c>
      <c r="O195" s="44">
        <v>205</v>
      </c>
      <c r="P195" s="44">
        <v>12</v>
      </c>
      <c r="Q195" s="44">
        <v>319</v>
      </c>
      <c r="R195" s="44">
        <v>9</v>
      </c>
      <c r="S195" s="44">
        <v>93</v>
      </c>
    </row>
    <row r="196" spans="1:19" ht="15" thickBot="1" x14ac:dyDescent="0.35">
      <c r="A196" s="4" t="s">
        <v>245</v>
      </c>
      <c r="B196" s="6" t="s">
        <v>6</v>
      </c>
      <c r="C196" s="44">
        <v>26</v>
      </c>
      <c r="D196" s="44">
        <v>289</v>
      </c>
      <c r="E196" s="44">
        <v>1</v>
      </c>
      <c r="F196" s="44">
        <v>6</v>
      </c>
      <c r="G196" s="44">
        <v>33</v>
      </c>
      <c r="H196" s="44">
        <v>120</v>
      </c>
      <c r="I196" s="44">
        <v>26</v>
      </c>
      <c r="J196" s="44">
        <v>381</v>
      </c>
      <c r="K196" s="44">
        <v>93</v>
      </c>
      <c r="L196" s="44">
        <v>1163</v>
      </c>
      <c r="M196" s="44">
        <v>81</v>
      </c>
      <c r="N196" s="44">
        <v>2</v>
      </c>
      <c r="O196" s="44">
        <v>83</v>
      </c>
      <c r="P196" s="44">
        <v>6</v>
      </c>
      <c r="Q196" s="44">
        <v>361</v>
      </c>
      <c r="R196" s="44">
        <v>1</v>
      </c>
      <c r="S196" s="44">
        <v>6</v>
      </c>
    </row>
    <row r="197" spans="1:19" ht="15" thickBot="1" x14ac:dyDescent="0.35">
      <c r="A197" s="4" t="s">
        <v>247</v>
      </c>
      <c r="B197" s="6" t="s">
        <v>6</v>
      </c>
      <c r="C197" s="44">
        <v>8</v>
      </c>
      <c r="D197" s="44">
        <v>142</v>
      </c>
      <c r="E197" s="44">
        <v>0</v>
      </c>
      <c r="F197" s="44">
        <v>0</v>
      </c>
      <c r="G197" s="44">
        <v>1</v>
      </c>
      <c r="H197" s="44">
        <v>239</v>
      </c>
      <c r="I197" s="44">
        <v>1</v>
      </c>
      <c r="J197" s="44">
        <v>70</v>
      </c>
      <c r="K197" s="44">
        <v>11</v>
      </c>
      <c r="L197" s="44">
        <v>461</v>
      </c>
      <c r="M197" s="44">
        <v>43</v>
      </c>
      <c r="N197" s="44">
        <v>0</v>
      </c>
      <c r="O197" s="44">
        <v>43</v>
      </c>
      <c r="P197" s="44">
        <v>1</v>
      </c>
      <c r="Q197" s="44">
        <v>10</v>
      </c>
      <c r="R197" s="44">
        <v>0</v>
      </c>
      <c r="S197" s="44">
        <v>0</v>
      </c>
    </row>
    <row r="198" spans="1:19" ht="15" thickBot="1" x14ac:dyDescent="0.35">
      <c r="A198" s="4" t="s">
        <v>253</v>
      </c>
      <c r="B198" s="6" t="s">
        <v>6</v>
      </c>
      <c r="C198" s="44">
        <v>127</v>
      </c>
      <c r="D198" s="44">
        <v>4445</v>
      </c>
      <c r="E198" s="44">
        <v>17</v>
      </c>
      <c r="F198" s="44">
        <v>136</v>
      </c>
      <c r="G198" s="44">
        <v>42</v>
      </c>
      <c r="H198" s="44">
        <v>756</v>
      </c>
      <c r="I198" s="44">
        <v>5</v>
      </c>
      <c r="J198" s="44">
        <v>433</v>
      </c>
      <c r="K198" s="44">
        <v>214</v>
      </c>
      <c r="L198" s="44">
        <v>8235</v>
      </c>
      <c r="M198" s="44">
        <v>195</v>
      </c>
      <c r="N198" s="44">
        <v>11</v>
      </c>
      <c r="O198" s="44">
        <v>206</v>
      </c>
      <c r="P198" s="44">
        <v>23</v>
      </c>
      <c r="Q198" s="44">
        <v>2465</v>
      </c>
      <c r="R198" s="44">
        <v>0</v>
      </c>
      <c r="S198" s="44">
        <v>0</v>
      </c>
    </row>
    <row r="199" spans="1:19" ht="15" thickBot="1" x14ac:dyDescent="0.35">
      <c r="A199" s="4" t="s">
        <v>259</v>
      </c>
      <c r="B199" s="6" t="s">
        <v>6</v>
      </c>
      <c r="C199" s="44">
        <v>153</v>
      </c>
      <c r="D199" s="44">
        <v>2455</v>
      </c>
      <c r="E199" s="44">
        <v>20</v>
      </c>
      <c r="F199" s="44">
        <v>415</v>
      </c>
      <c r="G199" s="44">
        <v>54</v>
      </c>
      <c r="H199" s="44">
        <v>745</v>
      </c>
      <c r="I199" s="44">
        <v>0</v>
      </c>
      <c r="J199" s="44">
        <v>0</v>
      </c>
      <c r="K199" s="44">
        <v>242</v>
      </c>
      <c r="L199" s="44">
        <v>4151</v>
      </c>
      <c r="M199" s="44">
        <v>83</v>
      </c>
      <c r="N199" s="44">
        <v>4</v>
      </c>
      <c r="O199" s="44">
        <v>87</v>
      </c>
      <c r="P199" s="44">
        <v>15</v>
      </c>
      <c r="Q199" s="44">
        <v>536</v>
      </c>
      <c r="R199" s="44">
        <v>0</v>
      </c>
      <c r="S199" s="44">
        <v>0</v>
      </c>
    </row>
    <row r="200" spans="1:19" ht="15" thickBot="1" x14ac:dyDescent="0.35">
      <c r="A200" s="4" t="s">
        <v>263</v>
      </c>
      <c r="B200" s="6" t="s">
        <v>6</v>
      </c>
      <c r="C200" s="44">
        <v>28</v>
      </c>
      <c r="D200" s="44">
        <v>250</v>
      </c>
      <c r="E200" s="44">
        <v>0</v>
      </c>
      <c r="F200" s="44">
        <v>0</v>
      </c>
      <c r="G200" s="44">
        <v>1</v>
      </c>
      <c r="H200" s="44">
        <v>30</v>
      </c>
      <c r="I200" s="44">
        <v>0</v>
      </c>
      <c r="J200" s="44">
        <v>0</v>
      </c>
      <c r="K200" s="44">
        <v>33</v>
      </c>
      <c r="L200" s="44">
        <v>365</v>
      </c>
      <c r="M200" s="44">
        <v>20</v>
      </c>
      <c r="N200" s="44">
        <v>0</v>
      </c>
      <c r="O200" s="44">
        <v>20</v>
      </c>
      <c r="P200" s="44">
        <v>4</v>
      </c>
      <c r="Q200" s="44">
        <v>85</v>
      </c>
      <c r="R200" s="44">
        <v>0</v>
      </c>
      <c r="S200" s="44">
        <v>0</v>
      </c>
    </row>
    <row r="201" spans="1:19" ht="15" thickBot="1" x14ac:dyDescent="0.35">
      <c r="A201" s="4" t="s">
        <v>268</v>
      </c>
      <c r="B201" s="6" t="s">
        <v>6</v>
      </c>
      <c r="C201" s="44">
        <v>92</v>
      </c>
      <c r="D201" s="44">
        <v>494</v>
      </c>
      <c r="E201" s="44">
        <v>9</v>
      </c>
      <c r="F201" s="44">
        <v>88</v>
      </c>
      <c r="G201" s="44">
        <v>33</v>
      </c>
      <c r="H201" s="44">
        <v>1354</v>
      </c>
      <c r="I201" s="44">
        <v>0</v>
      </c>
      <c r="J201" s="44">
        <v>0</v>
      </c>
      <c r="K201" s="44">
        <v>197</v>
      </c>
      <c r="L201" s="44">
        <v>2955</v>
      </c>
      <c r="M201" s="44">
        <v>203</v>
      </c>
      <c r="N201" s="44">
        <v>54</v>
      </c>
      <c r="O201" s="44">
        <v>257</v>
      </c>
      <c r="P201" s="44">
        <v>48</v>
      </c>
      <c r="Q201" s="44">
        <v>802</v>
      </c>
      <c r="R201" s="44">
        <v>15</v>
      </c>
      <c r="S201" s="44">
        <v>217</v>
      </c>
    </row>
    <row r="202" spans="1:19" ht="15" thickBot="1" x14ac:dyDescent="0.35">
      <c r="A202" s="4" t="s">
        <v>270</v>
      </c>
      <c r="B202" s="6" t="s">
        <v>6</v>
      </c>
      <c r="C202" s="44">
        <v>39</v>
      </c>
      <c r="D202" s="44">
        <v>569</v>
      </c>
      <c r="E202" s="44">
        <v>0</v>
      </c>
      <c r="F202" s="44">
        <v>0</v>
      </c>
      <c r="G202" s="44">
        <v>4</v>
      </c>
      <c r="H202" s="44">
        <v>20</v>
      </c>
      <c r="I202" s="44">
        <v>0</v>
      </c>
      <c r="J202" s="44">
        <v>0</v>
      </c>
      <c r="K202" s="44">
        <v>59</v>
      </c>
      <c r="L202" s="44">
        <v>979</v>
      </c>
      <c r="M202" s="44">
        <v>438</v>
      </c>
      <c r="N202" s="44">
        <v>149</v>
      </c>
      <c r="O202" s="44">
        <v>587</v>
      </c>
      <c r="P202" s="44">
        <v>15</v>
      </c>
      <c r="Q202" s="44">
        <v>374</v>
      </c>
      <c r="R202" s="44">
        <v>1</v>
      </c>
      <c r="S202" s="44">
        <v>16</v>
      </c>
    </row>
    <row r="203" spans="1:19" ht="15" thickBot="1" x14ac:dyDescent="0.35">
      <c r="A203" s="4" t="s">
        <v>274</v>
      </c>
      <c r="B203" s="6" t="s">
        <v>6</v>
      </c>
      <c r="C203" s="44">
        <v>161</v>
      </c>
      <c r="D203" s="44">
        <v>4148</v>
      </c>
      <c r="E203" s="44">
        <v>3</v>
      </c>
      <c r="F203" s="44">
        <v>51</v>
      </c>
      <c r="G203" s="44">
        <v>0</v>
      </c>
      <c r="H203" s="44">
        <v>0</v>
      </c>
      <c r="I203" s="44">
        <v>16</v>
      </c>
      <c r="J203" s="44">
        <v>2830</v>
      </c>
      <c r="K203" s="44">
        <v>217</v>
      </c>
      <c r="L203" s="44">
        <v>8779</v>
      </c>
      <c r="M203" s="44">
        <v>167</v>
      </c>
      <c r="N203" s="44">
        <v>68</v>
      </c>
      <c r="O203" s="44">
        <v>235</v>
      </c>
      <c r="P203" s="44">
        <v>34</v>
      </c>
      <c r="Q203" s="44">
        <v>1699</v>
      </c>
      <c r="R203" s="44">
        <v>3</v>
      </c>
      <c r="S203" s="44">
        <v>51</v>
      </c>
    </row>
    <row r="204" spans="1:19" ht="15" thickBot="1" x14ac:dyDescent="0.35">
      <c r="A204" s="4" t="s">
        <v>277</v>
      </c>
      <c r="B204" s="6" t="s">
        <v>6</v>
      </c>
      <c r="C204" s="44">
        <v>112</v>
      </c>
      <c r="D204" s="44">
        <v>1253</v>
      </c>
      <c r="E204" s="44">
        <v>0</v>
      </c>
      <c r="F204" s="44">
        <v>0</v>
      </c>
      <c r="G204" s="44">
        <v>30</v>
      </c>
      <c r="H204" s="44">
        <v>336</v>
      </c>
      <c r="I204" s="44">
        <v>10</v>
      </c>
      <c r="J204" s="44">
        <v>118</v>
      </c>
      <c r="K204" s="44">
        <v>164</v>
      </c>
      <c r="L204" s="44">
        <v>1888</v>
      </c>
      <c r="M204" s="44">
        <v>131</v>
      </c>
      <c r="N204" s="44">
        <v>0</v>
      </c>
      <c r="O204" s="44">
        <v>131</v>
      </c>
      <c r="P204" s="44">
        <v>12</v>
      </c>
      <c r="Q204" s="44">
        <v>181</v>
      </c>
      <c r="R204" s="44">
        <v>0</v>
      </c>
      <c r="S204" s="44">
        <v>0</v>
      </c>
    </row>
    <row r="205" spans="1:19" ht="15" thickBot="1" x14ac:dyDescent="0.35">
      <c r="A205" s="4" t="s">
        <v>278</v>
      </c>
      <c r="B205" s="6" t="s">
        <v>6</v>
      </c>
      <c r="C205" s="44">
        <v>189</v>
      </c>
      <c r="D205" s="44">
        <v>3486</v>
      </c>
      <c r="E205" s="44">
        <v>22</v>
      </c>
      <c r="F205" s="44">
        <v>365</v>
      </c>
      <c r="G205" s="44">
        <v>193</v>
      </c>
      <c r="H205" s="44">
        <v>3361</v>
      </c>
      <c r="I205" s="44">
        <v>112</v>
      </c>
      <c r="J205" s="44">
        <v>3988</v>
      </c>
      <c r="K205" s="44">
        <v>567</v>
      </c>
      <c r="L205" s="44">
        <v>12275</v>
      </c>
      <c r="M205" s="44">
        <v>43</v>
      </c>
      <c r="N205" s="44">
        <v>33</v>
      </c>
      <c r="O205" s="44">
        <v>76</v>
      </c>
      <c r="P205" s="44">
        <v>46</v>
      </c>
      <c r="Q205" s="44">
        <v>984</v>
      </c>
      <c r="R205" s="44">
        <v>5</v>
      </c>
      <c r="S205" s="44">
        <v>91</v>
      </c>
    </row>
    <row r="206" spans="1:19" ht="15" thickBot="1" x14ac:dyDescent="0.35">
      <c r="A206" s="4" t="s">
        <v>291</v>
      </c>
      <c r="B206" s="6" t="s">
        <v>6</v>
      </c>
      <c r="C206" s="44">
        <v>30</v>
      </c>
      <c r="D206" s="44">
        <v>701</v>
      </c>
      <c r="E206" s="44">
        <v>8</v>
      </c>
      <c r="F206" s="44">
        <v>230</v>
      </c>
      <c r="G206" s="44">
        <v>103</v>
      </c>
      <c r="H206" s="44">
        <v>1359</v>
      </c>
      <c r="I206" s="44">
        <v>8</v>
      </c>
      <c r="J206" s="44">
        <v>747</v>
      </c>
      <c r="K206" s="44">
        <v>161</v>
      </c>
      <c r="L206" s="44">
        <v>3333</v>
      </c>
      <c r="M206" s="44">
        <v>74</v>
      </c>
      <c r="N206" s="44">
        <v>6</v>
      </c>
      <c r="O206" s="44">
        <v>80</v>
      </c>
      <c r="P206" s="44">
        <v>11</v>
      </c>
      <c r="Q206" s="44">
        <v>276</v>
      </c>
      <c r="R206" s="44">
        <v>1</v>
      </c>
      <c r="S206" s="44">
        <v>20</v>
      </c>
    </row>
    <row r="207" spans="1:19" ht="15" thickBot="1" x14ac:dyDescent="0.35">
      <c r="A207" s="4" t="s">
        <v>295</v>
      </c>
      <c r="B207" s="6" t="s">
        <v>6</v>
      </c>
      <c r="C207" s="44">
        <v>26</v>
      </c>
      <c r="D207" s="44">
        <v>79</v>
      </c>
      <c r="E207" s="44">
        <v>14</v>
      </c>
      <c r="F207" s="44">
        <v>87</v>
      </c>
      <c r="G207" s="44">
        <v>36</v>
      </c>
      <c r="H207" s="44">
        <v>260</v>
      </c>
      <c r="I207" s="44">
        <v>10</v>
      </c>
      <c r="J207" s="44">
        <v>447</v>
      </c>
      <c r="K207" s="44">
        <v>105</v>
      </c>
      <c r="L207" s="44">
        <v>1272</v>
      </c>
      <c r="M207" s="44">
        <v>120</v>
      </c>
      <c r="N207" s="44">
        <v>51</v>
      </c>
      <c r="O207" s="44">
        <v>171</v>
      </c>
      <c r="P207" s="44">
        <v>19</v>
      </c>
      <c r="Q207" s="44">
        <v>399</v>
      </c>
      <c r="R207" s="44">
        <v>0</v>
      </c>
      <c r="S207" s="44">
        <v>0</v>
      </c>
    </row>
    <row r="208" spans="1:19" ht="15" thickBot="1" x14ac:dyDescent="0.35">
      <c r="A208" s="4" t="s">
        <v>299</v>
      </c>
      <c r="B208" s="6" t="s">
        <v>6</v>
      </c>
      <c r="C208" s="44">
        <v>179</v>
      </c>
      <c r="D208" s="44">
        <v>4002</v>
      </c>
      <c r="E208" s="44">
        <v>4</v>
      </c>
      <c r="F208" s="44">
        <v>112</v>
      </c>
      <c r="G208" s="44">
        <v>48</v>
      </c>
      <c r="H208" s="44">
        <v>1014</v>
      </c>
      <c r="I208" s="44">
        <v>1</v>
      </c>
      <c r="J208" s="44">
        <v>423</v>
      </c>
      <c r="K208" s="44">
        <v>257</v>
      </c>
      <c r="L208" s="44">
        <v>6632</v>
      </c>
      <c r="M208" s="44">
        <v>276</v>
      </c>
      <c r="N208" s="44">
        <v>22</v>
      </c>
      <c r="O208" s="44">
        <v>298</v>
      </c>
      <c r="P208" s="44">
        <v>19</v>
      </c>
      <c r="Q208" s="44">
        <v>1029</v>
      </c>
      <c r="R208" s="44">
        <v>6</v>
      </c>
      <c r="S208" s="44">
        <v>52</v>
      </c>
    </row>
    <row r="209" spans="1:19" ht="15" thickBot="1" x14ac:dyDescent="0.35">
      <c r="A209" s="4" t="s">
        <v>311</v>
      </c>
      <c r="B209" s="6" t="s">
        <v>6</v>
      </c>
      <c r="C209" s="44">
        <v>68</v>
      </c>
      <c r="D209" s="44">
        <v>1943</v>
      </c>
      <c r="E209" s="44">
        <v>8</v>
      </c>
      <c r="F209" s="44">
        <v>30</v>
      </c>
      <c r="G209" s="44">
        <v>68</v>
      </c>
      <c r="H209" s="44">
        <v>596</v>
      </c>
      <c r="I209" s="44">
        <v>0</v>
      </c>
      <c r="J209" s="44">
        <v>0</v>
      </c>
      <c r="K209" s="44">
        <v>172</v>
      </c>
      <c r="L209" s="44">
        <v>3218</v>
      </c>
      <c r="M209" s="44">
        <v>115</v>
      </c>
      <c r="N209" s="44">
        <v>48</v>
      </c>
      <c r="O209" s="44">
        <v>163</v>
      </c>
      <c r="P209" s="44">
        <v>26</v>
      </c>
      <c r="Q209" s="44">
        <v>626</v>
      </c>
      <c r="R209" s="44">
        <v>2</v>
      </c>
      <c r="S209" s="44">
        <v>23</v>
      </c>
    </row>
    <row r="210" spans="1:19" ht="15" thickBot="1" x14ac:dyDescent="0.35">
      <c r="A210" s="4" t="s">
        <v>312</v>
      </c>
      <c r="B210" s="6" t="s">
        <v>6</v>
      </c>
      <c r="C210" s="44">
        <v>67</v>
      </c>
      <c r="D210" s="44">
        <v>1129</v>
      </c>
      <c r="E210" s="44">
        <v>0</v>
      </c>
      <c r="F210" s="44">
        <v>0</v>
      </c>
      <c r="G210" s="44">
        <v>11</v>
      </c>
      <c r="H210" s="44">
        <v>91</v>
      </c>
      <c r="I210" s="44">
        <v>0</v>
      </c>
      <c r="J210" s="44">
        <v>0</v>
      </c>
      <c r="K210" s="44">
        <v>93</v>
      </c>
      <c r="L210" s="44">
        <v>1686</v>
      </c>
      <c r="M210" s="44">
        <v>275</v>
      </c>
      <c r="N210" s="44">
        <v>49</v>
      </c>
      <c r="O210" s="44">
        <v>324</v>
      </c>
      <c r="P210" s="44">
        <v>15</v>
      </c>
      <c r="Q210" s="44">
        <v>466</v>
      </c>
      <c r="R210" s="44">
        <v>0</v>
      </c>
      <c r="S210" s="44">
        <v>0</v>
      </c>
    </row>
    <row r="211" spans="1:19" ht="15" thickBot="1" x14ac:dyDescent="0.35">
      <c r="A211" s="4" t="s">
        <v>316</v>
      </c>
      <c r="B211" s="6" t="s">
        <v>6</v>
      </c>
      <c r="C211" s="44">
        <v>90</v>
      </c>
      <c r="D211" s="44">
        <v>1607</v>
      </c>
      <c r="E211" s="44">
        <v>1</v>
      </c>
      <c r="F211" s="44">
        <v>10</v>
      </c>
      <c r="G211" s="44">
        <v>32</v>
      </c>
      <c r="H211" s="44">
        <v>318</v>
      </c>
      <c r="I211" s="44">
        <v>2</v>
      </c>
      <c r="J211" s="44">
        <v>528</v>
      </c>
      <c r="K211" s="44">
        <v>145</v>
      </c>
      <c r="L211" s="44">
        <v>3235</v>
      </c>
      <c r="M211" s="44">
        <v>342</v>
      </c>
      <c r="N211" s="44">
        <v>120</v>
      </c>
      <c r="O211" s="44">
        <v>462</v>
      </c>
      <c r="P211" s="44">
        <v>17</v>
      </c>
      <c r="Q211" s="44">
        <v>738</v>
      </c>
      <c r="R211" s="44">
        <v>3</v>
      </c>
      <c r="S211" s="44">
        <v>34</v>
      </c>
    </row>
    <row r="212" spans="1:19" ht="15" thickBot="1" x14ac:dyDescent="0.35">
      <c r="A212" s="4" t="s">
        <v>319</v>
      </c>
      <c r="B212" s="6" t="s">
        <v>6</v>
      </c>
      <c r="C212" s="44">
        <v>4</v>
      </c>
      <c r="D212" s="44">
        <v>250</v>
      </c>
      <c r="E212" s="44">
        <v>2</v>
      </c>
      <c r="F212" s="44">
        <v>75</v>
      </c>
      <c r="G212" s="44">
        <v>4</v>
      </c>
      <c r="H212" s="44">
        <v>150</v>
      </c>
      <c r="I212" s="44">
        <v>1</v>
      </c>
      <c r="J212" s="44">
        <v>300</v>
      </c>
      <c r="K212" s="44">
        <v>13</v>
      </c>
      <c r="L212" s="44">
        <v>925</v>
      </c>
      <c r="M212" s="44">
        <v>125</v>
      </c>
      <c r="N212" s="44">
        <v>25</v>
      </c>
      <c r="O212" s="44">
        <v>150</v>
      </c>
      <c r="P212" s="44">
        <v>1</v>
      </c>
      <c r="Q212" s="44">
        <v>100</v>
      </c>
      <c r="R212" s="44">
        <v>1</v>
      </c>
      <c r="S212" s="44">
        <v>50</v>
      </c>
    </row>
    <row r="213" spans="1:19" ht="15" thickBot="1" x14ac:dyDescent="0.35">
      <c r="A213" s="4" t="s">
        <v>321</v>
      </c>
      <c r="B213" s="6" t="s">
        <v>6</v>
      </c>
      <c r="C213" s="44">
        <v>147</v>
      </c>
      <c r="D213" s="44">
        <v>4353</v>
      </c>
      <c r="E213" s="44">
        <v>13</v>
      </c>
      <c r="F213" s="44">
        <v>172</v>
      </c>
      <c r="G213" s="44">
        <v>112</v>
      </c>
      <c r="H213" s="44">
        <v>1549</v>
      </c>
      <c r="I213" s="44">
        <v>8</v>
      </c>
      <c r="J213" s="44">
        <v>158</v>
      </c>
      <c r="K213" s="44">
        <v>304</v>
      </c>
      <c r="L213" s="44">
        <v>7605</v>
      </c>
      <c r="M213" s="44">
        <v>204</v>
      </c>
      <c r="N213" s="44">
        <v>17</v>
      </c>
      <c r="O213" s="44">
        <v>221</v>
      </c>
      <c r="P213" s="44">
        <v>16</v>
      </c>
      <c r="Q213" s="44">
        <v>1216</v>
      </c>
      <c r="R213" s="44">
        <v>8</v>
      </c>
      <c r="S213" s="44">
        <v>157</v>
      </c>
    </row>
    <row r="214" spans="1:19" ht="15" thickBot="1" x14ac:dyDescent="0.35">
      <c r="A214" s="4" t="s">
        <v>324</v>
      </c>
      <c r="B214" s="6" t="s">
        <v>6</v>
      </c>
      <c r="C214" s="44">
        <v>12</v>
      </c>
      <c r="D214" s="44">
        <v>142</v>
      </c>
      <c r="E214" s="44">
        <v>3</v>
      </c>
      <c r="F214" s="44">
        <v>95</v>
      </c>
      <c r="G214" s="44">
        <v>6</v>
      </c>
      <c r="H214" s="44">
        <v>92</v>
      </c>
      <c r="I214" s="44">
        <v>34</v>
      </c>
      <c r="J214" s="44">
        <v>1011</v>
      </c>
      <c r="K214" s="44">
        <v>79</v>
      </c>
      <c r="L214" s="44">
        <v>2261</v>
      </c>
      <c r="M214" s="44">
        <v>160</v>
      </c>
      <c r="N214" s="44">
        <v>23</v>
      </c>
      <c r="O214" s="44">
        <v>183</v>
      </c>
      <c r="P214" s="44">
        <v>16</v>
      </c>
      <c r="Q214" s="44">
        <v>864</v>
      </c>
      <c r="R214" s="44">
        <v>8</v>
      </c>
      <c r="S214" s="44">
        <v>57</v>
      </c>
    </row>
    <row r="215" spans="1:19" ht="15" thickBot="1" x14ac:dyDescent="0.35">
      <c r="A215" s="4" t="s">
        <v>327</v>
      </c>
      <c r="B215" s="6" t="s">
        <v>6</v>
      </c>
      <c r="C215" s="44">
        <v>34</v>
      </c>
      <c r="D215" s="44">
        <v>209</v>
      </c>
      <c r="E215" s="44">
        <v>0</v>
      </c>
      <c r="F215" s="44">
        <v>0</v>
      </c>
      <c r="G215" s="44">
        <v>3</v>
      </c>
      <c r="H215" s="44">
        <v>28</v>
      </c>
      <c r="I215" s="44">
        <v>0</v>
      </c>
      <c r="J215" s="44">
        <v>0</v>
      </c>
      <c r="K215" s="44">
        <v>89</v>
      </c>
      <c r="L215" s="44">
        <v>512</v>
      </c>
      <c r="M215" s="44">
        <v>15</v>
      </c>
      <c r="N215" s="44">
        <v>0</v>
      </c>
      <c r="O215" s="44">
        <v>15</v>
      </c>
      <c r="P215" s="44">
        <v>52</v>
      </c>
      <c r="Q215" s="44">
        <v>275</v>
      </c>
      <c r="R215" s="44">
        <v>0</v>
      </c>
      <c r="S215" s="44">
        <v>0</v>
      </c>
    </row>
    <row r="216" spans="1:19" ht="15" thickBot="1" x14ac:dyDescent="0.35">
      <c r="A216" s="4" t="s">
        <v>333</v>
      </c>
      <c r="B216" s="6" t="s">
        <v>6</v>
      </c>
      <c r="C216" s="44">
        <v>46</v>
      </c>
      <c r="D216" s="44">
        <v>1279</v>
      </c>
      <c r="E216" s="44">
        <v>39</v>
      </c>
      <c r="F216" s="44">
        <v>536</v>
      </c>
      <c r="G216" s="44">
        <v>11</v>
      </c>
      <c r="H216" s="44">
        <v>89</v>
      </c>
      <c r="I216" s="44">
        <v>24</v>
      </c>
      <c r="J216" s="44">
        <v>346</v>
      </c>
      <c r="K216" s="44">
        <v>136</v>
      </c>
      <c r="L216" s="44">
        <v>2779</v>
      </c>
      <c r="M216" s="44">
        <v>231</v>
      </c>
      <c r="N216" s="44">
        <v>35</v>
      </c>
      <c r="O216" s="44">
        <v>266</v>
      </c>
      <c r="P216" s="44">
        <v>8</v>
      </c>
      <c r="Q216" s="44">
        <v>422</v>
      </c>
      <c r="R216" s="44">
        <v>8</v>
      </c>
      <c r="S216" s="44">
        <v>107</v>
      </c>
    </row>
    <row r="217" spans="1:19" ht="15" thickBot="1" x14ac:dyDescent="0.35">
      <c r="A217" s="4" t="s">
        <v>336</v>
      </c>
      <c r="B217" s="6" t="s">
        <v>6</v>
      </c>
      <c r="C217" s="44">
        <v>2</v>
      </c>
      <c r="D217" s="44">
        <v>45</v>
      </c>
      <c r="E217" s="44">
        <v>0</v>
      </c>
      <c r="F217" s="44">
        <v>0</v>
      </c>
      <c r="G217" s="44">
        <v>8</v>
      </c>
      <c r="H217" s="44">
        <v>276</v>
      </c>
      <c r="I217" s="44">
        <v>0</v>
      </c>
      <c r="J217" s="44">
        <v>0</v>
      </c>
      <c r="K217" s="44">
        <v>17</v>
      </c>
      <c r="L217" s="44">
        <v>453</v>
      </c>
      <c r="M217" s="44">
        <v>167</v>
      </c>
      <c r="N217" s="44">
        <v>52</v>
      </c>
      <c r="O217" s="44">
        <v>219</v>
      </c>
      <c r="P217" s="44">
        <v>5</v>
      </c>
      <c r="Q217" s="44">
        <v>104</v>
      </c>
      <c r="R217" s="44">
        <v>2</v>
      </c>
      <c r="S217" s="44">
        <v>28</v>
      </c>
    </row>
    <row r="218" spans="1:19" ht="15" thickBot="1" x14ac:dyDescent="0.35">
      <c r="A218" s="4" t="s">
        <v>337</v>
      </c>
      <c r="B218" s="6" t="s">
        <v>6</v>
      </c>
      <c r="C218" s="44">
        <v>148</v>
      </c>
      <c r="D218" s="44">
        <v>1905</v>
      </c>
      <c r="E218" s="44">
        <v>0</v>
      </c>
      <c r="F218" s="44">
        <v>0</v>
      </c>
      <c r="G218" s="44">
        <v>19</v>
      </c>
      <c r="H218" s="44">
        <v>735</v>
      </c>
      <c r="I218" s="44">
        <v>2</v>
      </c>
      <c r="J218" s="44">
        <v>320</v>
      </c>
      <c r="K218" s="44">
        <v>177</v>
      </c>
      <c r="L218" s="44">
        <v>3640</v>
      </c>
      <c r="M218" s="44">
        <v>97</v>
      </c>
      <c r="N218" s="44">
        <v>0</v>
      </c>
      <c r="O218" s="44">
        <v>97</v>
      </c>
      <c r="P218" s="44">
        <v>8</v>
      </c>
      <c r="Q218" s="44">
        <v>680</v>
      </c>
      <c r="R218" s="44">
        <v>0</v>
      </c>
      <c r="S218" s="44">
        <v>0</v>
      </c>
    </row>
    <row r="219" spans="1:19" ht="15" thickBot="1" x14ac:dyDescent="0.35">
      <c r="A219" s="4" t="s">
        <v>345</v>
      </c>
      <c r="B219" s="6" t="s">
        <v>6</v>
      </c>
      <c r="C219" s="44">
        <v>14</v>
      </c>
      <c r="D219" s="44">
        <v>1703</v>
      </c>
      <c r="E219" s="44">
        <v>0</v>
      </c>
      <c r="F219" s="44">
        <v>0</v>
      </c>
      <c r="G219" s="44">
        <v>37</v>
      </c>
      <c r="H219" s="44">
        <v>373</v>
      </c>
      <c r="I219" s="44">
        <v>36</v>
      </c>
      <c r="J219" s="44">
        <v>3248</v>
      </c>
      <c r="K219" s="44">
        <v>97</v>
      </c>
      <c r="L219" s="44">
        <v>6015</v>
      </c>
      <c r="M219" s="44">
        <v>83</v>
      </c>
      <c r="N219" s="44">
        <v>6</v>
      </c>
      <c r="O219" s="44">
        <v>89</v>
      </c>
      <c r="P219" s="44">
        <v>8</v>
      </c>
      <c r="Q219" s="44">
        <v>680</v>
      </c>
      <c r="R219" s="44">
        <v>2</v>
      </c>
      <c r="S219" s="44">
        <v>11</v>
      </c>
    </row>
    <row r="220" spans="1:19" ht="15" thickBot="1" x14ac:dyDescent="0.35">
      <c r="A220" s="4" t="s">
        <v>347</v>
      </c>
      <c r="B220" s="6" t="s">
        <v>6</v>
      </c>
      <c r="C220" s="44">
        <v>50</v>
      </c>
      <c r="D220" s="44">
        <v>338</v>
      </c>
      <c r="E220" s="44">
        <v>2</v>
      </c>
      <c r="F220" s="44">
        <v>52</v>
      </c>
      <c r="G220" s="44">
        <v>8</v>
      </c>
      <c r="H220" s="44">
        <v>129</v>
      </c>
      <c r="I220" s="44">
        <v>22</v>
      </c>
      <c r="J220" s="44">
        <v>263</v>
      </c>
      <c r="K220" s="44">
        <v>104</v>
      </c>
      <c r="L220" s="44">
        <v>1047</v>
      </c>
      <c r="M220" s="44">
        <v>20</v>
      </c>
      <c r="N220" s="44">
        <v>4</v>
      </c>
      <c r="O220" s="44">
        <v>24</v>
      </c>
      <c r="P220" s="44">
        <v>19</v>
      </c>
      <c r="Q220" s="44">
        <v>251</v>
      </c>
      <c r="R220" s="44">
        <v>3</v>
      </c>
      <c r="S220" s="44">
        <v>14</v>
      </c>
    </row>
    <row r="221" spans="1:19" ht="15" thickBot="1" x14ac:dyDescent="0.35">
      <c r="A221" s="4" t="s">
        <v>348</v>
      </c>
      <c r="B221" s="6" t="s">
        <v>6</v>
      </c>
      <c r="C221" s="44">
        <v>45</v>
      </c>
      <c r="D221" s="44">
        <v>447</v>
      </c>
      <c r="E221" s="44">
        <v>3</v>
      </c>
      <c r="F221" s="44">
        <v>12</v>
      </c>
      <c r="G221" s="44">
        <v>60</v>
      </c>
      <c r="H221" s="44">
        <v>793</v>
      </c>
      <c r="I221" s="44">
        <v>2</v>
      </c>
      <c r="J221" s="44">
        <v>250</v>
      </c>
      <c r="K221" s="44">
        <v>132</v>
      </c>
      <c r="L221" s="44">
        <v>2111</v>
      </c>
      <c r="M221" s="44">
        <v>40</v>
      </c>
      <c r="N221" s="44">
        <v>4</v>
      </c>
      <c r="O221" s="44">
        <v>44</v>
      </c>
      <c r="P221" s="44">
        <v>20</v>
      </c>
      <c r="Q221" s="44">
        <v>600</v>
      </c>
      <c r="R221" s="44">
        <v>2</v>
      </c>
      <c r="S221" s="44">
        <v>9</v>
      </c>
    </row>
    <row r="222" spans="1:19" ht="15" thickBot="1" x14ac:dyDescent="0.35">
      <c r="A222" s="4" t="s">
        <v>352</v>
      </c>
      <c r="B222" s="6" t="s">
        <v>6</v>
      </c>
      <c r="C222" s="44">
        <v>79</v>
      </c>
      <c r="D222" s="44">
        <v>3308</v>
      </c>
      <c r="E222" s="44">
        <v>0</v>
      </c>
      <c r="F222" s="44">
        <v>0</v>
      </c>
      <c r="G222" s="44">
        <v>17</v>
      </c>
      <c r="H222" s="44">
        <v>245</v>
      </c>
      <c r="I222" s="44">
        <v>1</v>
      </c>
      <c r="J222" s="44">
        <v>60</v>
      </c>
      <c r="K222" s="44">
        <v>112</v>
      </c>
      <c r="L222" s="44">
        <v>3977</v>
      </c>
      <c r="M222" s="44">
        <v>117</v>
      </c>
      <c r="N222" s="44">
        <v>17</v>
      </c>
      <c r="O222" s="44">
        <v>134</v>
      </c>
      <c r="P222" s="44">
        <v>10</v>
      </c>
      <c r="Q222" s="44">
        <v>349</v>
      </c>
      <c r="R222" s="44">
        <v>5</v>
      </c>
      <c r="S222" s="44">
        <v>15</v>
      </c>
    </row>
    <row r="223" spans="1:19" ht="15" thickBot="1" x14ac:dyDescent="0.35">
      <c r="A223" s="4" t="s">
        <v>354</v>
      </c>
      <c r="B223" s="6" t="s">
        <v>6</v>
      </c>
      <c r="C223" s="44">
        <v>71</v>
      </c>
      <c r="D223" s="44">
        <v>547</v>
      </c>
      <c r="E223" s="44">
        <v>0</v>
      </c>
      <c r="F223" s="44">
        <v>0</v>
      </c>
      <c r="G223" s="44">
        <v>9</v>
      </c>
      <c r="H223" s="44">
        <v>137</v>
      </c>
      <c r="I223" s="44">
        <v>0</v>
      </c>
      <c r="J223" s="44">
        <v>0</v>
      </c>
      <c r="K223" s="44">
        <v>91</v>
      </c>
      <c r="L223" s="44">
        <v>1294</v>
      </c>
      <c r="M223" s="44">
        <v>381</v>
      </c>
      <c r="N223" s="44">
        <v>90</v>
      </c>
      <c r="O223" s="44">
        <v>471</v>
      </c>
      <c r="P223" s="44">
        <v>11</v>
      </c>
      <c r="Q223" s="44">
        <v>610</v>
      </c>
      <c r="R223" s="44">
        <v>0</v>
      </c>
      <c r="S223" s="44">
        <v>0</v>
      </c>
    </row>
    <row r="224" spans="1:19" ht="15" thickBot="1" x14ac:dyDescent="0.35">
      <c r="A224" s="4" t="s">
        <v>355</v>
      </c>
      <c r="B224" s="6" t="s">
        <v>6</v>
      </c>
      <c r="C224" s="44">
        <v>68</v>
      </c>
      <c r="D224" s="44">
        <v>1718</v>
      </c>
      <c r="E224" s="44">
        <v>0</v>
      </c>
      <c r="F224" s="44">
        <v>0</v>
      </c>
      <c r="G224" s="44">
        <v>21</v>
      </c>
      <c r="H224" s="44">
        <v>159</v>
      </c>
      <c r="I224" s="44">
        <v>0</v>
      </c>
      <c r="J224" s="44">
        <v>0</v>
      </c>
      <c r="K224" s="44">
        <v>95</v>
      </c>
      <c r="L224" s="44">
        <v>2417</v>
      </c>
      <c r="M224" s="44">
        <v>125</v>
      </c>
      <c r="N224" s="44">
        <v>0</v>
      </c>
      <c r="O224" s="44">
        <v>125</v>
      </c>
      <c r="P224" s="44">
        <v>6</v>
      </c>
      <c r="Q224" s="44">
        <v>540</v>
      </c>
      <c r="R224" s="44">
        <v>0</v>
      </c>
      <c r="S224" s="44">
        <v>0</v>
      </c>
    </row>
    <row r="225" spans="1:19" ht="15" thickBot="1" x14ac:dyDescent="0.35">
      <c r="A225" s="4" t="s">
        <v>359</v>
      </c>
      <c r="B225" s="6" t="s">
        <v>6</v>
      </c>
      <c r="C225" s="44">
        <v>100</v>
      </c>
      <c r="D225" s="44">
        <v>1632</v>
      </c>
      <c r="E225" s="44">
        <v>29</v>
      </c>
      <c r="F225" s="44">
        <v>349</v>
      </c>
      <c r="G225" s="44">
        <v>16</v>
      </c>
      <c r="H225" s="44">
        <v>180</v>
      </c>
      <c r="I225" s="44">
        <v>2</v>
      </c>
      <c r="J225" s="44">
        <v>181</v>
      </c>
      <c r="K225" s="44">
        <v>185</v>
      </c>
      <c r="L225" s="44">
        <v>6698</v>
      </c>
      <c r="M225" s="44">
        <v>498</v>
      </c>
      <c r="N225" s="44">
        <v>52</v>
      </c>
      <c r="O225" s="44">
        <v>550</v>
      </c>
      <c r="P225" s="44">
        <v>26</v>
      </c>
      <c r="Q225" s="44">
        <v>4059</v>
      </c>
      <c r="R225" s="44">
        <v>12</v>
      </c>
      <c r="S225" s="44">
        <v>297</v>
      </c>
    </row>
    <row r="226" spans="1:19" ht="15" thickBot="1" x14ac:dyDescent="0.35">
      <c r="A226" s="4" t="s">
        <v>372</v>
      </c>
      <c r="B226" s="6" t="s">
        <v>6</v>
      </c>
      <c r="C226" s="44">
        <v>4</v>
      </c>
      <c r="D226" s="44">
        <v>56</v>
      </c>
      <c r="E226" s="44">
        <v>0</v>
      </c>
      <c r="F226" s="44">
        <v>0</v>
      </c>
      <c r="G226" s="44">
        <v>12</v>
      </c>
      <c r="H226" s="44">
        <v>275</v>
      </c>
      <c r="I226" s="44">
        <v>0</v>
      </c>
      <c r="J226" s="44">
        <v>0</v>
      </c>
      <c r="K226" s="44">
        <v>22</v>
      </c>
      <c r="L226" s="44">
        <v>367</v>
      </c>
      <c r="M226" s="44">
        <v>28</v>
      </c>
      <c r="N226" s="44">
        <v>36</v>
      </c>
      <c r="O226" s="44">
        <v>64</v>
      </c>
      <c r="P226" s="44">
        <v>0</v>
      </c>
      <c r="Q226" s="44">
        <v>0</v>
      </c>
      <c r="R226" s="44">
        <v>6</v>
      </c>
      <c r="S226" s="44">
        <v>36</v>
      </c>
    </row>
    <row r="227" spans="1:19" ht="15" thickBot="1" x14ac:dyDescent="0.35">
      <c r="A227" s="4" t="s">
        <v>380</v>
      </c>
      <c r="B227" s="6" t="s">
        <v>6</v>
      </c>
      <c r="C227" s="44">
        <v>66</v>
      </c>
      <c r="D227" s="44">
        <v>1180</v>
      </c>
      <c r="E227" s="44">
        <v>11</v>
      </c>
      <c r="F227" s="44">
        <v>109</v>
      </c>
      <c r="G227" s="44">
        <v>104</v>
      </c>
      <c r="H227" s="44">
        <v>2312</v>
      </c>
      <c r="I227" s="44">
        <v>0</v>
      </c>
      <c r="J227" s="44">
        <v>0</v>
      </c>
      <c r="K227" s="44">
        <v>194</v>
      </c>
      <c r="L227" s="44">
        <v>3975</v>
      </c>
      <c r="M227" s="44">
        <v>169</v>
      </c>
      <c r="N227" s="44">
        <v>54</v>
      </c>
      <c r="O227" s="44">
        <v>223</v>
      </c>
      <c r="P227" s="44">
        <v>7</v>
      </c>
      <c r="Q227" s="44">
        <v>309</v>
      </c>
      <c r="R227" s="44">
        <v>6</v>
      </c>
      <c r="S227" s="44">
        <v>65</v>
      </c>
    </row>
    <row r="228" spans="1:19" ht="15" thickBot="1" x14ac:dyDescent="0.35">
      <c r="A228" s="4" t="s">
        <v>381</v>
      </c>
      <c r="B228" s="6" t="s">
        <v>6</v>
      </c>
      <c r="C228" s="44">
        <v>90</v>
      </c>
      <c r="D228" s="44">
        <v>3399</v>
      </c>
      <c r="E228" s="44">
        <v>13</v>
      </c>
      <c r="F228" s="44">
        <v>151</v>
      </c>
      <c r="G228" s="44">
        <v>78</v>
      </c>
      <c r="H228" s="44">
        <v>463</v>
      </c>
      <c r="I228" s="44">
        <v>36</v>
      </c>
      <c r="J228" s="44">
        <v>1769</v>
      </c>
      <c r="K228" s="44">
        <v>225</v>
      </c>
      <c r="L228" s="44">
        <v>6116</v>
      </c>
      <c r="M228" s="44">
        <v>90</v>
      </c>
      <c r="N228" s="44">
        <v>0</v>
      </c>
      <c r="O228" s="44">
        <v>90</v>
      </c>
      <c r="P228" s="44">
        <v>8</v>
      </c>
      <c r="Q228" s="44">
        <v>321</v>
      </c>
      <c r="R228" s="44">
        <v>0</v>
      </c>
      <c r="S228" s="44">
        <v>13</v>
      </c>
    </row>
    <row r="229" spans="1:19" ht="15" thickBot="1" x14ac:dyDescent="0.35">
      <c r="A229" s="4" t="s">
        <v>383</v>
      </c>
      <c r="B229" s="6" t="s">
        <v>6</v>
      </c>
      <c r="C229" s="44">
        <v>28</v>
      </c>
      <c r="D229" s="44">
        <v>223</v>
      </c>
      <c r="E229" s="44">
        <v>5</v>
      </c>
      <c r="F229" s="44">
        <v>16</v>
      </c>
      <c r="G229" s="44">
        <v>4</v>
      </c>
      <c r="H229" s="44">
        <v>75</v>
      </c>
      <c r="I229" s="44">
        <v>0</v>
      </c>
      <c r="J229" s="44">
        <v>0</v>
      </c>
      <c r="K229" s="44">
        <v>51</v>
      </c>
      <c r="L229" s="44">
        <v>674</v>
      </c>
      <c r="M229" s="44">
        <v>87</v>
      </c>
      <c r="N229" s="44">
        <v>16</v>
      </c>
      <c r="O229" s="44">
        <v>103</v>
      </c>
      <c r="P229" s="44">
        <v>10</v>
      </c>
      <c r="Q229" s="44">
        <v>318</v>
      </c>
      <c r="R229" s="44">
        <v>4</v>
      </c>
      <c r="S229" s="44">
        <v>42</v>
      </c>
    </row>
    <row r="230" spans="1:19" ht="15" thickBot="1" x14ac:dyDescent="0.35">
      <c r="A230" s="4" t="s">
        <v>384</v>
      </c>
      <c r="B230" s="6" t="s">
        <v>6</v>
      </c>
      <c r="C230" s="44">
        <v>177</v>
      </c>
      <c r="D230" s="44">
        <v>5961</v>
      </c>
      <c r="E230" s="44">
        <v>12</v>
      </c>
      <c r="F230" s="44">
        <v>207</v>
      </c>
      <c r="G230" s="44">
        <v>9</v>
      </c>
      <c r="H230" s="44">
        <v>125</v>
      </c>
      <c r="I230" s="44">
        <v>2</v>
      </c>
      <c r="J230" s="44">
        <v>109</v>
      </c>
      <c r="K230" s="44">
        <v>226</v>
      </c>
      <c r="L230" s="44">
        <v>8300</v>
      </c>
      <c r="M230" s="44">
        <v>1829</v>
      </c>
      <c r="N230" s="44">
        <v>57</v>
      </c>
      <c r="O230" s="44">
        <v>1886</v>
      </c>
      <c r="P230" s="44">
        <v>22</v>
      </c>
      <c r="Q230" s="44">
        <v>1829</v>
      </c>
      <c r="R230" s="44">
        <v>4</v>
      </c>
      <c r="S230" s="44">
        <v>69</v>
      </c>
    </row>
    <row r="231" spans="1:19" ht="15" thickBot="1" x14ac:dyDescent="0.35">
      <c r="A231" s="62" t="s">
        <v>387</v>
      </c>
      <c r="B231" s="6" t="s">
        <v>6</v>
      </c>
      <c r="C231" s="44">
        <v>24</v>
      </c>
      <c r="D231" s="44">
        <v>1055</v>
      </c>
      <c r="E231" s="44">
        <v>0</v>
      </c>
      <c r="F231" s="44">
        <v>0</v>
      </c>
      <c r="G231" s="44">
        <v>9</v>
      </c>
      <c r="H231" s="44">
        <v>71</v>
      </c>
      <c r="I231" s="44">
        <v>11</v>
      </c>
      <c r="J231" s="44">
        <v>287</v>
      </c>
      <c r="K231" s="44">
        <v>64</v>
      </c>
      <c r="L231" s="44">
        <v>1847</v>
      </c>
      <c r="M231" s="44">
        <v>106</v>
      </c>
      <c r="N231" s="44">
        <v>5</v>
      </c>
      <c r="O231" s="44">
        <v>111</v>
      </c>
      <c r="P231" s="44">
        <v>19</v>
      </c>
      <c r="Q231" s="44">
        <v>428</v>
      </c>
      <c r="R231" s="44">
        <v>1</v>
      </c>
      <c r="S231" s="44">
        <v>6</v>
      </c>
    </row>
    <row r="232" spans="1:19" ht="15" thickBot="1" x14ac:dyDescent="0.35">
      <c r="A232" s="65" t="s">
        <v>2413</v>
      </c>
      <c r="B232" s="66"/>
      <c r="C232" s="67">
        <f t="shared" ref="C232:S232" si="2">SUM(C156:C231)</f>
        <v>6048</v>
      </c>
      <c r="D232" s="67">
        <f t="shared" si="2"/>
        <v>130984</v>
      </c>
      <c r="E232" s="67">
        <f t="shared" si="2"/>
        <v>614</v>
      </c>
      <c r="F232" s="67">
        <f t="shared" si="2"/>
        <v>8861</v>
      </c>
      <c r="G232" s="67">
        <f t="shared" si="2"/>
        <v>2970</v>
      </c>
      <c r="H232" s="67">
        <f t="shared" si="2"/>
        <v>45641</v>
      </c>
      <c r="I232" s="67">
        <f t="shared" si="2"/>
        <v>3192</v>
      </c>
      <c r="J232" s="67">
        <f t="shared" si="2"/>
        <v>53485</v>
      </c>
      <c r="K232" s="67">
        <f t="shared" si="2"/>
        <v>14139</v>
      </c>
      <c r="L232" s="67">
        <f t="shared" si="2"/>
        <v>288259</v>
      </c>
      <c r="M232" s="67">
        <f t="shared" si="2"/>
        <v>14209</v>
      </c>
      <c r="N232" s="67">
        <f t="shared" si="2"/>
        <v>2399</v>
      </c>
      <c r="O232" s="67">
        <f t="shared" si="2"/>
        <v>16608</v>
      </c>
      <c r="P232" s="67">
        <f t="shared" si="2"/>
        <v>1090</v>
      </c>
      <c r="Q232" s="67">
        <f t="shared" si="2"/>
        <v>46510</v>
      </c>
      <c r="R232" s="67">
        <f t="shared" si="2"/>
        <v>225</v>
      </c>
      <c r="S232" s="68">
        <f t="shared" si="2"/>
        <v>2778</v>
      </c>
    </row>
    <row r="233" spans="1:19" ht="15" thickBot="1" x14ac:dyDescent="0.35">
      <c r="A233" s="10"/>
      <c r="B233" s="6"/>
      <c r="C233" s="44"/>
      <c r="D233" s="44"/>
      <c r="E233" s="44"/>
      <c r="F233" s="44"/>
      <c r="G233" s="44"/>
      <c r="H233" s="44"/>
      <c r="I233" s="44"/>
      <c r="J233" s="44"/>
      <c r="K233" s="44"/>
      <c r="L233" s="44"/>
      <c r="M233" s="44"/>
      <c r="N233" s="44"/>
      <c r="O233" s="44"/>
      <c r="P233" s="44"/>
      <c r="Q233" s="44"/>
      <c r="R233" s="44"/>
      <c r="S233" s="44"/>
    </row>
    <row r="234" spans="1:19" ht="15" thickBot="1" x14ac:dyDescent="0.35">
      <c r="A234" s="58" t="s">
        <v>3</v>
      </c>
      <c r="B234" s="6" t="s">
        <v>4</v>
      </c>
      <c r="C234" s="44">
        <v>101</v>
      </c>
      <c r="D234" s="44">
        <v>4407</v>
      </c>
      <c r="E234" s="44">
        <v>11</v>
      </c>
      <c r="F234" s="44">
        <v>1100</v>
      </c>
      <c r="G234" s="44">
        <v>47</v>
      </c>
      <c r="H234" s="44">
        <v>450</v>
      </c>
      <c r="I234" s="44">
        <v>0</v>
      </c>
      <c r="J234" s="44">
        <v>0</v>
      </c>
      <c r="K234" s="44">
        <v>183</v>
      </c>
      <c r="L234" s="44">
        <v>7055</v>
      </c>
      <c r="M234" s="44">
        <v>350</v>
      </c>
      <c r="N234" s="44">
        <v>83</v>
      </c>
      <c r="O234" s="44">
        <v>433</v>
      </c>
      <c r="P234" s="44">
        <v>18</v>
      </c>
      <c r="Q234" s="44">
        <v>1032</v>
      </c>
      <c r="R234" s="44">
        <v>6</v>
      </c>
      <c r="S234" s="44">
        <v>66</v>
      </c>
    </row>
    <row r="235" spans="1:19" ht="15" thickBot="1" x14ac:dyDescent="0.35">
      <c r="A235" s="31" t="s">
        <v>7</v>
      </c>
      <c r="B235" s="6" t="s">
        <v>4</v>
      </c>
      <c r="C235" s="44">
        <v>0</v>
      </c>
      <c r="D235" s="44">
        <v>0</v>
      </c>
      <c r="E235" s="44">
        <v>0</v>
      </c>
      <c r="F235" s="44">
        <v>0</v>
      </c>
      <c r="G235" s="44">
        <v>1</v>
      </c>
      <c r="H235" s="44">
        <v>13</v>
      </c>
      <c r="I235" s="44">
        <v>0</v>
      </c>
      <c r="J235" s="44">
        <v>0</v>
      </c>
      <c r="K235" s="44">
        <v>2</v>
      </c>
      <c r="L235" s="44">
        <v>21</v>
      </c>
      <c r="M235" s="44">
        <v>8</v>
      </c>
      <c r="N235" s="44">
        <v>0</v>
      </c>
      <c r="O235" s="44">
        <v>8</v>
      </c>
      <c r="P235" s="44">
        <v>1</v>
      </c>
      <c r="Q235" s="44">
        <v>8</v>
      </c>
      <c r="R235" s="44">
        <v>0</v>
      </c>
      <c r="S235" s="44">
        <v>0</v>
      </c>
    </row>
    <row r="236" spans="1:19" ht="15" thickBot="1" x14ac:dyDescent="0.35">
      <c r="A236" s="4" t="s">
        <v>12</v>
      </c>
      <c r="B236" s="6" t="s">
        <v>4</v>
      </c>
      <c r="C236" s="44">
        <v>40</v>
      </c>
      <c r="D236" s="44">
        <v>1181</v>
      </c>
      <c r="E236" s="44">
        <v>9</v>
      </c>
      <c r="F236" s="44">
        <v>98</v>
      </c>
      <c r="G236" s="44">
        <v>62</v>
      </c>
      <c r="H236" s="44">
        <v>313</v>
      </c>
      <c r="I236" s="44">
        <v>0</v>
      </c>
      <c r="J236" s="44">
        <v>0</v>
      </c>
      <c r="K236" s="44">
        <v>138</v>
      </c>
      <c r="L236" s="44">
        <v>2593</v>
      </c>
      <c r="M236" s="44">
        <v>251</v>
      </c>
      <c r="N236" s="44">
        <v>91</v>
      </c>
      <c r="O236" s="44">
        <v>342</v>
      </c>
      <c r="P236" s="44">
        <v>21</v>
      </c>
      <c r="Q236" s="44">
        <v>951</v>
      </c>
      <c r="R236" s="44">
        <v>6</v>
      </c>
      <c r="S236" s="44">
        <v>50</v>
      </c>
    </row>
    <row r="237" spans="1:19" ht="15" thickBot="1" x14ac:dyDescent="0.35">
      <c r="A237" s="4" t="s">
        <v>25</v>
      </c>
      <c r="B237" s="6" t="s">
        <v>4</v>
      </c>
      <c r="C237" s="44">
        <v>279</v>
      </c>
      <c r="D237" s="44">
        <v>5774</v>
      </c>
      <c r="E237" s="44">
        <v>17</v>
      </c>
      <c r="F237" s="44">
        <v>157</v>
      </c>
      <c r="G237" s="44">
        <v>69</v>
      </c>
      <c r="H237" s="44">
        <v>664</v>
      </c>
      <c r="I237" s="44">
        <v>0</v>
      </c>
      <c r="J237" s="44">
        <v>0</v>
      </c>
      <c r="K237" s="44">
        <v>421</v>
      </c>
      <c r="L237" s="44">
        <v>9043</v>
      </c>
      <c r="M237" s="44">
        <v>400</v>
      </c>
      <c r="N237" s="44">
        <v>71</v>
      </c>
      <c r="O237" s="44">
        <v>471</v>
      </c>
      <c r="P237" s="44">
        <v>50</v>
      </c>
      <c r="Q237" s="44">
        <v>2294</v>
      </c>
      <c r="R237" s="44">
        <v>6</v>
      </c>
      <c r="S237" s="44">
        <v>154</v>
      </c>
    </row>
    <row r="238" spans="1:19" ht="15" thickBot="1" x14ac:dyDescent="0.35">
      <c r="A238" s="4" t="s">
        <v>27</v>
      </c>
      <c r="B238" s="6" t="s">
        <v>4</v>
      </c>
      <c r="C238" s="44">
        <v>138</v>
      </c>
      <c r="D238" s="44">
        <v>2653</v>
      </c>
      <c r="E238" s="44">
        <v>3</v>
      </c>
      <c r="F238" s="44">
        <v>8</v>
      </c>
      <c r="G238" s="44">
        <v>61</v>
      </c>
      <c r="H238" s="44">
        <v>425</v>
      </c>
      <c r="I238" s="44">
        <v>0</v>
      </c>
      <c r="J238" s="44">
        <v>0</v>
      </c>
      <c r="K238" s="44">
        <v>237</v>
      </c>
      <c r="L238" s="44">
        <v>4802</v>
      </c>
      <c r="M238" s="44">
        <v>303</v>
      </c>
      <c r="N238" s="44">
        <v>90</v>
      </c>
      <c r="O238" s="44">
        <v>393</v>
      </c>
      <c r="P238" s="44">
        <v>28</v>
      </c>
      <c r="Q238" s="44">
        <v>1621</v>
      </c>
      <c r="R238" s="44">
        <v>7</v>
      </c>
      <c r="S238" s="44">
        <v>95</v>
      </c>
    </row>
    <row r="239" spans="1:19" ht="15" thickBot="1" x14ac:dyDescent="0.35">
      <c r="A239" s="4" t="s">
        <v>36</v>
      </c>
      <c r="B239" s="6" t="s">
        <v>4</v>
      </c>
      <c r="C239" s="44">
        <v>140</v>
      </c>
      <c r="D239" s="44">
        <v>2750</v>
      </c>
      <c r="E239" s="44">
        <v>30</v>
      </c>
      <c r="F239" s="44">
        <v>400</v>
      </c>
      <c r="G239" s="44">
        <v>3</v>
      </c>
      <c r="H239" s="44">
        <v>115</v>
      </c>
      <c r="I239" s="44">
        <v>0</v>
      </c>
      <c r="J239" s="44">
        <v>0</v>
      </c>
      <c r="K239" s="44">
        <v>210</v>
      </c>
      <c r="L239" s="44">
        <v>4965</v>
      </c>
      <c r="M239" s="44">
        <v>625</v>
      </c>
      <c r="N239" s="44">
        <v>350</v>
      </c>
      <c r="O239" s="44">
        <v>975</v>
      </c>
      <c r="P239" s="44">
        <v>20</v>
      </c>
      <c r="Q239" s="44">
        <v>975</v>
      </c>
      <c r="R239" s="44">
        <v>17</v>
      </c>
      <c r="S239" s="44">
        <v>725</v>
      </c>
    </row>
    <row r="240" spans="1:19" ht="15" thickBot="1" x14ac:dyDescent="0.35">
      <c r="A240" s="4" t="s">
        <v>39</v>
      </c>
      <c r="B240" s="6" t="s">
        <v>4</v>
      </c>
      <c r="C240" s="44">
        <v>182</v>
      </c>
      <c r="D240" s="44">
        <v>2744</v>
      </c>
      <c r="E240" s="44">
        <v>0</v>
      </c>
      <c r="F240" s="44">
        <v>0</v>
      </c>
      <c r="G240" s="44">
        <v>21</v>
      </c>
      <c r="H240" s="44">
        <v>491</v>
      </c>
      <c r="I240" s="44">
        <v>1</v>
      </c>
      <c r="J240" s="44">
        <v>150</v>
      </c>
      <c r="K240" s="44">
        <v>212</v>
      </c>
      <c r="L240" s="44">
        <v>3779</v>
      </c>
      <c r="M240" s="44">
        <v>248</v>
      </c>
      <c r="N240" s="44">
        <v>61</v>
      </c>
      <c r="O240" s="44">
        <v>309</v>
      </c>
      <c r="P240" s="44">
        <v>6</v>
      </c>
      <c r="Q240" s="44">
        <v>372</v>
      </c>
      <c r="R240" s="44">
        <v>2</v>
      </c>
      <c r="S240" s="44">
        <v>22</v>
      </c>
    </row>
    <row r="241" spans="1:19" ht="15" thickBot="1" x14ac:dyDescent="0.35">
      <c r="A241" s="4" t="s">
        <v>43</v>
      </c>
      <c r="B241" s="6" t="s">
        <v>4</v>
      </c>
      <c r="C241" s="44">
        <v>48</v>
      </c>
      <c r="D241" s="44">
        <v>974</v>
      </c>
      <c r="E241" s="44">
        <v>2</v>
      </c>
      <c r="F241" s="44">
        <v>12</v>
      </c>
      <c r="G241" s="44">
        <v>5</v>
      </c>
      <c r="H241" s="44">
        <v>834</v>
      </c>
      <c r="I241" s="44">
        <v>10</v>
      </c>
      <c r="J241" s="44">
        <v>219</v>
      </c>
      <c r="K241" s="44">
        <v>93</v>
      </c>
      <c r="L241" s="44">
        <v>2992</v>
      </c>
      <c r="M241" s="44">
        <v>208</v>
      </c>
      <c r="N241" s="44">
        <v>75</v>
      </c>
      <c r="O241" s="44">
        <v>283</v>
      </c>
      <c r="P241" s="44">
        <v>26</v>
      </c>
      <c r="Q241" s="44">
        <v>883</v>
      </c>
      <c r="R241" s="44">
        <v>2</v>
      </c>
      <c r="S241" s="44">
        <v>70</v>
      </c>
    </row>
    <row r="242" spans="1:19" ht="15" thickBot="1" x14ac:dyDescent="0.35">
      <c r="A242" s="4" t="s">
        <v>48</v>
      </c>
      <c r="B242" s="6" t="s">
        <v>4</v>
      </c>
      <c r="C242" s="44">
        <v>1139</v>
      </c>
      <c r="D242" s="44">
        <v>18930</v>
      </c>
      <c r="E242" s="44">
        <v>141</v>
      </c>
      <c r="F242" s="44">
        <v>1875</v>
      </c>
      <c r="G242" s="44">
        <v>362</v>
      </c>
      <c r="H242" s="44">
        <v>6931</v>
      </c>
      <c r="I242" s="44">
        <v>0</v>
      </c>
      <c r="J242" s="44">
        <v>0</v>
      </c>
      <c r="K242" s="44">
        <v>1810</v>
      </c>
      <c r="L242" s="44">
        <v>31499</v>
      </c>
      <c r="M242" s="44">
        <v>628</v>
      </c>
      <c r="N242" s="44">
        <v>28</v>
      </c>
      <c r="O242" s="44">
        <v>656</v>
      </c>
      <c r="P242" s="44">
        <v>158</v>
      </c>
      <c r="Q242" s="44">
        <v>3631</v>
      </c>
      <c r="R242" s="44">
        <v>10</v>
      </c>
      <c r="S242" s="44">
        <v>132</v>
      </c>
    </row>
    <row r="243" spans="1:19" ht="15" thickBot="1" x14ac:dyDescent="0.35">
      <c r="A243" s="4" t="s">
        <v>49</v>
      </c>
      <c r="B243" s="6" t="s">
        <v>4</v>
      </c>
      <c r="C243" s="44">
        <v>98</v>
      </c>
      <c r="D243" s="44">
        <v>876</v>
      </c>
      <c r="E243" s="44">
        <v>8</v>
      </c>
      <c r="F243" s="44">
        <v>115</v>
      </c>
      <c r="G243" s="44">
        <v>12</v>
      </c>
      <c r="H243" s="44">
        <v>124</v>
      </c>
      <c r="I243" s="44">
        <v>0</v>
      </c>
      <c r="J243" s="44">
        <v>0</v>
      </c>
      <c r="K243" s="44">
        <v>127</v>
      </c>
      <c r="L243" s="44">
        <v>1381</v>
      </c>
      <c r="M243" s="44">
        <v>483</v>
      </c>
      <c r="N243" s="44">
        <v>27</v>
      </c>
      <c r="O243" s="44">
        <v>510</v>
      </c>
      <c r="P243" s="44">
        <v>6</v>
      </c>
      <c r="Q243" s="44">
        <v>214</v>
      </c>
      <c r="R243" s="44">
        <v>3</v>
      </c>
      <c r="S243" s="44">
        <v>52</v>
      </c>
    </row>
    <row r="244" spans="1:19" ht="15" thickBot="1" x14ac:dyDescent="0.35">
      <c r="A244" s="4" t="s">
        <v>51</v>
      </c>
      <c r="B244" s="6" t="s">
        <v>4</v>
      </c>
      <c r="C244" s="44">
        <v>228</v>
      </c>
      <c r="D244" s="44">
        <v>5137</v>
      </c>
      <c r="E244" s="44">
        <v>0</v>
      </c>
      <c r="F244" s="44">
        <v>0</v>
      </c>
      <c r="G244" s="44">
        <v>300</v>
      </c>
      <c r="H244" s="44">
        <v>483</v>
      </c>
      <c r="I244" s="44">
        <v>1</v>
      </c>
      <c r="J244" s="44">
        <v>237</v>
      </c>
      <c r="K244" s="44">
        <v>603</v>
      </c>
      <c r="L244" s="44">
        <v>6988</v>
      </c>
      <c r="M244" s="44">
        <v>275</v>
      </c>
      <c r="N244" s="44">
        <v>64</v>
      </c>
      <c r="O244" s="44">
        <v>339</v>
      </c>
      <c r="P244" s="44">
        <v>73</v>
      </c>
      <c r="Q244" s="44">
        <v>1109</v>
      </c>
      <c r="R244" s="44">
        <v>1</v>
      </c>
      <c r="S244" s="44">
        <v>22</v>
      </c>
    </row>
    <row r="245" spans="1:19" ht="15" thickBot="1" x14ac:dyDescent="0.35">
      <c r="A245" s="4" t="s">
        <v>69</v>
      </c>
      <c r="B245" s="6" t="s">
        <v>4</v>
      </c>
      <c r="C245" s="44">
        <v>215</v>
      </c>
      <c r="D245" s="44">
        <v>2897</v>
      </c>
      <c r="E245" s="44">
        <v>90</v>
      </c>
      <c r="F245" s="44">
        <v>947</v>
      </c>
      <c r="G245" s="44">
        <v>60</v>
      </c>
      <c r="H245" s="44">
        <v>1200</v>
      </c>
      <c r="I245" s="44">
        <v>0</v>
      </c>
      <c r="J245" s="44">
        <v>0</v>
      </c>
      <c r="K245" s="44">
        <v>415</v>
      </c>
      <c r="L245" s="44">
        <v>5982</v>
      </c>
      <c r="M245" s="44">
        <v>373</v>
      </c>
      <c r="N245" s="44">
        <v>77</v>
      </c>
      <c r="O245" s="44">
        <v>450</v>
      </c>
      <c r="P245" s="44">
        <v>40</v>
      </c>
      <c r="Q245" s="44">
        <v>823</v>
      </c>
      <c r="R245" s="44">
        <v>10</v>
      </c>
      <c r="S245" s="44">
        <v>115</v>
      </c>
    </row>
    <row r="246" spans="1:19" ht="15" thickBot="1" x14ac:dyDescent="0.35">
      <c r="A246" s="4" t="s">
        <v>72</v>
      </c>
      <c r="B246" s="6" t="s">
        <v>4</v>
      </c>
      <c r="C246" s="44">
        <v>14</v>
      </c>
      <c r="D246" s="44">
        <v>77</v>
      </c>
      <c r="E246" s="44">
        <v>0</v>
      </c>
      <c r="F246" s="44">
        <v>0</v>
      </c>
      <c r="G246" s="44">
        <v>0</v>
      </c>
      <c r="H246" s="44">
        <v>0</v>
      </c>
      <c r="I246" s="44">
        <v>0</v>
      </c>
      <c r="J246" s="44">
        <v>0</v>
      </c>
      <c r="K246" s="44">
        <v>15</v>
      </c>
      <c r="L246" s="44">
        <v>86</v>
      </c>
      <c r="M246" s="44">
        <v>62</v>
      </c>
      <c r="N246" s="44">
        <v>0</v>
      </c>
      <c r="O246" s="44">
        <v>62</v>
      </c>
      <c r="P246" s="44">
        <v>1</v>
      </c>
      <c r="Q246" s="44">
        <v>9</v>
      </c>
      <c r="R246" s="44">
        <v>0</v>
      </c>
      <c r="S246" s="44">
        <v>0</v>
      </c>
    </row>
    <row r="247" spans="1:19" ht="15" thickBot="1" x14ac:dyDescent="0.35">
      <c r="A247" s="4" t="s">
        <v>74</v>
      </c>
      <c r="B247" s="6" t="s">
        <v>4</v>
      </c>
      <c r="C247" s="44">
        <v>137</v>
      </c>
      <c r="D247" s="44">
        <v>4247</v>
      </c>
      <c r="E247" s="44">
        <v>56</v>
      </c>
      <c r="F247" s="44">
        <v>862</v>
      </c>
      <c r="G247" s="44">
        <v>593</v>
      </c>
      <c r="H247" s="44">
        <v>8967</v>
      </c>
      <c r="I247" s="44">
        <v>0</v>
      </c>
      <c r="J247" s="44">
        <v>0</v>
      </c>
      <c r="K247" s="44">
        <v>802</v>
      </c>
      <c r="L247" s="44">
        <v>14644</v>
      </c>
      <c r="M247" s="44">
        <v>0</v>
      </c>
      <c r="N247" s="44">
        <v>0</v>
      </c>
      <c r="O247" s="44">
        <v>0</v>
      </c>
      <c r="P247" s="44">
        <v>16</v>
      </c>
      <c r="Q247" s="44">
        <v>568</v>
      </c>
      <c r="R247" s="44">
        <v>0</v>
      </c>
      <c r="S247" s="44">
        <v>0</v>
      </c>
    </row>
    <row r="248" spans="1:19" ht="15" thickBot="1" x14ac:dyDescent="0.35">
      <c r="A248" s="4" t="s">
        <v>75</v>
      </c>
      <c r="B248" s="6" t="s">
        <v>4</v>
      </c>
      <c r="C248" s="44">
        <v>215</v>
      </c>
      <c r="D248" s="44">
        <v>7061</v>
      </c>
      <c r="E248" s="44">
        <v>165</v>
      </c>
      <c r="F248" s="44">
        <v>1244</v>
      </c>
      <c r="G248" s="44">
        <v>140</v>
      </c>
      <c r="H248" s="44">
        <v>2976</v>
      </c>
      <c r="I248" s="44">
        <v>18</v>
      </c>
      <c r="J248" s="44">
        <v>1929</v>
      </c>
      <c r="K248" s="44">
        <v>607</v>
      </c>
      <c r="L248" s="44">
        <v>15581</v>
      </c>
      <c r="M248" s="44">
        <v>1020</v>
      </c>
      <c r="N248" s="44">
        <v>195</v>
      </c>
      <c r="O248" s="44">
        <v>1215</v>
      </c>
      <c r="P248" s="44">
        <v>36</v>
      </c>
      <c r="Q248" s="44">
        <v>2206</v>
      </c>
      <c r="R248" s="44">
        <v>33</v>
      </c>
      <c r="S248" s="44">
        <v>165</v>
      </c>
    </row>
    <row r="249" spans="1:19" ht="15" thickBot="1" x14ac:dyDescent="0.35">
      <c r="A249" s="4" t="s">
        <v>82</v>
      </c>
      <c r="B249" s="6" t="s">
        <v>4</v>
      </c>
      <c r="C249" s="44">
        <v>40</v>
      </c>
      <c r="D249" s="44">
        <v>445</v>
      </c>
      <c r="E249" s="44">
        <v>12</v>
      </c>
      <c r="F249" s="44">
        <v>240</v>
      </c>
      <c r="G249" s="44">
        <v>24</v>
      </c>
      <c r="H249" s="44">
        <v>250</v>
      </c>
      <c r="I249" s="44">
        <v>3</v>
      </c>
      <c r="J249" s="44">
        <v>65</v>
      </c>
      <c r="K249" s="44">
        <v>82</v>
      </c>
      <c r="L249" s="44">
        <v>1300</v>
      </c>
      <c r="M249" s="44">
        <v>287</v>
      </c>
      <c r="N249" s="44">
        <v>0</v>
      </c>
      <c r="O249" s="44">
        <v>287</v>
      </c>
      <c r="P249" s="44">
        <v>3</v>
      </c>
      <c r="Q249" s="44">
        <v>300</v>
      </c>
      <c r="R249" s="44">
        <v>0</v>
      </c>
      <c r="S249" s="44">
        <v>0</v>
      </c>
    </row>
    <row r="250" spans="1:19" ht="15" thickBot="1" x14ac:dyDescent="0.35">
      <c r="A250" s="4" t="s">
        <v>87</v>
      </c>
      <c r="B250" s="6" t="s">
        <v>4</v>
      </c>
      <c r="C250" s="44">
        <v>325</v>
      </c>
      <c r="D250" s="44">
        <v>6466</v>
      </c>
      <c r="E250" s="44">
        <v>11</v>
      </c>
      <c r="F250" s="44">
        <v>174</v>
      </c>
      <c r="G250" s="44">
        <v>33</v>
      </c>
      <c r="H250" s="44">
        <v>101</v>
      </c>
      <c r="I250" s="44">
        <v>18</v>
      </c>
      <c r="J250" s="44">
        <v>789</v>
      </c>
      <c r="K250" s="44">
        <v>456</v>
      </c>
      <c r="L250" s="44">
        <v>9478</v>
      </c>
      <c r="M250" s="44">
        <v>431</v>
      </c>
      <c r="N250" s="44">
        <v>134</v>
      </c>
      <c r="O250" s="44">
        <v>565</v>
      </c>
      <c r="P250" s="44">
        <v>59</v>
      </c>
      <c r="Q250" s="44">
        <v>1797</v>
      </c>
      <c r="R250" s="44">
        <v>10</v>
      </c>
      <c r="S250" s="44">
        <v>151</v>
      </c>
    </row>
    <row r="251" spans="1:19" ht="15" thickBot="1" x14ac:dyDescent="0.35">
      <c r="A251" s="4" t="s">
        <v>90</v>
      </c>
      <c r="B251" s="6" t="s">
        <v>4</v>
      </c>
      <c r="C251" s="44">
        <v>71</v>
      </c>
      <c r="D251" s="44">
        <v>3113</v>
      </c>
      <c r="E251" s="44">
        <v>9</v>
      </c>
      <c r="F251" s="44">
        <v>143</v>
      </c>
      <c r="G251" s="44">
        <v>107</v>
      </c>
      <c r="H251" s="44">
        <v>800</v>
      </c>
      <c r="I251" s="44">
        <v>26</v>
      </c>
      <c r="J251" s="44">
        <v>1437</v>
      </c>
      <c r="K251" s="44">
        <v>249</v>
      </c>
      <c r="L251" s="44">
        <v>6211</v>
      </c>
      <c r="M251" s="44">
        <v>98</v>
      </c>
      <c r="N251" s="44">
        <v>12</v>
      </c>
      <c r="O251" s="44">
        <v>110</v>
      </c>
      <c r="P251" s="44">
        <v>32</v>
      </c>
      <c r="Q251" s="44">
        <v>688</v>
      </c>
      <c r="R251" s="44">
        <v>4</v>
      </c>
      <c r="S251" s="44">
        <v>30</v>
      </c>
    </row>
    <row r="252" spans="1:19" ht="15" thickBot="1" x14ac:dyDescent="0.35">
      <c r="A252" s="4" t="s">
        <v>105</v>
      </c>
      <c r="B252" s="6" t="s">
        <v>4</v>
      </c>
      <c r="C252" s="44">
        <v>333</v>
      </c>
      <c r="D252" s="44">
        <v>11536</v>
      </c>
      <c r="E252" s="44">
        <v>38</v>
      </c>
      <c r="F252" s="44">
        <v>539</v>
      </c>
      <c r="G252" s="44">
        <v>156</v>
      </c>
      <c r="H252" s="44">
        <v>2407</v>
      </c>
      <c r="I252" s="44">
        <v>39</v>
      </c>
      <c r="J252" s="44">
        <v>3375</v>
      </c>
      <c r="K252" s="44">
        <v>595</v>
      </c>
      <c r="L252" s="44">
        <v>21468</v>
      </c>
      <c r="M252" s="44">
        <v>1049</v>
      </c>
      <c r="N252" s="44">
        <v>244</v>
      </c>
      <c r="O252" s="44">
        <v>1293</v>
      </c>
      <c r="P252" s="44">
        <v>13</v>
      </c>
      <c r="Q252" s="44">
        <v>3160</v>
      </c>
      <c r="R252" s="44">
        <v>16</v>
      </c>
      <c r="S252" s="44">
        <v>451</v>
      </c>
    </row>
    <row r="253" spans="1:19" ht="15" thickBot="1" x14ac:dyDescent="0.35">
      <c r="A253" s="4" t="s">
        <v>109</v>
      </c>
      <c r="B253" s="6" t="s">
        <v>4</v>
      </c>
      <c r="C253" s="44">
        <v>32</v>
      </c>
      <c r="D253" s="44">
        <v>704</v>
      </c>
      <c r="E253" s="44">
        <v>0</v>
      </c>
      <c r="F253" s="44">
        <v>0</v>
      </c>
      <c r="G253" s="44">
        <v>2</v>
      </c>
      <c r="H253" s="44">
        <v>30</v>
      </c>
      <c r="I253" s="44">
        <v>12</v>
      </c>
      <c r="J253" s="44">
        <v>300</v>
      </c>
      <c r="K253" s="44">
        <v>54</v>
      </c>
      <c r="L253" s="44">
        <v>1344</v>
      </c>
      <c r="M253" s="44">
        <v>178</v>
      </c>
      <c r="N253" s="44">
        <v>0</v>
      </c>
      <c r="O253" s="44">
        <v>178</v>
      </c>
      <c r="P253" s="44">
        <v>8</v>
      </c>
      <c r="Q253" s="44">
        <v>310</v>
      </c>
      <c r="R253" s="44">
        <v>0</v>
      </c>
      <c r="S253" s="44">
        <v>0</v>
      </c>
    </row>
    <row r="254" spans="1:19" ht="15" thickBot="1" x14ac:dyDescent="0.35">
      <c r="A254" s="4" t="s">
        <v>119</v>
      </c>
      <c r="B254" s="6" t="s">
        <v>4</v>
      </c>
      <c r="C254" s="44">
        <v>85</v>
      </c>
      <c r="D254" s="44">
        <v>1971</v>
      </c>
      <c r="E254" s="44">
        <v>0</v>
      </c>
      <c r="F254" s="44">
        <v>0</v>
      </c>
      <c r="G254" s="44">
        <v>80</v>
      </c>
      <c r="H254" s="44">
        <v>308</v>
      </c>
      <c r="I254" s="44">
        <v>0</v>
      </c>
      <c r="J254" s="44">
        <v>0</v>
      </c>
      <c r="K254" s="44">
        <v>185</v>
      </c>
      <c r="L254" s="44">
        <v>2784</v>
      </c>
      <c r="M254" s="44">
        <v>282</v>
      </c>
      <c r="N254" s="44">
        <v>0</v>
      </c>
      <c r="O254" s="44">
        <v>282</v>
      </c>
      <c r="P254" s="44">
        <v>20</v>
      </c>
      <c r="Q254" s="44">
        <v>505</v>
      </c>
      <c r="R254" s="44">
        <v>0</v>
      </c>
      <c r="S254" s="44">
        <v>0</v>
      </c>
    </row>
    <row r="255" spans="1:19" ht="15" thickBot="1" x14ac:dyDescent="0.35">
      <c r="A255" s="4" t="s">
        <v>123</v>
      </c>
      <c r="B255" s="6" t="s">
        <v>4</v>
      </c>
      <c r="C255" s="44">
        <v>40</v>
      </c>
      <c r="D255" s="44">
        <v>1050</v>
      </c>
      <c r="E255" s="44">
        <v>3</v>
      </c>
      <c r="F255" s="44">
        <v>55</v>
      </c>
      <c r="G255" s="44">
        <v>13</v>
      </c>
      <c r="H255" s="44">
        <v>411</v>
      </c>
      <c r="I255" s="44">
        <v>10</v>
      </c>
      <c r="J255" s="44">
        <v>423</v>
      </c>
      <c r="K255" s="44">
        <v>86</v>
      </c>
      <c r="L255" s="44">
        <v>2828</v>
      </c>
      <c r="M255" s="44">
        <v>153</v>
      </c>
      <c r="N255" s="44">
        <v>35</v>
      </c>
      <c r="O255" s="44">
        <v>188</v>
      </c>
      <c r="P255" s="44">
        <v>17</v>
      </c>
      <c r="Q255" s="44">
        <v>857</v>
      </c>
      <c r="R255" s="44">
        <v>3</v>
      </c>
      <c r="S255" s="44">
        <v>32</v>
      </c>
    </row>
    <row r="256" spans="1:19" ht="15" thickBot="1" x14ac:dyDescent="0.35">
      <c r="A256" s="4" t="s">
        <v>124</v>
      </c>
      <c r="B256" s="6" t="s">
        <v>4</v>
      </c>
      <c r="C256" s="44">
        <v>119</v>
      </c>
      <c r="D256" s="44">
        <v>2050</v>
      </c>
      <c r="E256" s="44">
        <v>17</v>
      </c>
      <c r="F256" s="44">
        <v>65</v>
      </c>
      <c r="G256" s="44">
        <v>133</v>
      </c>
      <c r="H256" s="44">
        <v>4222</v>
      </c>
      <c r="I256" s="44">
        <v>17</v>
      </c>
      <c r="J256" s="44">
        <v>216</v>
      </c>
      <c r="K256" s="44">
        <v>319</v>
      </c>
      <c r="L256" s="44">
        <v>7176</v>
      </c>
      <c r="M256" s="44">
        <v>150</v>
      </c>
      <c r="N256" s="44">
        <v>9</v>
      </c>
      <c r="O256" s="44">
        <v>159</v>
      </c>
      <c r="P256" s="44">
        <v>25</v>
      </c>
      <c r="Q256" s="44">
        <v>613</v>
      </c>
      <c r="R256" s="44">
        <v>8</v>
      </c>
      <c r="S256" s="44">
        <v>10</v>
      </c>
    </row>
    <row r="257" spans="1:19" ht="15" thickBot="1" x14ac:dyDescent="0.35">
      <c r="A257" s="4" t="s">
        <v>126</v>
      </c>
      <c r="B257" s="6" t="s">
        <v>4</v>
      </c>
      <c r="C257" s="44">
        <v>55</v>
      </c>
      <c r="D257" s="44">
        <v>1100</v>
      </c>
      <c r="E257" s="44">
        <v>3</v>
      </c>
      <c r="F257" s="44">
        <v>27</v>
      </c>
      <c r="G257" s="44">
        <v>30</v>
      </c>
      <c r="H257" s="44">
        <v>346</v>
      </c>
      <c r="I257" s="44">
        <v>6</v>
      </c>
      <c r="J257" s="44">
        <v>241</v>
      </c>
      <c r="K257" s="44">
        <v>135</v>
      </c>
      <c r="L257" s="44">
        <v>3823</v>
      </c>
      <c r="M257" s="44">
        <v>469</v>
      </c>
      <c r="N257" s="44">
        <v>488</v>
      </c>
      <c r="O257" s="44">
        <v>957</v>
      </c>
      <c r="P257" s="44">
        <v>32</v>
      </c>
      <c r="Q257" s="44">
        <v>1612</v>
      </c>
      <c r="R257" s="44">
        <v>9</v>
      </c>
      <c r="S257" s="44">
        <v>497</v>
      </c>
    </row>
    <row r="258" spans="1:19" ht="15" thickBot="1" x14ac:dyDescent="0.35">
      <c r="A258" s="4" t="s">
        <v>127</v>
      </c>
      <c r="B258" s="6" t="s">
        <v>4</v>
      </c>
      <c r="C258" s="44">
        <v>46</v>
      </c>
      <c r="D258" s="44">
        <v>620</v>
      </c>
      <c r="E258" s="44">
        <v>2</v>
      </c>
      <c r="F258" s="44">
        <v>3</v>
      </c>
      <c r="G258" s="44">
        <v>0</v>
      </c>
      <c r="H258" s="44">
        <v>0</v>
      </c>
      <c r="I258" s="44">
        <v>2</v>
      </c>
      <c r="J258" s="44">
        <v>42</v>
      </c>
      <c r="K258" s="44">
        <v>65</v>
      </c>
      <c r="L258" s="44">
        <v>769</v>
      </c>
      <c r="M258" s="44">
        <v>104</v>
      </c>
      <c r="N258" s="44">
        <v>16</v>
      </c>
      <c r="O258" s="44">
        <v>120</v>
      </c>
      <c r="P258" s="44">
        <v>9</v>
      </c>
      <c r="Q258" s="44">
        <v>104</v>
      </c>
      <c r="R258" s="44">
        <v>6</v>
      </c>
      <c r="S258" s="44">
        <v>0</v>
      </c>
    </row>
    <row r="259" spans="1:19" ht="15" thickBot="1" x14ac:dyDescent="0.35">
      <c r="A259" s="4" t="s">
        <v>130</v>
      </c>
      <c r="B259" s="6" t="s">
        <v>4</v>
      </c>
      <c r="C259" s="44">
        <v>194</v>
      </c>
      <c r="D259" s="44">
        <v>2220</v>
      </c>
      <c r="E259" s="44">
        <v>13</v>
      </c>
      <c r="F259" s="44">
        <v>75</v>
      </c>
      <c r="G259" s="44">
        <v>76</v>
      </c>
      <c r="H259" s="44">
        <v>263</v>
      </c>
      <c r="I259" s="44">
        <v>15</v>
      </c>
      <c r="J259" s="44">
        <v>371</v>
      </c>
      <c r="K259" s="44">
        <v>346</v>
      </c>
      <c r="L259" s="44">
        <v>4472</v>
      </c>
      <c r="M259" s="44">
        <v>250</v>
      </c>
      <c r="N259" s="44">
        <v>60</v>
      </c>
      <c r="O259" s="44">
        <v>310</v>
      </c>
      <c r="P259" s="44">
        <v>40</v>
      </c>
      <c r="Q259" s="44">
        <v>1422</v>
      </c>
      <c r="R259" s="44">
        <v>8</v>
      </c>
      <c r="S259" s="44">
        <v>121</v>
      </c>
    </row>
    <row r="260" spans="1:19" ht="15" thickBot="1" x14ac:dyDescent="0.35">
      <c r="A260" s="4" t="s">
        <v>133</v>
      </c>
      <c r="B260" s="6" t="s">
        <v>4</v>
      </c>
      <c r="C260" s="44">
        <v>43</v>
      </c>
      <c r="D260" s="44">
        <v>1695</v>
      </c>
      <c r="E260" s="44">
        <v>1</v>
      </c>
      <c r="F260" s="44">
        <v>17</v>
      </c>
      <c r="G260" s="44">
        <v>34</v>
      </c>
      <c r="H260" s="44">
        <v>354</v>
      </c>
      <c r="I260" s="44">
        <v>64</v>
      </c>
      <c r="J260" s="44">
        <v>2423</v>
      </c>
      <c r="K260" s="44">
        <v>147</v>
      </c>
      <c r="L260" s="44">
        <v>4735</v>
      </c>
      <c r="M260" s="44">
        <v>106</v>
      </c>
      <c r="N260" s="44">
        <v>15</v>
      </c>
      <c r="O260" s="44">
        <v>121</v>
      </c>
      <c r="P260" s="44">
        <v>4</v>
      </c>
      <c r="Q260" s="44">
        <v>231</v>
      </c>
      <c r="R260" s="44">
        <v>1</v>
      </c>
      <c r="S260" s="44">
        <v>15</v>
      </c>
    </row>
    <row r="261" spans="1:19" ht="15" thickBot="1" x14ac:dyDescent="0.35">
      <c r="A261" s="4" t="s">
        <v>135</v>
      </c>
      <c r="B261" s="6" t="s">
        <v>4</v>
      </c>
      <c r="C261" s="44">
        <v>138</v>
      </c>
      <c r="D261" s="44">
        <v>3445</v>
      </c>
      <c r="E261" s="44">
        <v>5</v>
      </c>
      <c r="F261" s="44">
        <v>39</v>
      </c>
      <c r="G261" s="44">
        <v>66</v>
      </c>
      <c r="H261" s="44">
        <v>651</v>
      </c>
      <c r="I261" s="44">
        <v>0</v>
      </c>
      <c r="J261" s="44">
        <v>0</v>
      </c>
      <c r="K261" s="44">
        <v>242</v>
      </c>
      <c r="L261" s="44">
        <v>5254</v>
      </c>
      <c r="M261" s="44">
        <v>518</v>
      </c>
      <c r="N261" s="44">
        <v>66</v>
      </c>
      <c r="O261" s="44">
        <v>584</v>
      </c>
      <c r="P261" s="44">
        <v>26</v>
      </c>
      <c r="Q261" s="44">
        <v>1091</v>
      </c>
      <c r="R261" s="44">
        <v>7</v>
      </c>
      <c r="S261" s="44">
        <v>28</v>
      </c>
    </row>
    <row r="262" spans="1:19" ht="15" thickBot="1" x14ac:dyDescent="0.35">
      <c r="A262" s="4" t="s">
        <v>145</v>
      </c>
      <c r="B262" s="6" t="s">
        <v>4</v>
      </c>
      <c r="C262" s="44">
        <v>89</v>
      </c>
      <c r="D262" s="44">
        <v>1873</v>
      </c>
      <c r="E262" s="44">
        <v>0</v>
      </c>
      <c r="F262" s="44">
        <v>0</v>
      </c>
      <c r="G262" s="44">
        <v>12</v>
      </c>
      <c r="H262" s="44">
        <v>408</v>
      </c>
      <c r="I262" s="44">
        <v>0</v>
      </c>
      <c r="J262" s="44">
        <v>0</v>
      </c>
      <c r="K262" s="44">
        <v>127</v>
      </c>
      <c r="L262" s="44">
        <v>2914</v>
      </c>
      <c r="M262" s="44">
        <v>481</v>
      </c>
      <c r="N262" s="44">
        <v>0</v>
      </c>
      <c r="O262" s="44">
        <v>481</v>
      </c>
      <c r="P262" s="44">
        <v>26</v>
      </c>
      <c r="Q262" s="44">
        <v>633</v>
      </c>
      <c r="R262" s="44">
        <v>0</v>
      </c>
      <c r="S262" s="44">
        <v>0</v>
      </c>
    </row>
    <row r="263" spans="1:19" ht="15" thickBot="1" x14ac:dyDescent="0.35">
      <c r="A263" s="4" t="s">
        <v>148</v>
      </c>
      <c r="B263" s="6" t="s">
        <v>4</v>
      </c>
      <c r="C263" s="44">
        <v>33</v>
      </c>
      <c r="D263" s="44">
        <v>638</v>
      </c>
      <c r="E263" s="44">
        <v>0</v>
      </c>
      <c r="F263" s="44">
        <v>0</v>
      </c>
      <c r="G263" s="44">
        <v>10</v>
      </c>
      <c r="H263" s="44">
        <v>125</v>
      </c>
      <c r="I263" s="44">
        <v>0</v>
      </c>
      <c r="J263" s="44">
        <v>0</v>
      </c>
      <c r="K263" s="44">
        <v>47</v>
      </c>
      <c r="L263" s="44">
        <v>1015</v>
      </c>
      <c r="M263" s="44">
        <v>503</v>
      </c>
      <c r="N263" s="44">
        <v>46</v>
      </c>
      <c r="O263" s="44">
        <v>549</v>
      </c>
      <c r="P263" s="44">
        <v>4</v>
      </c>
      <c r="Q263" s="44">
        <v>252</v>
      </c>
      <c r="R263" s="44">
        <v>0</v>
      </c>
      <c r="S263" s="44">
        <v>0</v>
      </c>
    </row>
    <row r="264" spans="1:19" ht="15" thickBot="1" x14ac:dyDescent="0.35">
      <c r="A264" s="4" t="s">
        <v>153</v>
      </c>
      <c r="B264" s="6" t="s">
        <v>4</v>
      </c>
      <c r="C264" s="44">
        <v>86</v>
      </c>
      <c r="D264" s="44">
        <v>835</v>
      </c>
      <c r="E264" s="44">
        <v>23</v>
      </c>
      <c r="F264" s="44">
        <v>158</v>
      </c>
      <c r="G264" s="44">
        <v>63</v>
      </c>
      <c r="H264" s="44">
        <v>717</v>
      </c>
      <c r="I264" s="44">
        <v>3</v>
      </c>
      <c r="J264" s="44">
        <v>532</v>
      </c>
      <c r="K264" s="44">
        <v>201</v>
      </c>
      <c r="L264" s="44">
        <v>2744</v>
      </c>
      <c r="M264" s="44">
        <v>277</v>
      </c>
      <c r="N264" s="44">
        <v>0</v>
      </c>
      <c r="O264" s="44">
        <v>277</v>
      </c>
      <c r="P264" s="44">
        <v>17</v>
      </c>
      <c r="Q264" s="44">
        <v>498</v>
      </c>
      <c r="R264" s="44">
        <v>9</v>
      </c>
      <c r="S264" s="44">
        <v>4</v>
      </c>
    </row>
    <row r="265" spans="1:19" ht="15" thickBot="1" x14ac:dyDescent="0.35">
      <c r="A265" s="4" t="s">
        <v>154</v>
      </c>
      <c r="B265" s="6" t="s">
        <v>4</v>
      </c>
      <c r="C265" s="44">
        <v>143</v>
      </c>
      <c r="D265" s="44">
        <v>1875</v>
      </c>
      <c r="E265" s="44">
        <v>12</v>
      </c>
      <c r="F265" s="44">
        <v>155</v>
      </c>
      <c r="G265" s="44">
        <v>180</v>
      </c>
      <c r="H265" s="44">
        <v>8131</v>
      </c>
      <c r="I265" s="44">
        <v>84</v>
      </c>
      <c r="J265" s="44">
        <v>1335</v>
      </c>
      <c r="K265" s="44">
        <v>454</v>
      </c>
      <c r="L265" s="44">
        <v>13250</v>
      </c>
      <c r="M265" s="44">
        <v>108</v>
      </c>
      <c r="N265" s="44">
        <v>15</v>
      </c>
      <c r="O265" s="44">
        <v>123</v>
      </c>
      <c r="P265" s="44">
        <v>23</v>
      </c>
      <c r="Q265" s="44">
        <v>1610</v>
      </c>
      <c r="R265" s="44">
        <v>12</v>
      </c>
      <c r="S265" s="44">
        <v>144</v>
      </c>
    </row>
    <row r="266" spans="1:19" ht="15" thickBot="1" x14ac:dyDescent="0.35">
      <c r="A266" s="4" t="s">
        <v>157</v>
      </c>
      <c r="B266" s="6" t="s">
        <v>4</v>
      </c>
      <c r="C266" s="44">
        <v>210</v>
      </c>
      <c r="D266" s="44">
        <v>1971</v>
      </c>
      <c r="E266" s="44">
        <v>56</v>
      </c>
      <c r="F266" s="44">
        <v>239</v>
      </c>
      <c r="G266" s="44">
        <v>103</v>
      </c>
      <c r="H266" s="44">
        <v>1078</v>
      </c>
      <c r="I266" s="44">
        <v>17</v>
      </c>
      <c r="J266" s="44">
        <v>362</v>
      </c>
      <c r="K266" s="44">
        <v>415</v>
      </c>
      <c r="L266" s="44">
        <v>4192</v>
      </c>
      <c r="M266" s="44">
        <v>135</v>
      </c>
      <c r="N266" s="44">
        <v>38</v>
      </c>
      <c r="O266" s="44">
        <v>173</v>
      </c>
      <c r="P266" s="44">
        <v>18</v>
      </c>
      <c r="Q266" s="44">
        <v>410</v>
      </c>
      <c r="R266" s="44">
        <v>11</v>
      </c>
      <c r="S266" s="44">
        <v>132</v>
      </c>
    </row>
    <row r="267" spans="1:19" ht="15" thickBot="1" x14ac:dyDescent="0.35">
      <c r="A267" s="4" t="s">
        <v>161</v>
      </c>
      <c r="B267" s="6" t="s">
        <v>4</v>
      </c>
      <c r="C267" s="44">
        <v>177</v>
      </c>
      <c r="D267" s="44">
        <v>5429</v>
      </c>
      <c r="E267" s="44">
        <v>27</v>
      </c>
      <c r="F267" s="44">
        <v>466</v>
      </c>
      <c r="G267" s="44">
        <v>135</v>
      </c>
      <c r="H267" s="44">
        <v>1273</v>
      </c>
      <c r="I267" s="44">
        <v>0</v>
      </c>
      <c r="J267" s="44">
        <v>0</v>
      </c>
      <c r="K267" s="44">
        <v>347</v>
      </c>
      <c r="L267" s="44">
        <v>8305</v>
      </c>
      <c r="M267" s="44">
        <v>403</v>
      </c>
      <c r="N267" s="44">
        <v>195</v>
      </c>
      <c r="O267" s="44">
        <v>598</v>
      </c>
      <c r="P267" s="44">
        <v>7</v>
      </c>
      <c r="Q267" s="44">
        <v>1122</v>
      </c>
      <c r="R267" s="44">
        <v>1</v>
      </c>
      <c r="S267" s="44">
        <v>15</v>
      </c>
    </row>
    <row r="268" spans="1:19" ht="15" thickBot="1" x14ac:dyDescent="0.35">
      <c r="A268" s="4" t="s">
        <v>162</v>
      </c>
      <c r="B268" s="6" t="s">
        <v>4</v>
      </c>
      <c r="C268" s="44">
        <v>57</v>
      </c>
      <c r="D268" s="44">
        <v>1454</v>
      </c>
      <c r="E268" s="44">
        <v>46</v>
      </c>
      <c r="F268" s="44">
        <v>571</v>
      </c>
      <c r="G268" s="44">
        <v>89</v>
      </c>
      <c r="H268" s="44">
        <v>2313</v>
      </c>
      <c r="I268" s="44">
        <v>63</v>
      </c>
      <c r="J268" s="44">
        <v>961</v>
      </c>
      <c r="K268" s="44">
        <v>269</v>
      </c>
      <c r="L268" s="44">
        <v>5974</v>
      </c>
      <c r="M268" s="44">
        <v>226</v>
      </c>
      <c r="N268" s="44">
        <v>97</v>
      </c>
      <c r="O268" s="44">
        <v>323</v>
      </c>
      <c r="P268" s="44">
        <v>6</v>
      </c>
      <c r="Q268" s="44">
        <v>537</v>
      </c>
      <c r="R268" s="44">
        <v>8</v>
      </c>
      <c r="S268" s="44">
        <v>138</v>
      </c>
    </row>
    <row r="269" spans="1:19" ht="15" thickBot="1" x14ac:dyDescent="0.35">
      <c r="A269" s="4" t="s">
        <v>166</v>
      </c>
      <c r="B269" s="6" t="s">
        <v>4</v>
      </c>
      <c r="C269" s="44">
        <v>260</v>
      </c>
      <c r="D269" s="44">
        <v>2236</v>
      </c>
      <c r="E269" s="44">
        <v>39</v>
      </c>
      <c r="F269" s="44">
        <v>624</v>
      </c>
      <c r="G269" s="44">
        <v>85</v>
      </c>
      <c r="H269" s="44">
        <v>753</v>
      </c>
      <c r="I269" s="44">
        <v>14</v>
      </c>
      <c r="J269" s="44">
        <v>1139</v>
      </c>
      <c r="K269" s="44">
        <v>441</v>
      </c>
      <c r="L269" s="44">
        <v>5848</v>
      </c>
      <c r="M269" s="44">
        <v>426</v>
      </c>
      <c r="N269" s="44">
        <v>84</v>
      </c>
      <c r="O269" s="44">
        <v>510</v>
      </c>
      <c r="P269" s="44">
        <v>26</v>
      </c>
      <c r="Q269" s="44">
        <v>793</v>
      </c>
      <c r="R269" s="44">
        <v>17</v>
      </c>
      <c r="S269" s="44">
        <v>303</v>
      </c>
    </row>
    <row r="270" spans="1:19" ht="15" thickBot="1" x14ac:dyDescent="0.35">
      <c r="A270" s="4" t="s">
        <v>167</v>
      </c>
      <c r="B270" s="6" t="s">
        <v>4</v>
      </c>
      <c r="C270" s="44">
        <v>211</v>
      </c>
      <c r="D270" s="44">
        <v>3422</v>
      </c>
      <c r="E270" s="44">
        <v>2</v>
      </c>
      <c r="F270" s="44">
        <v>50</v>
      </c>
      <c r="G270" s="44">
        <v>12</v>
      </c>
      <c r="H270" s="44">
        <v>250</v>
      </c>
      <c r="I270" s="44">
        <v>0</v>
      </c>
      <c r="J270" s="44">
        <v>0</v>
      </c>
      <c r="K270" s="44">
        <v>269</v>
      </c>
      <c r="L270" s="44">
        <v>5543</v>
      </c>
      <c r="M270" s="44">
        <v>287</v>
      </c>
      <c r="N270" s="44">
        <v>112</v>
      </c>
      <c r="O270" s="44">
        <v>399</v>
      </c>
      <c r="P270" s="44">
        <v>42</v>
      </c>
      <c r="Q270" s="44">
        <v>1791</v>
      </c>
      <c r="R270" s="44">
        <v>2</v>
      </c>
      <c r="S270" s="44">
        <v>30</v>
      </c>
    </row>
    <row r="271" spans="1:19" ht="15" thickBot="1" x14ac:dyDescent="0.35">
      <c r="A271" s="4" t="s">
        <v>168</v>
      </c>
      <c r="B271" s="6" t="s">
        <v>4</v>
      </c>
      <c r="C271" s="44">
        <v>54</v>
      </c>
      <c r="D271" s="44">
        <v>2327</v>
      </c>
      <c r="E271" s="44">
        <v>1</v>
      </c>
      <c r="F271" s="44">
        <v>17</v>
      </c>
      <c r="G271" s="44">
        <v>4</v>
      </c>
      <c r="H271" s="44">
        <v>72</v>
      </c>
      <c r="I271" s="44">
        <v>0</v>
      </c>
      <c r="J271" s="44">
        <v>0</v>
      </c>
      <c r="K271" s="44">
        <v>72</v>
      </c>
      <c r="L271" s="44">
        <v>2891</v>
      </c>
      <c r="M271" s="44">
        <v>203</v>
      </c>
      <c r="N271" s="44">
        <v>0</v>
      </c>
      <c r="O271" s="44">
        <v>203</v>
      </c>
      <c r="P271" s="44">
        <v>13</v>
      </c>
      <c r="Q271" s="44">
        <v>475</v>
      </c>
      <c r="R271" s="44">
        <v>0</v>
      </c>
      <c r="S271" s="44">
        <v>0</v>
      </c>
    </row>
    <row r="272" spans="1:19" ht="15" thickBot="1" x14ac:dyDescent="0.35">
      <c r="A272" s="4" t="s">
        <v>172</v>
      </c>
      <c r="B272" s="6" t="s">
        <v>4</v>
      </c>
      <c r="C272" s="44">
        <v>202</v>
      </c>
      <c r="D272" s="44">
        <v>4024</v>
      </c>
      <c r="E272" s="44">
        <v>0</v>
      </c>
      <c r="F272" s="44">
        <v>0</v>
      </c>
      <c r="G272" s="44">
        <v>55</v>
      </c>
      <c r="H272" s="44">
        <v>757</v>
      </c>
      <c r="I272" s="44">
        <v>0</v>
      </c>
      <c r="J272" s="44">
        <v>0</v>
      </c>
      <c r="K272" s="44">
        <v>295</v>
      </c>
      <c r="L272" s="44">
        <v>5543</v>
      </c>
      <c r="M272" s="44">
        <v>183</v>
      </c>
      <c r="N272" s="44">
        <v>42</v>
      </c>
      <c r="O272" s="44">
        <v>225</v>
      </c>
      <c r="P272" s="44">
        <v>30</v>
      </c>
      <c r="Q272" s="44">
        <v>726</v>
      </c>
      <c r="R272" s="44">
        <v>8</v>
      </c>
      <c r="S272" s="44">
        <v>36</v>
      </c>
    </row>
    <row r="273" spans="1:19" ht="15" thickBot="1" x14ac:dyDescent="0.35">
      <c r="A273" s="4" t="s">
        <v>173</v>
      </c>
      <c r="B273" s="6" t="s">
        <v>4</v>
      </c>
      <c r="C273" s="44">
        <v>156</v>
      </c>
      <c r="D273" s="44">
        <v>5769</v>
      </c>
      <c r="E273" s="44">
        <v>29</v>
      </c>
      <c r="F273" s="44">
        <v>552</v>
      </c>
      <c r="G273" s="44">
        <v>22</v>
      </c>
      <c r="H273" s="44">
        <v>638</v>
      </c>
      <c r="I273" s="44">
        <v>0</v>
      </c>
      <c r="J273" s="44">
        <v>0</v>
      </c>
      <c r="K273" s="44">
        <v>260</v>
      </c>
      <c r="L273" s="44">
        <v>8705</v>
      </c>
      <c r="M273" s="44">
        <v>1356</v>
      </c>
      <c r="N273" s="44">
        <v>354</v>
      </c>
      <c r="O273" s="44">
        <v>1710</v>
      </c>
      <c r="P273" s="44">
        <v>42</v>
      </c>
      <c r="Q273" s="44">
        <v>1547</v>
      </c>
      <c r="R273" s="44">
        <v>11</v>
      </c>
      <c r="S273" s="44">
        <v>199</v>
      </c>
    </row>
    <row r="274" spans="1:19" ht="15" thickBot="1" x14ac:dyDescent="0.35">
      <c r="A274" s="4" t="s">
        <v>180</v>
      </c>
      <c r="B274" s="6" t="s">
        <v>4</v>
      </c>
      <c r="C274" s="44">
        <v>119</v>
      </c>
      <c r="D274" s="44">
        <v>3798</v>
      </c>
      <c r="E274" s="44">
        <v>84</v>
      </c>
      <c r="F274" s="44">
        <v>2000</v>
      </c>
      <c r="G274" s="44">
        <v>33</v>
      </c>
      <c r="H274" s="44">
        <v>482</v>
      </c>
      <c r="I274" s="44">
        <v>29</v>
      </c>
      <c r="J274" s="44">
        <v>5313</v>
      </c>
      <c r="K274" s="44">
        <v>275</v>
      </c>
      <c r="L274" s="44">
        <v>13420</v>
      </c>
      <c r="M274" s="44">
        <v>451</v>
      </c>
      <c r="N274" s="44">
        <v>107</v>
      </c>
      <c r="O274" s="44">
        <v>558</v>
      </c>
      <c r="P274" s="44">
        <v>5</v>
      </c>
      <c r="Q274" s="44">
        <v>1566</v>
      </c>
      <c r="R274" s="44">
        <v>5</v>
      </c>
      <c r="S274" s="44">
        <v>261</v>
      </c>
    </row>
    <row r="275" spans="1:19" ht="15" thickBot="1" x14ac:dyDescent="0.35">
      <c r="A275" s="4" t="s">
        <v>183</v>
      </c>
      <c r="B275" s="6" t="s">
        <v>4</v>
      </c>
      <c r="C275" s="44">
        <v>46</v>
      </c>
      <c r="D275" s="44">
        <v>2500</v>
      </c>
      <c r="E275" s="44">
        <v>0</v>
      </c>
      <c r="F275" s="44">
        <v>0</v>
      </c>
      <c r="G275" s="44">
        <v>3</v>
      </c>
      <c r="H275" s="44">
        <v>22</v>
      </c>
      <c r="I275" s="44">
        <v>3</v>
      </c>
      <c r="J275" s="44">
        <v>250</v>
      </c>
      <c r="K275" s="44">
        <v>62</v>
      </c>
      <c r="L275" s="44">
        <v>4719</v>
      </c>
      <c r="M275" s="44">
        <v>48</v>
      </c>
      <c r="N275" s="44">
        <v>8</v>
      </c>
      <c r="O275" s="44">
        <v>56</v>
      </c>
      <c r="P275" s="44">
        <v>5</v>
      </c>
      <c r="Q275" s="44">
        <v>1898</v>
      </c>
      <c r="R275" s="44">
        <v>5</v>
      </c>
      <c r="S275" s="44">
        <v>49</v>
      </c>
    </row>
    <row r="276" spans="1:19" ht="15" thickBot="1" x14ac:dyDescent="0.35">
      <c r="A276" s="4" t="s">
        <v>190</v>
      </c>
      <c r="B276" s="6" t="s">
        <v>4</v>
      </c>
      <c r="C276" s="44">
        <v>62</v>
      </c>
      <c r="D276" s="44">
        <v>2291</v>
      </c>
      <c r="E276" s="44">
        <v>6</v>
      </c>
      <c r="F276" s="44">
        <v>52</v>
      </c>
      <c r="G276" s="44">
        <v>30</v>
      </c>
      <c r="H276" s="44">
        <v>968</v>
      </c>
      <c r="I276" s="44">
        <v>10</v>
      </c>
      <c r="J276" s="44">
        <v>252</v>
      </c>
      <c r="K276" s="44">
        <v>117</v>
      </c>
      <c r="L276" s="44">
        <v>3964</v>
      </c>
      <c r="M276" s="44">
        <v>215</v>
      </c>
      <c r="N276" s="44">
        <v>18</v>
      </c>
      <c r="O276" s="44">
        <v>233</v>
      </c>
      <c r="P276" s="44">
        <v>7</v>
      </c>
      <c r="Q276" s="44">
        <v>366</v>
      </c>
      <c r="R276" s="44">
        <v>2</v>
      </c>
      <c r="S276" s="44">
        <v>35</v>
      </c>
    </row>
    <row r="277" spans="1:19" ht="15" thickBot="1" x14ac:dyDescent="0.35">
      <c r="A277" s="4" t="s">
        <v>199</v>
      </c>
      <c r="B277" s="6" t="s">
        <v>4</v>
      </c>
      <c r="C277" s="44">
        <v>76</v>
      </c>
      <c r="D277" s="44">
        <v>758</v>
      </c>
      <c r="E277" s="44">
        <v>24</v>
      </c>
      <c r="F277" s="44">
        <v>168</v>
      </c>
      <c r="G277" s="44">
        <v>15</v>
      </c>
      <c r="H277" s="44">
        <v>62</v>
      </c>
      <c r="I277" s="44">
        <v>16</v>
      </c>
      <c r="J277" s="44">
        <v>276</v>
      </c>
      <c r="K277" s="44">
        <v>140</v>
      </c>
      <c r="L277" s="44">
        <v>1412</v>
      </c>
      <c r="M277" s="44">
        <v>59</v>
      </c>
      <c r="N277" s="44">
        <v>20</v>
      </c>
      <c r="O277" s="44">
        <v>79</v>
      </c>
      <c r="P277" s="44">
        <v>8</v>
      </c>
      <c r="Q277" s="44">
        <v>148</v>
      </c>
      <c r="R277" s="44">
        <v>1</v>
      </c>
      <c r="S277" s="44">
        <v>0</v>
      </c>
    </row>
    <row r="278" spans="1:19" ht="15" thickBot="1" x14ac:dyDescent="0.35">
      <c r="A278" s="4" t="s">
        <v>206</v>
      </c>
      <c r="B278" s="6" t="s">
        <v>4</v>
      </c>
      <c r="C278" s="44">
        <v>291</v>
      </c>
      <c r="D278" s="44">
        <v>9014</v>
      </c>
      <c r="E278" s="44">
        <v>41</v>
      </c>
      <c r="F278" s="44">
        <v>771</v>
      </c>
      <c r="G278" s="44">
        <v>55</v>
      </c>
      <c r="H278" s="44">
        <v>1009</v>
      </c>
      <c r="I278" s="44">
        <v>0</v>
      </c>
      <c r="J278" s="44">
        <v>0</v>
      </c>
      <c r="K278" s="44">
        <v>449</v>
      </c>
      <c r="L278" s="44">
        <v>12808</v>
      </c>
      <c r="M278" s="44">
        <v>832</v>
      </c>
      <c r="N278" s="44">
        <v>102</v>
      </c>
      <c r="O278" s="44">
        <v>934</v>
      </c>
      <c r="P278" s="44">
        <v>52</v>
      </c>
      <c r="Q278" s="44">
        <v>1358</v>
      </c>
      <c r="R278" s="44">
        <v>10</v>
      </c>
      <c r="S278" s="44">
        <v>656</v>
      </c>
    </row>
    <row r="279" spans="1:19" ht="15" thickBot="1" x14ac:dyDescent="0.35">
      <c r="A279" s="4" t="s">
        <v>212</v>
      </c>
      <c r="B279" s="6" t="s">
        <v>4</v>
      </c>
      <c r="C279" s="44">
        <v>116</v>
      </c>
      <c r="D279" s="44">
        <v>2626</v>
      </c>
      <c r="E279" s="44">
        <v>12</v>
      </c>
      <c r="F279" s="44">
        <v>97</v>
      </c>
      <c r="G279" s="44">
        <v>95</v>
      </c>
      <c r="H279" s="44">
        <v>1384</v>
      </c>
      <c r="I279" s="44">
        <v>16</v>
      </c>
      <c r="J279" s="44">
        <v>659</v>
      </c>
      <c r="K279" s="44">
        <v>258</v>
      </c>
      <c r="L279" s="44">
        <v>5410</v>
      </c>
      <c r="M279" s="44">
        <v>353</v>
      </c>
      <c r="N279" s="44">
        <v>118</v>
      </c>
      <c r="O279" s="44">
        <v>471</v>
      </c>
      <c r="P279" s="44">
        <v>13</v>
      </c>
      <c r="Q279" s="44">
        <v>566</v>
      </c>
      <c r="R279" s="44">
        <v>6</v>
      </c>
      <c r="S279" s="44">
        <v>78</v>
      </c>
    </row>
    <row r="280" spans="1:19" ht="15" thickBot="1" x14ac:dyDescent="0.35">
      <c r="A280" s="4" t="s">
        <v>215</v>
      </c>
      <c r="B280" s="6" t="s">
        <v>4</v>
      </c>
      <c r="C280" s="44">
        <v>121</v>
      </c>
      <c r="D280" s="44">
        <v>1442</v>
      </c>
      <c r="E280" s="44">
        <v>24</v>
      </c>
      <c r="F280" s="44">
        <v>39</v>
      </c>
      <c r="G280" s="44">
        <v>118</v>
      </c>
      <c r="H280" s="44">
        <v>1054</v>
      </c>
      <c r="I280" s="44">
        <v>0</v>
      </c>
      <c r="J280" s="44">
        <v>0</v>
      </c>
      <c r="K280" s="44">
        <v>301</v>
      </c>
      <c r="L280" s="44">
        <v>3099</v>
      </c>
      <c r="M280" s="44">
        <v>137</v>
      </c>
      <c r="N280" s="44">
        <v>0</v>
      </c>
      <c r="O280" s="44">
        <v>137</v>
      </c>
      <c r="P280" s="44">
        <v>38</v>
      </c>
      <c r="Q280" s="44">
        <v>564</v>
      </c>
      <c r="R280" s="44">
        <v>0</v>
      </c>
      <c r="S280" s="44">
        <v>0</v>
      </c>
    </row>
    <row r="281" spans="1:19" ht="15" thickBot="1" x14ac:dyDescent="0.35">
      <c r="A281" s="4" t="s">
        <v>221</v>
      </c>
      <c r="B281" s="6" t="s">
        <v>4</v>
      </c>
      <c r="C281" s="44">
        <v>90</v>
      </c>
      <c r="D281" s="44">
        <v>3047</v>
      </c>
      <c r="E281" s="44">
        <v>23</v>
      </c>
      <c r="F281" s="44">
        <v>282</v>
      </c>
      <c r="G281" s="44">
        <v>44</v>
      </c>
      <c r="H281" s="44">
        <v>524</v>
      </c>
      <c r="I281" s="44">
        <v>7</v>
      </c>
      <c r="J281" s="44">
        <v>329</v>
      </c>
      <c r="K281" s="44">
        <v>274</v>
      </c>
      <c r="L281" s="44">
        <v>7711</v>
      </c>
      <c r="M281" s="44">
        <v>524</v>
      </c>
      <c r="N281" s="44">
        <v>152</v>
      </c>
      <c r="O281" s="44">
        <v>676</v>
      </c>
      <c r="P281" s="44">
        <v>107</v>
      </c>
      <c r="Q281" s="44">
        <v>3475</v>
      </c>
      <c r="R281" s="44">
        <v>3</v>
      </c>
      <c r="S281" s="44">
        <v>54</v>
      </c>
    </row>
    <row r="282" spans="1:19" ht="15" thickBot="1" x14ac:dyDescent="0.35">
      <c r="A282" s="4" t="s">
        <v>226</v>
      </c>
      <c r="B282" s="6" t="s">
        <v>4</v>
      </c>
      <c r="C282" s="44">
        <v>247</v>
      </c>
      <c r="D282" s="44">
        <v>3078</v>
      </c>
      <c r="E282" s="44">
        <v>78</v>
      </c>
      <c r="F282" s="44">
        <v>1087</v>
      </c>
      <c r="G282" s="44">
        <v>123</v>
      </c>
      <c r="H282" s="44">
        <v>1903</v>
      </c>
      <c r="I282" s="44">
        <v>0</v>
      </c>
      <c r="J282" s="44">
        <v>0</v>
      </c>
      <c r="K282" s="44">
        <v>501</v>
      </c>
      <c r="L282" s="44">
        <v>7751</v>
      </c>
      <c r="M282" s="44">
        <v>564</v>
      </c>
      <c r="N282" s="44">
        <v>233</v>
      </c>
      <c r="O282" s="44">
        <v>797</v>
      </c>
      <c r="P282" s="44">
        <v>45</v>
      </c>
      <c r="Q282" s="44">
        <v>1494</v>
      </c>
      <c r="R282" s="44">
        <v>8</v>
      </c>
      <c r="S282" s="44">
        <v>189</v>
      </c>
    </row>
    <row r="283" spans="1:19" ht="15" thickBot="1" x14ac:dyDescent="0.35">
      <c r="A283" s="4" t="s">
        <v>228</v>
      </c>
      <c r="B283" s="6" t="s">
        <v>4</v>
      </c>
      <c r="C283" s="44">
        <v>160</v>
      </c>
      <c r="D283" s="44">
        <v>3102</v>
      </c>
      <c r="E283" s="44">
        <v>16</v>
      </c>
      <c r="F283" s="44">
        <v>127</v>
      </c>
      <c r="G283" s="44">
        <v>336</v>
      </c>
      <c r="H283" s="44">
        <v>3728</v>
      </c>
      <c r="I283" s="44">
        <v>36</v>
      </c>
      <c r="J283" s="44">
        <v>2497</v>
      </c>
      <c r="K283" s="44">
        <v>588</v>
      </c>
      <c r="L283" s="44">
        <v>10933</v>
      </c>
      <c r="M283" s="44">
        <v>630</v>
      </c>
      <c r="N283" s="44">
        <v>202</v>
      </c>
      <c r="O283" s="44">
        <v>832</v>
      </c>
      <c r="P283" s="44">
        <v>33</v>
      </c>
      <c r="Q283" s="44">
        <v>1232</v>
      </c>
      <c r="R283" s="44">
        <v>7</v>
      </c>
      <c r="S283" s="44">
        <v>247</v>
      </c>
    </row>
    <row r="284" spans="1:19" ht="15" thickBot="1" x14ac:dyDescent="0.35">
      <c r="A284" s="4" t="s">
        <v>233</v>
      </c>
      <c r="B284" s="6" t="s">
        <v>4</v>
      </c>
      <c r="C284" s="44">
        <v>210</v>
      </c>
      <c r="D284" s="44">
        <v>3981</v>
      </c>
      <c r="E284" s="44">
        <v>0</v>
      </c>
      <c r="F284" s="44">
        <v>0</v>
      </c>
      <c r="G284" s="44">
        <v>27</v>
      </c>
      <c r="H284" s="44">
        <v>276</v>
      </c>
      <c r="I284" s="44">
        <v>0</v>
      </c>
      <c r="J284" s="44">
        <v>0</v>
      </c>
      <c r="K284" s="44">
        <v>263</v>
      </c>
      <c r="L284" s="44">
        <v>4746</v>
      </c>
      <c r="M284" s="44">
        <v>127</v>
      </c>
      <c r="N284" s="44">
        <v>0</v>
      </c>
      <c r="O284" s="44">
        <v>127</v>
      </c>
      <c r="P284" s="44">
        <v>26</v>
      </c>
      <c r="Q284" s="44">
        <v>489</v>
      </c>
      <c r="R284" s="44">
        <v>0</v>
      </c>
      <c r="S284" s="44">
        <v>0</v>
      </c>
    </row>
    <row r="285" spans="1:19" ht="15" thickBot="1" x14ac:dyDescent="0.35">
      <c r="A285" s="4" t="s">
        <v>235</v>
      </c>
      <c r="B285" s="6" t="s">
        <v>4</v>
      </c>
      <c r="C285" s="44">
        <v>137</v>
      </c>
      <c r="D285" s="44">
        <v>2621</v>
      </c>
      <c r="E285" s="44">
        <v>4</v>
      </c>
      <c r="F285" s="44">
        <v>81</v>
      </c>
      <c r="G285" s="44">
        <v>51</v>
      </c>
      <c r="H285" s="44">
        <v>365</v>
      </c>
      <c r="I285" s="44">
        <v>0</v>
      </c>
      <c r="J285" s="44">
        <v>0</v>
      </c>
      <c r="K285" s="44">
        <v>243</v>
      </c>
      <c r="L285" s="44">
        <v>3912</v>
      </c>
      <c r="M285" s="44">
        <v>505</v>
      </c>
      <c r="N285" s="44">
        <v>88</v>
      </c>
      <c r="O285" s="44">
        <v>593</v>
      </c>
      <c r="P285" s="44">
        <v>36</v>
      </c>
      <c r="Q285" s="44">
        <v>757</v>
      </c>
      <c r="R285" s="44">
        <v>15</v>
      </c>
      <c r="S285" s="44">
        <v>88</v>
      </c>
    </row>
    <row r="286" spans="1:19" ht="15" thickBot="1" x14ac:dyDescent="0.35">
      <c r="A286" s="4" t="s">
        <v>236</v>
      </c>
      <c r="B286" s="6" t="s">
        <v>4</v>
      </c>
      <c r="C286" s="44">
        <v>134</v>
      </c>
      <c r="D286" s="44">
        <v>4377</v>
      </c>
      <c r="E286" s="44">
        <v>19</v>
      </c>
      <c r="F286" s="44">
        <v>169</v>
      </c>
      <c r="G286" s="44">
        <v>65</v>
      </c>
      <c r="H286" s="44">
        <v>425</v>
      </c>
      <c r="I286" s="44">
        <v>0</v>
      </c>
      <c r="J286" s="44">
        <v>0</v>
      </c>
      <c r="K286" s="44">
        <v>257</v>
      </c>
      <c r="L286" s="44">
        <v>6248</v>
      </c>
      <c r="M286" s="44">
        <v>551</v>
      </c>
      <c r="N286" s="44">
        <v>54</v>
      </c>
      <c r="O286" s="44">
        <v>605</v>
      </c>
      <c r="P286" s="44">
        <v>32</v>
      </c>
      <c r="Q286" s="44">
        <v>1207</v>
      </c>
      <c r="R286" s="44">
        <v>7</v>
      </c>
      <c r="S286" s="44">
        <v>70</v>
      </c>
    </row>
    <row r="287" spans="1:19" ht="15" thickBot="1" x14ac:dyDescent="0.35">
      <c r="A287" s="4" t="s">
        <v>238</v>
      </c>
      <c r="B287" s="6" t="s">
        <v>4</v>
      </c>
      <c r="C287" s="44">
        <v>68</v>
      </c>
      <c r="D287" s="44">
        <v>710</v>
      </c>
      <c r="E287" s="44">
        <v>14</v>
      </c>
      <c r="F287" s="44">
        <v>165</v>
      </c>
      <c r="G287" s="44">
        <v>111</v>
      </c>
      <c r="H287" s="44">
        <v>910</v>
      </c>
      <c r="I287" s="44">
        <v>0</v>
      </c>
      <c r="J287" s="44">
        <v>0</v>
      </c>
      <c r="K287" s="44">
        <v>207</v>
      </c>
      <c r="L287" s="44">
        <v>2570</v>
      </c>
      <c r="M287" s="44">
        <v>110</v>
      </c>
      <c r="N287" s="44">
        <v>35</v>
      </c>
      <c r="O287" s="44">
        <v>145</v>
      </c>
      <c r="P287" s="44">
        <v>7</v>
      </c>
      <c r="Q287" s="44">
        <v>610</v>
      </c>
      <c r="R287" s="44">
        <v>7</v>
      </c>
      <c r="S287" s="44">
        <v>175</v>
      </c>
    </row>
    <row r="288" spans="1:19" ht="15" thickBot="1" x14ac:dyDescent="0.35">
      <c r="A288" s="4" t="s">
        <v>243</v>
      </c>
      <c r="B288" s="6" t="s">
        <v>4</v>
      </c>
      <c r="C288" s="44">
        <v>76</v>
      </c>
      <c r="D288" s="44">
        <v>1338</v>
      </c>
      <c r="E288" s="44">
        <v>1</v>
      </c>
      <c r="F288" s="44">
        <v>24</v>
      </c>
      <c r="G288" s="44">
        <v>99</v>
      </c>
      <c r="H288" s="44">
        <v>724</v>
      </c>
      <c r="I288" s="44">
        <v>36</v>
      </c>
      <c r="J288" s="44">
        <v>299</v>
      </c>
      <c r="K288" s="44">
        <v>237</v>
      </c>
      <c r="L288" s="44">
        <v>3118</v>
      </c>
      <c r="M288" s="44">
        <v>94</v>
      </c>
      <c r="N288" s="44">
        <v>39</v>
      </c>
      <c r="O288" s="44">
        <v>133</v>
      </c>
      <c r="P288" s="44">
        <v>24</v>
      </c>
      <c r="Q288" s="44">
        <v>708</v>
      </c>
      <c r="R288" s="44">
        <v>1</v>
      </c>
      <c r="S288" s="44">
        <v>25</v>
      </c>
    </row>
    <row r="289" spans="1:19" ht="15" thickBot="1" x14ac:dyDescent="0.35">
      <c r="A289" s="4" t="s">
        <v>250</v>
      </c>
      <c r="B289" s="6" t="s">
        <v>4</v>
      </c>
      <c r="C289" s="44">
        <v>470</v>
      </c>
      <c r="D289" s="44">
        <v>8597</v>
      </c>
      <c r="E289" s="44">
        <v>70</v>
      </c>
      <c r="F289" s="44">
        <v>1040</v>
      </c>
      <c r="G289" s="44">
        <v>168</v>
      </c>
      <c r="H289" s="44">
        <v>5682</v>
      </c>
      <c r="I289" s="44">
        <v>0</v>
      </c>
      <c r="J289" s="44">
        <v>0</v>
      </c>
      <c r="K289" s="44">
        <v>977</v>
      </c>
      <c r="L289" s="44">
        <v>20131</v>
      </c>
      <c r="M289" s="44">
        <v>417</v>
      </c>
      <c r="N289" s="44">
        <v>292</v>
      </c>
      <c r="O289" s="44">
        <v>709</v>
      </c>
      <c r="P289" s="44">
        <v>230</v>
      </c>
      <c r="Q289" s="44">
        <v>4291</v>
      </c>
      <c r="R289" s="44">
        <v>39</v>
      </c>
      <c r="S289" s="44">
        <v>521</v>
      </c>
    </row>
    <row r="290" spans="1:19" ht="15" thickBot="1" x14ac:dyDescent="0.35">
      <c r="A290" s="4" t="s">
        <v>264</v>
      </c>
      <c r="B290" s="6" t="s">
        <v>4</v>
      </c>
      <c r="C290" s="44">
        <v>235</v>
      </c>
      <c r="D290" s="44">
        <v>7361</v>
      </c>
      <c r="E290" s="44">
        <v>31</v>
      </c>
      <c r="F290" s="44">
        <v>752</v>
      </c>
      <c r="G290" s="44">
        <v>73</v>
      </c>
      <c r="H290" s="44">
        <v>926</v>
      </c>
      <c r="I290" s="44">
        <v>40</v>
      </c>
      <c r="J290" s="44">
        <v>1206</v>
      </c>
      <c r="K290" s="44">
        <v>394</v>
      </c>
      <c r="L290" s="44">
        <v>11832</v>
      </c>
      <c r="M290" s="44">
        <v>323</v>
      </c>
      <c r="N290" s="44">
        <v>40</v>
      </c>
      <c r="O290" s="44">
        <v>363</v>
      </c>
      <c r="P290" s="44">
        <v>12</v>
      </c>
      <c r="Q290" s="44">
        <v>1527</v>
      </c>
      <c r="R290" s="44">
        <v>3</v>
      </c>
      <c r="S290" s="44">
        <v>60</v>
      </c>
    </row>
    <row r="291" spans="1:19" ht="15" thickBot="1" x14ac:dyDescent="0.35">
      <c r="A291" s="4" t="s">
        <v>265</v>
      </c>
      <c r="B291" s="6" t="s">
        <v>4</v>
      </c>
      <c r="C291" s="44">
        <v>225</v>
      </c>
      <c r="D291" s="44">
        <v>4272</v>
      </c>
      <c r="E291" s="44">
        <v>21</v>
      </c>
      <c r="F291" s="44">
        <v>196</v>
      </c>
      <c r="G291" s="44">
        <v>114</v>
      </c>
      <c r="H291" s="44">
        <v>759</v>
      </c>
      <c r="I291" s="44">
        <v>12</v>
      </c>
      <c r="J291" s="44">
        <v>1389</v>
      </c>
      <c r="K291" s="44">
        <v>490</v>
      </c>
      <c r="L291" s="44">
        <v>9899</v>
      </c>
      <c r="M291" s="44">
        <v>383</v>
      </c>
      <c r="N291" s="44">
        <v>47</v>
      </c>
      <c r="O291" s="44">
        <v>430</v>
      </c>
      <c r="P291" s="44">
        <v>96</v>
      </c>
      <c r="Q291" s="44">
        <v>3183</v>
      </c>
      <c r="R291" s="44">
        <v>22</v>
      </c>
      <c r="S291" s="44">
        <v>100</v>
      </c>
    </row>
    <row r="292" spans="1:19" ht="15" thickBot="1" x14ac:dyDescent="0.35">
      <c r="A292" s="4" t="s">
        <v>267</v>
      </c>
      <c r="B292" s="6" t="s">
        <v>4</v>
      </c>
      <c r="C292" s="44">
        <v>225</v>
      </c>
      <c r="D292" s="44">
        <v>5738</v>
      </c>
      <c r="E292" s="44">
        <v>33</v>
      </c>
      <c r="F292" s="44">
        <v>370</v>
      </c>
      <c r="G292" s="44">
        <v>73</v>
      </c>
      <c r="H292" s="44">
        <v>1385</v>
      </c>
      <c r="I292" s="44">
        <v>12</v>
      </c>
      <c r="J292" s="44">
        <v>252</v>
      </c>
      <c r="K292" s="44">
        <v>442</v>
      </c>
      <c r="L292" s="44">
        <v>10411</v>
      </c>
      <c r="M292" s="44">
        <v>688</v>
      </c>
      <c r="N292" s="44">
        <v>148</v>
      </c>
      <c r="O292" s="44">
        <v>836</v>
      </c>
      <c r="P292" s="44">
        <v>76</v>
      </c>
      <c r="Q292" s="44">
        <v>2080</v>
      </c>
      <c r="R292" s="44">
        <v>23</v>
      </c>
      <c r="S292" s="44">
        <v>586</v>
      </c>
    </row>
    <row r="293" spans="1:19" ht="15" thickBot="1" x14ac:dyDescent="0.35">
      <c r="A293" s="4" t="s">
        <v>271</v>
      </c>
      <c r="B293" s="6" t="s">
        <v>4</v>
      </c>
      <c r="C293" s="44">
        <v>223</v>
      </c>
      <c r="D293" s="44">
        <v>6834</v>
      </c>
      <c r="E293" s="44">
        <v>7</v>
      </c>
      <c r="F293" s="44">
        <v>69</v>
      </c>
      <c r="G293" s="44">
        <v>43</v>
      </c>
      <c r="H293" s="44">
        <v>646</v>
      </c>
      <c r="I293" s="44">
        <v>39</v>
      </c>
      <c r="J293" s="44">
        <v>794</v>
      </c>
      <c r="K293" s="44">
        <v>317</v>
      </c>
      <c r="L293" s="44">
        <v>8868</v>
      </c>
      <c r="M293" s="44">
        <v>444</v>
      </c>
      <c r="N293" s="44">
        <v>222</v>
      </c>
      <c r="O293" s="44">
        <v>666</v>
      </c>
      <c r="P293" s="44">
        <v>5</v>
      </c>
      <c r="Q293" s="44">
        <v>525</v>
      </c>
      <c r="R293" s="44">
        <v>0</v>
      </c>
      <c r="S293" s="44">
        <v>0</v>
      </c>
    </row>
    <row r="294" spans="1:19" ht="15" thickBot="1" x14ac:dyDescent="0.35">
      <c r="A294" s="4" t="s">
        <v>276</v>
      </c>
      <c r="B294" s="6" t="s">
        <v>4</v>
      </c>
      <c r="C294" s="44">
        <v>240</v>
      </c>
      <c r="D294" s="44">
        <v>4715</v>
      </c>
      <c r="E294" s="44">
        <v>48</v>
      </c>
      <c r="F294" s="44">
        <v>323</v>
      </c>
      <c r="G294" s="44">
        <v>26</v>
      </c>
      <c r="H294" s="44">
        <v>1936</v>
      </c>
      <c r="I294" s="44">
        <v>0</v>
      </c>
      <c r="J294" s="44">
        <v>0</v>
      </c>
      <c r="K294" s="44">
        <v>376</v>
      </c>
      <c r="L294" s="44">
        <v>7879</v>
      </c>
      <c r="M294" s="44">
        <v>280</v>
      </c>
      <c r="N294" s="44">
        <v>15</v>
      </c>
      <c r="O294" s="44">
        <v>295</v>
      </c>
      <c r="P294" s="44">
        <v>59</v>
      </c>
      <c r="Q294" s="44">
        <v>883</v>
      </c>
      <c r="R294" s="44">
        <v>3</v>
      </c>
      <c r="S294" s="44">
        <v>22</v>
      </c>
    </row>
    <row r="295" spans="1:19" ht="15" thickBot="1" x14ac:dyDescent="0.35">
      <c r="A295" s="4" t="s">
        <v>284</v>
      </c>
      <c r="B295" s="6" t="s">
        <v>4</v>
      </c>
      <c r="C295" s="44">
        <v>287</v>
      </c>
      <c r="D295" s="44">
        <v>6000</v>
      </c>
      <c r="E295" s="44">
        <v>32</v>
      </c>
      <c r="F295" s="44">
        <v>89</v>
      </c>
      <c r="G295" s="44">
        <v>250</v>
      </c>
      <c r="H295" s="44">
        <v>3955</v>
      </c>
      <c r="I295" s="44">
        <v>22</v>
      </c>
      <c r="J295" s="44">
        <v>550</v>
      </c>
      <c r="K295" s="44">
        <v>966</v>
      </c>
      <c r="L295" s="44">
        <v>14814</v>
      </c>
      <c r="M295" s="44">
        <v>650</v>
      </c>
      <c r="N295" s="44">
        <v>210</v>
      </c>
      <c r="O295" s="44">
        <v>860</v>
      </c>
      <c r="P295" s="44">
        <v>365</v>
      </c>
      <c r="Q295" s="44">
        <v>4100</v>
      </c>
      <c r="R295" s="44">
        <v>10</v>
      </c>
      <c r="S295" s="44">
        <v>120</v>
      </c>
    </row>
    <row r="296" spans="1:19" ht="15" thickBot="1" x14ac:dyDescent="0.35">
      <c r="A296" s="4" t="s">
        <v>285</v>
      </c>
      <c r="B296" s="6" t="s">
        <v>4</v>
      </c>
      <c r="C296" s="44">
        <v>174</v>
      </c>
      <c r="D296" s="44">
        <v>3714</v>
      </c>
      <c r="E296" s="44">
        <v>40</v>
      </c>
      <c r="F296" s="44">
        <v>344</v>
      </c>
      <c r="G296" s="44">
        <v>66</v>
      </c>
      <c r="H296" s="44">
        <v>352</v>
      </c>
      <c r="I296" s="44">
        <v>0</v>
      </c>
      <c r="J296" s="44">
        <v>0</v>
      </c>
      <c r="K296" s="44">
        <v>295</v>
      </c>
      <c r="L296" s="44">
        <v>4884</v>
      </c>
      <c r="M296" s="44">
        <v>165</v>
      </c>
      <c r="N296" s="44">
        <v>7</v>
      </c>
      <c r="O296" s="44">
        <v>172</v>
      </c>
      <c r="P296" s="44">
        <v>9</v>
      </c>
      <c r="Q296" s="44">
        <v>390</v>
      </c>
      <c r="R296" s="44">
        <v>6</v>
      </c>
      <c r="S296" s="44">
        <v>84</v>
      </c>
    </row>
    <row r="297" spans="1:19" ht="15" thickBot="1" x14ac:dyDescent="0.35">
      <c r="A297" s="4" t="s">
        <v>287</v>
      </c>
      <c r="B297" s="6" t="s">
        <v>4</v>
      </c>
      <c r="C297" s="44">
        <v>226</v>
      </c>
      <c r="D297" s="44">
        <v>3902</v>
      </c>
      <c r="E297" s="44">
        <v>0</v>
      </c>
      <c r="F297" s="44">
        <v>0</v>
      </c>
      <c r="G297" s="44">
        <v>16</v>
      </c>
      <c r="H297" s="44">
        <v>812</v>
      </c>
      <c r="I297" s="44">
        <v>1</v>
      </c>
      <c r="J297" s="44">
        <v>128</v>
      </c>
      <c r="K297" s="44">
        <v>276</v>
      </c>
      <c r="L297" s="44">
        <v>5897</v>
      </c>
      <c r="M297" s="44">
        <v>136</v>
      </c>
      <c r="N297" s="44">
        <v>0</v>
      </c>
      <c r="O297" s="44">
        <v>136</v>
      </c>
      <c r="P297" s="44">
        <v>33</v>
      </c>
      <c r="Q297" s="44">
        <v>1055</v>
      </c>
      <c r="R297" s="44">
        <v>0</v>
      </c>
      <c r="S297" s="44">
        <v>0</v>
      </c>
    </row>
    <row r="298" spans="1:19" ht="15" thickBot="1" x14ac:dyDescent="0.35">
      <c r="A298" s="4" t="s">
        <v>303</v>
      </c>
      <c r="B298" s="6" t="s">
        <v>4</v>
      </c>
      <c r="C298" s="44">
        <v>122</v>
      </c>
      <c r="D298" s="44">
        <v>2766</v>
      </c>
      <c r="E298" s="44">
        <v>43</v>
      </c>
      <c r="F298" s="44">
        <v>500</v>
      </c>
      <c r="G298" s="44">
        <v>167</v>
      </c>
      <c r="H298" s="44">
        <v>1254</v>
      </c>
      <c r="I298" s="44">
        <v>0</v>
      </c>
      <c r="J298" s="44">
        <v>0</v>
      </c>
      <c r="K298" s="44">
        <v>346</v>
      </c>
      <c r="L298" s="44">
        <v>5121</v>
      </c>
      <c r="M298" s="44">
        <v>211</v>
      </c>
      <c r="N298" s="44">
        <v>32</v>
      </c>
      <c r="O298" s="44">
        <v>243</v>
      </c>
      <c r="P298" s="44">
        <v>9</v>
      </c>
      <c r="Q298" s="44">
        <v>491</v>
      </c>
      <c r="R298" s="44">
        <v>5</v>
      </c>
      <c r="S298" s="44">
        <v>110</v>
      </c>
    </row>
    <row r="299" spans="1:19" ht="15" thickBot="1" x14ac:dyDescent="0.35">
      <c r="A299" s="4" t="s">
        <v>317</v>
      </c>
      <c r="B299" s="6" t="s">
        <v>4</v>
      </c>
      <c r="C299" s="44">
        <v>125</v>
      </c>
      <c r="D299" s="44">
        <v>2409</v>
      </c>
      <c r="E299" s="44">
        <v>16</v>
      </c>
      <c r="F299" s="44">
        <v>20</v>
      </c>
      <c r="G299" s="44">
        <v>129</v>
      </c>
      <c r="H299" s="44">
        <v>1355</v>
      </c>
      <c r="I299" s="44">
        <v>15</v>
      </c>
      <c r="J299" s="44">
        <v>1822</v>
      </c>
      <c r="K299" s="44">
        <v>318</v>
      </c>
      <c r="L299" s="44">
        <v>7030</v>
      </c>
      <c r="M299" s="44">
        <v>673</v>
      </c>
      <c r="N299" s="44">
        <v>293</v>
      </c>
      <c r="O299" s="44">
        <v>966</v>
      </c>
      <c r="P299" s="44">
        <v>22</v>
      </c>
      <c r="Q299" s="44">
        <v>1066</v>
      </c>
      <c r="R299" s="44">
        <v>11</v>
      </c>
      <c r="S299" s="44">
        <v>358</v>
      </c>
    </row>
    <row r="300" spans="1:19" ht="15" thickBot="1" x14ac:dyDescent="0.35">
      <c r="A300" s="4" t="s">
        <v>338</v>
      </c>
      <c r="B300" s="6" t="s">
        <v>4</v>
      </c>
      <c r="C300" s="44">
        <v>275</v>
      </c>
      <c r="D300" s="44">
        <v>8133</v>
      </c>
      <c r="E300" s="44">
        <v>41</v>
      </c>
      <c r="F300" s="44">
        <v>1091</v>
      </c>
      <c r="G300" s="44">
        <v>171</v>
      </c>
      <c r="H300" s="44">
        <v>2861</v>
      </c>
      <c r="I300" s="44">
        <v>22</v>
      </c>
      <c r="J300" s="44">
        <v>951</v>
      </c>
      <c r="K300" s="44">
        <v>524</v>
      </c>
      <c r="L300" s="44">
        <v>14173</v>
      </c>
      <c r="M300" s="44">
        <v>710</v>
      </c>
      <c r="N300" s="44">
        <v>150</v>
      </c>
      <c r="O300" s="44">
        <v>860</v>
      </c>
      <c r="P300" s="44">
        <v>13</v>
      </c>
      <c r="Q300" s="44">
        <v>1080</v>
      </c>
      <c r="R300" s="44">
        <v>2</v>
      </c>
      <c r="S300" s="44">
        <v>57</v>
      </c>
    </row>
    <row r="301" spans="1:19" ht="15" thickBot="1" x14ac:dyDescent="0.35">
      <c r="A301" s="4" t="s">
        <v>339</v>
      </c>
      <c r="B301" s="6" t="s">
        <v>4</v>
      </c>
      <c r="C301" s="44">
        <v>57</v>
      </c>
      <c r="D301" s="44">
        <v>2928</v>
      </c>
      <c r="E301" s="44">
        <v>8</v>
      </c>
      <c r="F301" s="44">
        <v>86</v>
      </c>
      <c r="G301" s="44">
        <v>53</v>
      </c>
      <c r="H301" s="44">
        <v>532</v>
      </c>
      <c r="I301" s="44">
        <v>0</v>
      </c>
      <c r="J301" s="44">
        <v>0</v>
      </c>
      <c r="K301" s="44">
        <v>168</v>
      </c>
      <c r="L301" s="44">
        <v>5602</v>
      </c>
      <c r="M301" s="44">
        <v>301</v>
      </c>
      <c r="N301" s="44">
        <v>46</v>
      </c>
      <c r="O301" s="44">
        <v>347</v>
      </c>
      <c r="P301" s="44">
        <v>40</v>
      </c>
      <c r="Q301" s="44">
        <v>1905</v>
      </c>
      <c r="R301" s="44">
        <v>10</v>
      </c>
      <c r="S301" s="44">
        <v>151</v>
      </c>
    </row>
    <row r="302" spans="1:19" ht="15" thickBot="1" x14ac:dyDescent="0.35">
      <c r="A302" s="4" t="s">
        <v>342</v>
      </c>
      <c r="B302" s="6" t="s">
        <v>4</v>
      </c>
      <c r="C302" s="44">
        <v>122</v>
      </c>
      <c r="D302" s="44">
        <v>5473</v>
      </c>
      <c r="E302" s="44">
        <v>2</v>
      </c>
      <c r="F302" s="44">
        <v>30</v>
      </c>
      <c r="G302" s="44">
        <v>28</v>
      </c>
      <c r="H302" s="44">
        <v>301</v>
      </c>
      <c r="I302" s="44">
        <v>0</v>
      </c>
      <c r="J302" s="44">
        <v>0</v>
      </c>
      <c r="K302" s="44">
        <v>172</v>
      </c>
      <c r="L302" s="44">
        <v>7207</v>
      </c>
      <c r="M302" s="44">
        <v>226</v>
      </c>
      <c r="N302" s="44">
        <v>71</v>
      </c>
      <c r="O302" s="44">
        <v>297</v>
      </c>
      <c r="P302" s="44">
        <v>13</v>
      </c>
      <c r="Q302" s="44">
        <v>1056</v>
      </c>
      <c r="R302" s="44">
        <v>7</v>
      </c>
      <c r="S302" s="44">
        <v>347</v>
      </c>
    </row>
    <row r="303" spans="1:19" ht="15" thickBot="1" x14ac:dyDescent="0.35">
      <c r="A303" s="4" t="s">
        <v>350</v>
      </c>
      <c r="B303" s="6" t="s">
        <v>4</v>
      </c>
      <c r="C303" s="44">
        <v>93</v>
      </c>
      <c r="D303" s="44">
        <v>2051</v>
      </c>
      <c r="E303" s="44">
        <v>32</v>
      </c>
      <c r="F303" s="44">
        <v>1112</v>
      </c>
      <c r="G303" s="44">
        <v>101</v>
      </c>
      <c r="H303" s="44">
        <v>3290</v>
      </c>
      <c r="I303" s="44">
        <v>0</v>
      </c>
      <c r="J303" s="44">
        <v>0</v>
      </c>
      <c r="K303" s="44">
        <v>249</v>
      </c>
      <c r="L303" s="44">
        <v>6768</v>
      </c>
      <c r="M303" s="44">
        <v>175</v>
      </c>
      <c r="N303" s="44">
        <v>53</v>
      </c>
      <c r="O303" s="44">
        <v>228</v>
      </c>
      <c r="P303" s="44">
        <v>22</v>
      </c>
      <c r="Q303" s="44">
        <v>315</v>
      </c>
      <c r="R303" s="44">
        <v>1</v>
      </c>
      <c r="S303" s="44">
        <v>0</v>
      </c>
    </row>
    <row r="304" spans="1:19" ht="15" thickBot="1" x14ac:dyDescent="0.35">
      <c r="A304" s="4" t="s">
        <v>356</v>
      </c>
      <c r="B304" s="6" t="s">
        <v>4</v>
      </c>
      <c r="C304" s="44">
        <v>35</v>
      </c>
      <c r="D304" s="44">
        <v>355</v>
      </c>
      <c r="E304" s="44">
        <v>0</v>
      </c>
      <c r="F304" s="44">
        <v>0</v>
      </c>
      <c r="G304" s="44">
        <v>1</v>
      </c>
      <c r="H304" s="44">
        <v>18</v>
      </c>
      <c r="I304" s="44">
        <v>2</v>
      </c>
      <c r="J304" s="44">
        <v>104</v>
      </c>
      <c r="K304" s="44">
        <v>47</v>
      </c>
      <c r="L304" s="44">
        <v>1087</v>
      </c>
      <c r="M304" s="44">
        <v>384</v>
      </c>
      <c r="N304" s="44">
        <v>19</v>
      </c>
      <c r="O304" s="44">
        <v>403</v>
      </c>
      <c r="P304" s="44">
        <v>9</v>
      </c>
      <c r="Q304" s="44">
        <v>610</v>
      </c>
      <c r="R304" s="44">
        <v>0</v>
      </c>
      <c r="S304" s="44">
        <v>0</v>
      </c>
    </row>
    <row r="305" spans="1:19" ht="15" thickBot="1" x14ac:dyDescent="0.35">
      <c r="A305" s="4" t="s">
        <v>358</v>
      </c>
      <c r="B305" s="6" t="s">
        <v>4</v>
      </c>
      <c r="C305" s="44">
        <v>92</v>
      </c>
      <c r="D305" s="44">
        <v>2644</v>
      </c>
      <c r="E305" s="44">
        <v>74</v>
      </c>
      <c r="F305" s="44">
        <v>786</v>
      </c>
      <c r="G305" s="44">
        <v>32</v>
      </c>
      <c r="H305" s="44">
        <v>463</v>
      </c>
      <c r="I305" s="44">
        <v>77</v>
      </c>
      <c r="J305" s="44">
        <v>859</v>
      </c>
      <c r="K305" s="44">
        <v>336</v>
      </c>
      <c r="L305" s="44">
        <v>5925</v>
      </c>
      <c r="M305" s="44">
        <v>232</v>
      </c>
      <c r="N305" s="44">
        <v>18</v>
      </c>
      <c r="O305" s="44">
        <v>250</v>
      </c>
      <c r="P305" s="44">
        <v>28</v>
      </c>
      <c r="Q305" s="44">
        <v>925</v>
      </c>
      <c r="R305" s="44">
        <v>33</v>
      </c>
      <c r="S305" s="44">
        <v>248</v>
      </c>
    </row>
    <row r="306" spans="1:19" ht="15" thickBot="1" x14ac:dyDescent="0.35">
      <c r="A306" s="4" t="s">
        <v>367</v>
      </c>
      <c r="B306" s="6" t="s">
        <v>4</v>
      </c>
      <c r="C306" s="44">
        <v>107</v>
      </c>
      <c r="D306" s="44">
        <v>1127</v>
      </c>
      <c r="E306" s="44">
        <v>58</v>
      </c>
      <c r="F306" s="44">
        <v>424</v>
      </c>
      <c r="G306" s="44">
        <v>23</v>
      </c>
      <c r="H306" s="44">
        <v>74</v>
      </c>
      <c r="I306" s="44">
        <v>5</v>
      </c>
      <c r="J306" s="44">
        <v>138</v>
      </c>
      <c r="K306" s="44">
        <v>212</v>
      </c>
      <c r="L306" s="44">
        <v>3002</v>
      </c>
      <c r="M306" s="44">
        <v>178</v>
      </c>
      <c r="N306" s="44">
        <v>46</v>
      </c>
      <c r="O306" s="44">
        <v>224</v>
      </c>
      <c r="P306" s="44">
        <v>12</v>
      </c>
      <c r="Q306" s="44">
        <v>1184</v>
      </c>
      <c r="R306" s="44">
        <v>7</v>
      </c>
      <c r="S306" s="44">
        <v>55</v>
      </c>
    </row>
    <row r="307" spans="1:19" ht="15" thickBot="1" x14ac:dyDescent="0.35">
      <c r="A307" s="4" t="s">
        <v>378</v>
      </c>
      <c r="B307" s="6" t="s">
        <v>4</v>
      </c>
      <c r="C307" s="44">
        <v>39</v>
      </c>
      <c r="D307" s="44">
        <v>1439</v>
      </c>
      <c r="E307" s="44">
        <v>10</v>
      </c>
      <c r="F307" s="44">
        <v>119</v>
      </c>
      <c r="G307" s="44">
        <v>19</v>
      </c>
      <c r="H307" s="44">
        <v>699</v>
      </c>
      <c r="I307" s="44">
        <v>0</v>
      </c>
      <c r="J307" s="44">
        <v>0</v>
      </c>
      <c r="K307" s="44">
        <v>81</v>
      </c>
      <c r="L307" s="44">
        <v>2862</v>
      </c>
      <c r="M307" s="44">
        <v>285</v>
      </c>
      <c r="N307" s="44">
        <v>67</v>
      </c>
      <c r="O307" s="44">
        <v>352</v>
      </c>
      <c r="P307" s="44">
        <v>10</v>
      </c>
      <c r="Q307" s="44">
        <v>581</v>
      </c>
      <c r="R307" s="44">
        <v>3</v>
      </c>
      <c r="S307" s="44">
        <v>24</v>
      </c>
    </row>
    <row r="308" spans="1:19" ht="15" thickBot="1" x14ac:dyDescent="0.35">
      <c r="A308" s="62" t="s">
        <v>391</v>
      </c>
      <c r="B308" s="6" t="s">
        <v>4</v>
      </c>
      <c r="C308" s="44">
        <v>63</v>
      </c>
      <c r="D308" s="44">
        <v>1749</v>
      </c>
      <c r="E308" s="44">
        <v>32</v>
      </c>
      <c r="F308" s="44">
        <v>457</v>
      </c>
      <c r="G308" s="44">
        <v>86</v>
      </c>
      <c r="H308" s="44">
        <v>858</v>
      </c>
      <c r="I308" s="44">
        <v>0</v>
      </c>
      <c r="J308" s="44">
        <v>0</v>
      </c>
      <c r="K308" s="44">
        <v>213</v>
      </c>
      <c r="L308" s="44">
        <v>4499</v>
      </c>
      <c r="M308" s="44">
        <v>419</v>
      </c>
      <c r="N308" s="44">
        <v>54</v>
      </c>
      <c r="O308" s="44">
        <v>473</v>
      </c>
      <c r="P308" s="44">
        <v>24</v>
      </c>
      <c r="Q308" s="44">
        <v>1333</v>
      </c>
      <c r="R308" s="44">
        <v>8</v>
      </c>
      <c r="S308" s="44">
        <v>102</v>
      </c>
    </row>
    <row r="309" spans="1:19" ht="15" thickBot="1" x14ac:dyDescent="0.35">
      <c r="A309" s="65" t="s">
        <v>2417</v>
      </c>
      <c r="B309" s="69"/>
      <c r="C309" s="70">
        <f t="shared" ref="C309:S309" si="3">SUM(C234:C308)</f>
        <v>11561</v>
      </c>
      <c r="D309" s="70">
        <f t="shared" si="3"/>
        <v>254866</v>
      </c>
      <c r="E309" s="70">
        <f t="shared" si="3"/>
        <v>1825</v>
      </c>
      <c r="F309" s="70">
        <f t="shared" si="3"/>
        <v>23897</v>
      </c>
      <c r="G309" s="70">
        <f t="shared" si="3"/>
        <v>6104</v>
      </c>
      <c r="H309" s="70">
        <f t="shared" si="3"/>
        <v>92638</v>
      </c>
      <c r="I309" s="70">
        <f t="shared" si="3"/>
        <v>823</v>
      </c>
      <c r="J309" s="70">
        <f t="shared" si="3"/>
        <v>34614</v>
      </c>
      <c r="K309" s="70">
        <f t="shared" si="3"/>
        <v>23404</v>
      </c>
      <c r="L309" s="70">
        <f t="shared" si="3"/>
        <v>499689</v>
      </c>
      <c r="M309" s="70">
        <f t="shared" si="3"/>
        <v>26377</v>
      </c>
      <c r="N309" s="70">
        <f t="shared" si="3"/>
        <v>6280</v>
      </c>
      <c r="O309" s="70">
        <f t="shared" si="3"/>
        <v>32657</v>
      </c>
      <c r="P309" s="70">
        <f t="shared" si="3"/>
        <v>2567</v>
      </c>
      <c r="Q309" s="70">
        <f t="shared" si="3"/>
        <v>84798</v>
      </c>
      <c r="R309" s="70">
        <f t="shared" si="3"/>
        <v>524</v>
      </c>
      <c r="S309" s="71">
        <f t="shared" si="3"/>
        <v>8876</v>
      </c>
    </row>
    <row r="310" spans="1:19" ht="15" thickBot="1" x14ac:dyDescent="0.35">
      <c r="A310" s="10"/>
      <c r="B310" s="6"/>
      <c r="C310" s="44"/>
      <c r="D310" s="44"/>
      <c r="E310" s="44"/>
      <c r="F310" s="44"/>
      <c r="G310" s="44"/>
      <c r="H310" s="44"/>
      <c r="I310" s="44"/>
      <c r="J310" s="44"/>
      <c r="K310" s="44"/>
      <c r="L310" s="44"/>
      <c r="M310" s="44"/>
      <c r="N310" s="44"/>
      <c r="O310" s="44"/>
      <c r="P310" s="44"/>
      <c r="Q310" s="44"/>
      <c r="R310" s="44"/>
      <c r="S310" s="44"/>
    </row>
    <row r="311" spans="1:19" ht="15" thickBot="1" x14ac:dyDescent="0.35">
      <c r="A311" s="58" t="s">
        <v>13</v>
      </c>
      <c r="B311" s="6" t="s">
        <v>14</v>
      </c>
      <c r="C311" s="44">
        <v>182</v>
      </c>
      <c r="D311" s="44">
        <v>3322</v>
      </c>
      <c r="E311" s="44">
        <v>44</v>
      </c>
      <c r="F311" s="44">
        <v>668</v>
      </c>
      <c r="G311" s="44">
        <v>145</v>
      </c>
      <c r="H311" s="44">
        <v>2287</v>
      </c>
      <c r="I311" s="44">
        <v>0</v>
      </c>
      <c r="J311" s="44">
        <v>0</v>
      </c>
      <c r="K311" s="44">
        <v>371</v>
      </c>
      <c r="L311" s="44">
        <v>6277</v>
      </c>
      <c r="M311" s="44">
        <v>1088</v>
      </c>
      <c r="N311" s="44">
        <v>142</v>
      </c>
      <c r="O311" s="44">
        <v>1230</v>
      </c>
      <c r="P311" s="44">
        <v>0</v>
      </c>
      <c r="Q311" s="44">
        <v>0</v>
      </c>
      <c r="R311" s="44">
        <v>0</v>
      </c>
      <c r="S311" s="44">
        <v>0</v>
      </c>
    </row>
    <row r="312" spans="1:19" ht="15" thickBot="1" x14ac:dyDescent="0.35">
      <c r="A312" s="31" t="s">
        <v>17</v>
      </c>
      <c r="B312" s="6" t="s">
        <v>14</v>
      </c>
      <c r="C312" s="44">
        <v>77</v>
      </c>
      <c r="D312" s="44">
        <v>6191</v>
      </c>
      <c r="E312" s="44">
        <v>11</v>
      </c>
      <c r="F312" s="44">
        <v>94</v>
      </c>
      <c r="G312" s="44">
        <v>215</v>
      </c>
      <c r="H312" s="44">
        <v>6271</v>
      </c>
      <c r="I312" s="44">
        <v>171</v>
      </c>
      <c r="J312" s="44">
        <v>4475</v>
      </c>
      <c r="K312" s="44">
        <v>486</v>
      </c>
      <c r="L312" s="44">
        <v>18374</v>
      </c>
      <c r="M312" s="44">
        <v>704</v>
      </c>
      <c r="N312" s="44">
        <v>0</v>
      </c>
      <c r="O312" s="44">
        <v>704</v>
      </c>
      <c r="P312" s="44">
        <v>12</v>
      </c>
      <c r="Q312" s="44">
        <v>1343</v>
      </c>
      <c r="R312" s="44">
        <v>0</v>
      </c>
      <c r="S312" s="44">
        <v>0</v>
      </c>
    </row>
    <row r="313" spans="1:19" ht="15" thickBot="1" x14ac:dyDescent="0.35">
      <c r="A313" s="4" t="s">
        <v>29</v>
      </c>
      <c r="B313" s="6" t="s">
        <v>14</v>
      </c>
      <c r="C313" s="44">
        <v>438</v>
      </c>
      <c r="D313" s="44">
        <v>11796</v>
      </c>
      <c r="E313" s="44">
        <v>41</v>
      </c>
      <c r="F313" s="44">
        <v>400</v>
      </c>
      <c r="G313" s="44">
        <v>128</v>
      </c>
      <c r="H313" s="44">
        <v>2463</v>
      </c>
      <c r="I313" s="44">
        <v>113</v>
      </c>
      <c r="J313" s="44">
        <v>755</v>
      </c>
      <c r="K313" s="44">
        <v>822</v>
      </c>
      <c r="L313" s="44">
        <v>22174</v>
      </c>
      <c r="M313" s="44">
        <v>1037</v>
      </c>
      <c r="N313" s="44">
        <v>119</v>
      </c>
      <c r="O313" s="44">
        <v>1156</v>
      </c>
      <c r="P313" s="44">
        <v>93</v>
      </c>
      <c r="Q313" s="44">
        <v>6619</v>
      </c>
      <c r="R313" s="44">
        <v>9</v>
      </c>
      <c r="S313" s="44">
        <v>141</v>
      </c>
    </row>
    <row r="314" spans="1:19" ht="15" thickBot="1" x14ac:dyDescent="0.35">
      <c r="A314" s="4" t="s">
        <v>34</v>
      </c>
      <c r="B314" s="6" t="s">
        <v>14</v>
      </c>
      <c r="C314" s="44">
        <v>108</v>
      </c>
      <c r="D314" s="44">
        <v>6551</v>
      </c>
      <c r="E314" s="44">
        <v>10</v>
      </c>
      <c r="F314" s="44">
        <v>508</v>
      </c>
      <c r="G314" s="44">
        <v>98</v>
      </c>
      <c r="H314" s="44">
        <v>1522</v>
      </c>
      <c r="I314" s="44">
        <v>2</v>
      </c>
      <c r="J314" s="44">
        <v>604</v>
      </c>
      <c r="K314" s="44">
        <v>235</v>
      </c>
      <c r="L314" s="44">
        <v>10399</v>
      </c>
      <c r="M314" s="44">
        <v>413</v>
      </c>
      <c r="N314" s="44">
        <v>127</v>
      </c>
      <c r="O314" s="44">
        <v>540</v>
      </c>
      <c r="P314" s="44">
        <v>11</v>
      </c>
      <c r="Q314" s="44">
        <v>994</v>
      </c>
      <c r="R314" s="44">
        <v>6</v>
      </c>
      <c r="S314" s="44">
        <v>220</v>
      </c>
    </row>
    <row r="315" spans="1:19" ht="15" thickBot="1" x14ac:dyDescent="0.35">
      <c r="A315" s="4" t="s">
        <v>45</v>
      </c>
      <c r="B315" s="6" t="s">
        <v>14</v>
      </c>
      <c r="C315" s="44">
        <v>256</v>
      </c>
      <c r="D315" s="44">
        <v>10648</v>
      </c>
      <c r="E315" s="44">
        <v>18</v>
      </c>
      <c r="F315" s="44">
        <v>184</v>
      </c>
      <c r="G315" s="44">
        <v>244</v>
      </c>
      <c r="H315" s="44">
        <v>5001</v>
      </c>
      <c r="I315" s="44">
        <v>31</v>
      </c>
      <c r="J315" s="44">
        <v>374</v>
      </c>
      <c r="K315" s="44">
        <v>585</v>
      </c>
      <c r="L315" s="44">
        <v>18292</v>
      </c>
      <c r="M315" s="44">
        <v>1047</v>
      </c>
      <c r="N315" s="44">
        <v>17</v>
      </c>
      <c r="O315" s="44">
        <v>1064</v>
      </c>
      <c r="P315" s="44">
        <v>28</v>
      </c>
      <c r="Q315" s="44">
        <v>2004</v>
      </c>
      <c r="R315" s="44">
        <v>8</v>
      </c>
      <c r="S315" s="44">
        <v>81</v>
      </c>
    </row>
    <row r="316" spans="1:19" ht="15" thickBot="1" x14ac:dyDescent="0.35">
      <c r="A316" s="4" t="s">
        <v>47</v>
      </c>
      <c r="B316" s="6" t="s">
        <v>14</v>
      </c>
      <c r="C316" s="44">
        <v>233</v>
      </c>
      <c r="D316" s="44">
        <v>4542</v>
      </c>
      <c r="E316" s="44">
        <v>2</v>
      </c>
      <c r="F316" s="44">
        <v>8</v>
      </c>
      <c r="G316" s="44">
        <v>20</v>
      </c>
      <c r="H316" s="44">
        <v>421</v>
      </c>
      <c r="I316" s="44">
        <v>0</v>
      </c>
      <c r="J316" s="44">
        <v>0</v>
      </c>
      <c r="K316" s="44">
        <v>362</v>
      </c>
      <c r="L316" s="44">
        <v>18140</v>
      </c>
      <c r="M316" s="44">
        <v>1321</v>
      </c>
      <c r="N316" s="44">
        <v>42</v>
      </c>
      <c r="O316" s="44">
        <v>1363</v>
      </c>
      <c r="P316" s="44">
        <v>103</v>
      </c>
      <c r="Q316" s="44">
        <v>13121</v>
      </c>
      <c r="R316" s="44">
        <v>4</v>
      </c>
      <c r="S316" s="44">
        <v>48</v>
      </c>
    </row>
    <row r="317" spans="1:19" ht="15" thickBot="1" x14ac:dyDescent="0.35">
      <c r="A317" s="4" t="s">
        <v>52</v>
      </c>
      <c r="B317" s="6" t="s">
        <v>14</v>
      </c>
      <c r="C317" s="44">
        <v>343</v>
      </c>
      <c r="D317" s="44">
        <v>7226</v>
      </c>
      <c r="E317" s="44">
        <v>64</v>
      </c>
      <c r="F317" s="44">
        <v>643</v>
      </c>
      <c r="G317" s="44">
        <v>112</v>
      </c>
      <c r="H317" s="44">
        <v>1379</v>
      </c>
      <c r="I317" s="44">
        <v>2</v>
      </c>
      <c r="J317" s="44">
        <v>345</v>
      </c>
      <c r="K317" s="44">
        <v>588</v>
      </c>
      <c r="L317" s="44">
        <v>12072</v>
      </c>
      <c r="M317" s="44">
        <v>1139</v>
      </c>
      <c r="N317" s="44">
        <v>250</v>
      </c>
      <c r="O317" s="44">
        <v>1389</v>
      </c>
      <c r="P317" s="44">
        <v>43</v>
      </c>
      <c r="Q317" s="44">
        <v>2038</v>
      </c>
      <c r="R317" s="44">
        <v>24</v>
      </c>
      <c r="S317" s="44">
        <v>441</v>
      </c>
    </row>
    <row r="318" spans="1:19" ht="15" thickBot="1" x14ac:dyDescent="0.35">
      <c r="A318" s="4" t="s">
        <v>57</v>
      </c>
      <c r="B318" s="6" t="s">
        <v>14</v>
      </c>
      <c r="C318" s="44">
        <v>206</v>
      </c>
      <c r="D318" s="44">
        <v>4986</v>
      </c>
      <c r="E318" s="44">
        <v>15</v>
      </c>
      <c r="F318" s="44">
        <v>124</v>
      </c>
      <c r="G318" s="44">
        <v>79</v>
      </c>
      <c r="H318" s="44">
        <v>440</v>
      </c>
      <c r="I318" s="44">
        <v>63</v>
      </c>
      <c r="J318" s="44">
        <v>314</v>
      </c>
      <c r="K318" s="44">
        <v>371</v>
      </c>
      <c r="L318" s="44">
        <v>6418</v>
      </c>
      <c r="M318" s="44">
        <v>429</v>
      </c>
      <c r="N318" s="44">
        <v>0</v>
      </c>
      <c r="O318" s="44">
        <v>429</v>
      </c>
      <c r="P318" s="44">
        <v>8</v>
      </c>
      <c r="Q318" s="44">
        <v>554</v>
      </c>
      <c r="R318" s="44">
        <v>0</v>
      </c>
      <c r="S318" s="44">
        <v>0</v>
      </c>
    </row>
    <row r="319" spans="1:19" ht="15" thickBot="1" x14ac:dyDescent="0.35">
      <c r="A319" s="4" t="s">
        <v>65</v>
      </c>
      <c r="B319" s="6" t="s">
        <v>14</v>
      </c>
      <c r="C319" s="44">
        <v>147</v>
      </c>
      <c r="D319" s="44">
        <v>2351</v>
      </c>
      <c r="E319" s="44">
        <v>14</v>
      </c>
      <c r="F319" s="44">
        <v>122</v>
      </c>
      <c r="G319" s="44">
        <v>25</v>
      </c>
      <c r="H319" s="44">
        <v>552</v>
      </c>
      <c r="I319" s="44">
        <v>43</v>
      </c>
      <c r="J319" s="44">
        <v>275</v>
      </c>
      <c r="K319" s="44">
        <v>249</v>
      </c>
      <c r="L319" s="44">
        <v>3993</v>
      </c>
      <c r="M319" s="44">
        <v>387</v>
      </c>
      <c r="N319" s="44">
        <v>134</v>
      </c>
      <c r="O319" s="44">
        <v>521</v>
      </c>
      <c r="P319" s="44">
        <v>17</v>
      </c>
      <c r="Q319" s="44">
        <v>627</v>
      </c>
      <c r="R319" s="44">
        <v>3</v>
      </c>
      <c r="S319" s="44">
        <v>66</v>
      </c>
    </row>
    <row r="320" spans="1:19" ht="15" thickBot="1" x14ac:dyDescent="0.35">
      <c r="A320" s="4" t="s">
        <v>71</v>
      </c>
      <c r="B320" s="6" t="s">
        <v>14</v>
      </c>
      <c r="C320" s="44">
        <v>108</v>
      </c>
      <c r="D320" s="44">
        <v>4151</v>
      </c>
      <c r="E320" s="44">
        <v>32</v>
      </c>
      <c r="F320" s="44">
        <v>430</v>
      </c>
      <c r="G320" s="44">
        <v>20</v>
      </c>
      <c r="H320" s="44">
        <v>831</v>
      </c>
      <c r="I320" s="44">
        <v>4</v>
      </c>
      <c r="J320" s="44">
        <v>498</v>
      </c>
      <c r="K320" s="44">
        <v>182</v>
      </c>
      <c r="L320" s="44">
        <v>9903</v>
      </c>
      <c r="M320" s="44">
        <v>372</v>
      </c>
      <c r="N320" s="44">
        <v>90</v>
      </c>
      <c r="O320" s="44">
        <v>462</v>
      </c>
      <c r="P320" s="44">
        <v>16</v>
      </c>
      <c r="Q320" s="44">
        <v>3904</v>
      </c>
      <c r="R320" s="44">
        <v>2</v>
      </c>
      <c r="S320" s="44">
        <v>89</v>
      </c>
    </row>
    <row r="321" spans="1:19" ht="15" thickBot="1" x14ac:dyDescent="0.35">
      <c r="A321" s="4" t="s">
        <v>76</v>
      </c>
      <c r="B321" s="6" t="s">
        <v>14</v>
      </c>
      <c r="C321" s="44">
        <v>170</v>
      </c>
      <c r="D321" s="44">
        <v>3094</v>
      </c>
      <c r="E321" s="44">
        <v>44</v>
      </c>
      <c r="F321" s="44">
        <v>145</v>
      </c>
      <c r="G321" s="44">
        <v>125</v>
      </c>
      <c r="H321" s="44">
        <v>954</v>
      </c>
      <c r="I321" s="44">
        <v>0</v>
      </c>
      <c r="J321" s="44">
        <v>0</v>
      </c>
      <c r="K321" s="44">
        <v>390</v>
      </c>
      <c r="L321" s="44">
        <v>5365</v>
      </c>
      <c r="M321" s="44">
        <v>440</v>
      </c>
      <c r="N321" s="44">
        <v>87</v>
      </c>
      <c r="O321" s="44">
        <v>527</v>
      </c>
      <c r="P321" s="44">
        <v>43</v>
      </c>
      <c r="Q321" s="44">
        <v>1031</v>
      </c>
      <c r="R321" s="44">
        <v>8</v>
      </c>
      <c r="S321" s="44">
        <v>141</v>
      </c>
    </row>
    <row r="322" spans="1:19" ht="15" thickBot="1" x14ac:dyDescent="0.35">
      <c r="A322" s="4" t="s">
        <v>78</v>
      </c>
      <c r="B322" s="6" t="s">
        <v>14</v>
      </c>
      <c r="C322" s="44">
        <v>267</v>
      </c>
      <c r="D322" s="44">
        <v>5789</v>
      </c>
      <c r="E322" s="44">
        <v>53</v>
      </c>
      <c r="F322" s="44">
        <v>890</v>
      </c>
      <c r="G322" s="44">
        <v>114</v>
      </c>
      <c r="H322" s="44">
        <v>1409</v>
      </c>
      <c r="I322" s="44">
        <v>0</v>
      </c>
      <c r="J322" s="44">
        <v>0</v>
      </c>
      <c r="K322" s="44">
        <v>434</v>
      </c>
      <c r="L322" s="44">
        <v>8088</v>
      </c>
      <c r="M322" s="44">
        <v>0</v>
      </c>
      <c r="N322" s="44">
        <v>0</v>
      </c>
      <c r="O322" s="44">
        <v>0</v>
      </c>
      <c r="P322" s="44">
        <v>0</v>
      </c>
      <c r="Q322" s="44">
        <v>0</v>
      </c>
      <c r="R322" s="44">
        <v>0</v>
      </c>
      <c r="S322" s="44">
        <v>0</v>
      </c>
    </row>
    <row r="323" spans="1:19" ht="15" thickBot="1" x14ac:dyDescent="0.35">
      <c r="A323" s="4" t="s">
        <v>85</v>
      </c>
      <c r="B323" s="6" t="s">
        <v>14</v>
      </c>
      <c r="C323" s="44">
        <v>232</v>
      </c>
      <c r="D323" s="44">
        <v>6993</v>
      </c>
      <c r="E323" s="44">
        <v>42</v>
      </c>
      <c r="F323" s="44">
        <v>551</v>
      </c>
      <c r="G323" s="44">
        <v>65</v>
      </c>
      <c r="H323" s="44">
        <v>558</v>
      </c>
      <c r="I323" s="44">
        <v>0</v>
      </c>
      <c r="J323" s="44">
        <v>0</v>
      </c>
      <c r="K323" s="44">
        <v>402</v>
      </c>
      <c r="L323" s="44">
        <v>10786</v>
      </c>
      <c r="M323" s="44">
        <v>434</v>
      </c>
      <c r="N323" s="44">
        <v>102</v>
      </c>
      <c r="O323" s="44">
        <v>536</v>
      </c>
      <c r="P323" s="44">
        <v>47</v>
      </c>
      <c r="Q323" s="44">
        <v>2476</v>
      </c>
      <c r="R323" s="44">
        <v>16</v>
      </c>
      <c r="S323" s="44">
        <v>208</v>
      </c>
    </row>
    <row r="324" spans="1:19" ht="15" thickBot="1" x14ac:dyDescent="0.35">
      <c r="A324" s="4" t="s">
        <v>86</v>
      </c>
      <c r="B324" s="6" t="s">
        <v>14</v>
      </c>
      <c r="C324" s="44">
        <v>154</v>
      </c>
      <c r="D324" s="44">
        <v>3448</v>
      </c>
      <c r="E324" s="44">
        <v>20</v>
      </c>
      <c r="F324" s="44">
        <v>58</v>
      </c>
      <c r="G324" s="44">
        <v>110</v>
      </c>
      <c r="H324" s="44">
        <v>1225</v>
      </c>
      <c r="I324" s="44">
        <v>0</v>
      </c>
      <c r="J324" s="44">
        <v>0</v>
      </c>
      <c r="K324" s="44">
        <v>324</v>
      </c>
      <c r="L324" s="44">
        <v>7695</v>
      </c>
      <c r="M324" s="44">
        <v>405</v>
      </c>
      <c r="N324" s="44">
        <v>35</v>
      </c>
      <c r="O324" s="44">
        <v>440</v>
      </c>
      <c r="P324" s="44">
        <v>30</v>
      </c>
      <c r="Q324" s="44">
        <v>2879</v>
      </c>
      <c r="R324" s="44">
        <v>10</v>
      </c>
      <c r="S324" s="44">
        <v>85</v>
      </c>
    </row>
    <row r="325" spans="1:19" ht="15" thickBot="1" x14ac:dyDescent="0.35">
      <c r="A325" s="4" t="s">
        <v>91</v>
      </c>
      <c r="B325" s="6" t="s">
        <v>14</v>
      </c>
      <c r="C325" s="44">
        <v>372</v>
      </c>
      <c r="D325" s="44">
        <v>12508</v>
      </c>
      <c r="E325" s="44">
        <v>41</v>
      </c>
      <c r="F325" s="44">
        <v>1550</v>
      </c>
      <c r="G325" s="44">
        <v>213</v>
      </c>
      <c r="H325" s="44">
        <v>5430</v>
      </c>
      <c r="I325" s="44">
        <v>0</v>
      </c>
      <c r="J325" s="44">
        <v>0</v>
      </c>
      <c r="K325" s="44">
        <v>626</v>
      </c>
      <c r="L325" s="44">
        <v>19488</v>
      </c>
      <c r="M325" s="44">
        <v>0</v>
      </c>
      <c r="N325" s="44">
        <v>0</v>
      </c>
      <c r="O325" s="44">
        <v>0</v>
      </c>
      <c r="P325" s="44">
        <v>0</v>
      </c>
      <c r="Q325" s="44">
        <v>0</v>
      </c>
      <c r="R325" s="44">
        <v>0</v>
      </c>
      <c r="S325" s="44">
        <v>0</v>
      </c>
    </row>
    <row r="326" spans="1:19" ht="15" thickBot="1" x14ac:dyDescent="0.35">
      <c r="A326" s="4" t="s">
        <v>100</v>
      </c>
      <c r="B326" s="6" t="s">
        <v>14</v>
      </c>
      <c r="C326" s="44">
        <v>295</v>
      </c>
      <c r="D326" s="44">
        <v>8392</v>
      </c>
      <c r="E326" s="44">
        <v>32</v>
      </c>
      <c r="F326" s="44">
        <v>385</v>
      </c>
      <c r="G326" s="44">
        <v>266</v>
      </c>
      <c r="H326" s="44">
        <v>2783</v>
      </c>
      <c r="I326" s="44">
        <v>61</v>
      </c>
      <c r="J326" s="44">
        <v>387</v>
      </c>
      <c r="K326" s="44">
        <v>736</v>
      </c>
      <c r="L326" s="44">
        <v>16473</v>
      </c>
      <c r="M326" s="44">
        <v>819</v>
      </c>
      <c r="N326" s="44">
        <v>298</v>
      </c>
      <c r="O326" s="44">
        <v>1117</v>
      </c>
      <c r="P326" s="44">
        <v>64</v>
      </c>
      <c r="Q326" s="44">
        <v>4298</v>
      </c>
      <c r="R326" s="44">
        <v>18</v>
      </c>
      <c r="S326" s="44">
        <v>228</v>
      </c>
    </row>
    <row r="327" spans="1:19" ht="15" thickBot="1" x14ac:dyDescent="0.35">
      <c r="A327" s="4" t="s">
        <v>104</v>
      </c>
      <c r="B327" s="6" t="s">
        <v>14</v>
      </c>
      <c r="C327" s="44">
        <v>185</v>
      </c>
      <c r="D327" s="44">
        <v>5687</v>
      </c>
      <c r="E327" s="44">
        <v>45</v>
      </c>
      <c r="F327" s="44">
        <v>202</v>
      </c>
      <c r="G327" s="44">
        <v>98</v>
      </c>
      <c r="H327" s="44">
        <v>396</v>
      </c>
      <c r="I327" s="44">
        <v>0</v>
      </c>
      <c r="J327" s="44">
        <v>0</v>
      </c>
      <c r="K327" s="44">
        <v>358</v>
      </c>
      <c r="L327" s="44">
        <v>8461</v>
      </c>
      <c r="M327" s="44">
        <v>311</v>
      </c>
      <c r="N327" s="44">
        <v>79</v>
      </c>
      <c r="O327" s="44">
        <v>390</v>
      </c>
      <c r="P327" s="44">
        <v>24</v>
      </c>
      <c r="Q327" s="44">
        <v>2134</v>
      </c>
      <c r="R327" s="44">
        <v>6</v>
      </c>
      <c r="S327" s="44">
        <v>42</v>
      </c>
    </row>
    <row r="328" spans="1:19" ht="15" thickBot="1" x14ac:dyDescent="0.35">
      <c r="A328" s="4" t="s">
        <v>106</v>
      </c>
      <c r="B328" s="6" t="s">
        <v>14</v>
      </c>
      <c r="C328" s="44">
        <v>81</v>
      </c>
      <c r="D328" s="44">
        <v>3433</v>
      </c>
      <c r="E328" s="44">
        <v>17</v>
      </c>
      <c r="F328" s="44">
        <v>150</v>
      </c>
      <c r="G328" s="44">
        <v>83</v>
      </c>
      <c r="H328" s="44">
        <v>1118</v>
      </c>
      <c r="I328" s="44">
        <v>0</v>
      </c>
      <c r="J328" s="44">
        <v>0</v>
      </c>
      <c r="K328" s="44">
        <v>217</v>
      </c>
      <c r="L328" s="44">
        <v>7168</v>
      </c>
      <c r="M328" s="44">
        <v>342</v>
      </c>
      <c r="N328" s="44">
        <v>102</v>
      </c>
      <c r="O328" s="44">
        <v>444</v>
      </c>
      <c r="P328" s="44">
        <v>26</v>
      </c>
      <c r="Q328" s="44">
        <v>2333</v>
      </c>
      <c r="R328" s="44">
        <v>10</v>
      </c>
      <c r="S328" s="44">
        <v>134</v>
      </c>
    </row>
    <row r="329" spans="1:19" ht="15" thickBot="1" x14ac:dyDescent="0.35">
      <c r="A329" s="4" t="s">
        <v>112</v>
      </c>
      <c r="B329" s="6" t="s">
        <v>14</v>
      </c>
      <c r="C329" s="44">
        <v>311</v>
      </c>
      <c r="D329" s="44">
        <v>9291</v>
      </c>
      <c r="E329" s="44">
        <v>75</v>
      </c>
      <c r="F329" s="44">
        <v>990</v>
      </c>
      <c r="G329" s="44">
        <v>113</v>
      </c>
      <c r="H329" s="44">
        <v>2243</v>
      </c>
      <c r="I329" s="44">
        <v>55</v>
      </c>
      <c r="J329" s="44">
        <v>2015</v>
      </c>
      <c r="K329" s="44">
        <v>601</v>
      </c>
      <c r="L329" s="44">
        <v>16654</v>
      </c>
      <c r="M329" s="44">
        <v>463</v>
      </c>
      <c r="N329" s="44">
        <v>29</v>
      </c>
      <c r="O329" s="44">
        <v>492</v>
      </c>
      <c r="P329" s="44">
        <v>46</v>
      </c>
      <c r="Q329" s="44">
        <v>2105</v>
      </c>
      <c r="R329" s="44">
        <v>1</v>
      </c>
      <c r="S329" s="44">
        <v>10</v>
      </c>
    </row>
    <row r="330" spans="1:19" ht="15" thickBot="1" x14ac:dyDescent="0.35">
      <c r="A330" s="4" t="s">
        <v>113</v>
      </c>
      <c r="B330" s="6" t="s">
        <v>14</v>
      </c>
      <c r="C330" s="44">
        <v>106</v>
      </c>
      <c r="D330" s="44">
        <v>2222</v>
      </c>
      <c r="E330" s="44">
        <v>26</v>
      </c>
      <c r="F330" s="44">
        <v>175</v>
      </c>
      <c r="G330" s="44">
        <v>55</v>
      </c>
      <c r="H330" s="44">
        <v>674</v>
      </c>
      <c r="I330" s="44">
        <v>7</v>
      </c>
      <c r="J330" s="44">
        <v>955</v>
      </c>
      <c r="K330" s="44">
        <v>202</v>
      </c>
      <c r="L330" s="44">
        <v>4357</v>
      </c>
      <c r="M330" s="44">
        <v>62</v>
      </c>
      <c r="N330" s="44">
        <v>19</v>
      </c>
      <c r="O330" s="44">
        <v>81</v>
      </c>
      <c r="P330" s="44">
        <v>6</v>
      </c>
      <c r="Q330" s="44">
        <v>273</v>
      </c>
      <c r="R330" s="44">
        <v>2</v>
      </c>
      <c r="S330" s="44">
        <v>58</v>
      </c>
    </row>
    <row r="331" spans="1:19" ht="15" thickBot="1" x14ac:dyDescent="0.35">
      <c r="A331" s="4" t="s">
        <v>138</v>
      </c>
      <c r="B331" s="6" t="s">
        <v>14</v>
      </c>
      <c r="C331" s="44">
        <v>37</v>
      </c>
      <c r="D331" s="44">
        <v>394</v>
      </c>
      <c r="E331" s="44">
        <v>5</v>
      </c>
      <c r="F331" s="44">
        <v>24</v>
      </c>
      <c r="G331" s="44">
        <v>20</v>
      </c>
      <c r="H331" s="44">
        <v>194</v>
      </c>
      <c r="I331" s="44">
        <v>0</v>
      </c>
      <c r="J331" s="44">
        <v>0</v>
      </c>
      <c r="K331" s="44">
        <v>76</v>
      </c>
      <c r="L331" s="44">
        <v>705</v>
      </c>
      <c r="M331" s="44">
        <v>83</v>
      </c>
      <c r="N331" s="44">
        <v>26</v>
      </c>
      <c r="O331" s="44">
        <v>109</v>
      </c>
      <c r="P331" s="44">
        <v>10</v>
      </c>
      <c r="Q331" s="44">
        <v>74</v>
      </c>
      <c r="R331" s="44">
        <v>4</v>
      </c>
      <c r="S331" s="44">
        <v>19</v>
      </c>
    </row>
    <row r="332" spans="1:19" ht="15" thickBot="1" x14ac:dyDescent="0.35">
      <c r="A332" s="4" t="s">
        <v>142</v>
      </c>
      <c r="B332" s="6" t="s">
        <v>14</v>
      </c>
      <c r="C332" s="44">
        <v>117</v>
      </c>
      <c r="D332" s="44">
        <v>5578</v>
      </c>
      <c r="E332" s="44">
        <v>2</v>
      </c>
      <c r="F332" s="44">
        <v>404</v>
      </c>
      <c r="G332" s="44">
        <v>43</v>
      </c>
      <c r="H332" s="44">
        <v>875</v>
      </c>
      <c r="I332" s="44">
        <v>5</v>
      </c>
      <c r="J332" s="44">
        <v>403</v>
      </c>
      <c r="K332" s="44">
        <v>188</v>
      </c>
      <c r="L332" s="44">
        <v>9153</v>
      </c>
      <c r="M332" s="44">
        <v>1774</v>
      </c>
      <c r="N332" s="44">
        <v>386</v>
      </c>
      <c r="O332" s="44">
        <v>2160</v>
      </c>
      <c r="P332" s="44">
        <v>18</v>
      </c>
      <c r="Q332" s="44">
        <v>1852</v>
      </c>
      <c r="R332" s="44">
        <v>3</v>
      </c>
      <c r="S332" s="44">
        <v>41</v>
      </c>
    </row>
    <row r="333" spans="1:19" ht="15" thickBot="1" x14ac:dyDescent="0.35">
      <c r="A333" s="4" t="s">
        <v>152</v>
      </c>
      <c r="B333" s="6" t="s">
        <v>14</v>
      </c>
      <c r="C333" s="44">
        <v>115</v>
      </c>
      <c r="D333" s="44">
        <v>4583</v>
      </c>
      <c r="E333" s="44">
        <v>0</v>
      </c>
      <c r="F333" s="44">
        <v>0</v>
      </c>
      <c r="G333" s="44">
        <v>146</v>
      </c>
      <c r="H333" s="44">
        <v>2131</v>
      </c>
      <c r="I333" s="44">
        <v>3</v>
      </c>
      <c r="J333" s="44">
        <v>438</v>
      </c>
      <c r="K333" s="44">
        <v>280</v>
      </c>
      <c r="L333" s="44">
        <v>8357</v>
      </c>
      <c r="M333" s="44">
        <v>429</v>
      </c>
      <c r="N333" s="44">
        <v>0</v>
      </c>
      <c r="O333" s="44">
        <v>429</v>
      </c>
      <c r="P333" s="44">
        <v>16</v>
      </c>
      <c r="Q333" s="44">
        <v>1205</v>
      </c>
      <c r="R333" s="44">
        <v>0</v>
      </c>
      <c r="S333" s="44">
        <v>0</v>
      </c>
    </row>
    <row r="334" spans="1:19" ht="15" thickBot="1" x14ac:dyDescent="0.35">
      <c r="A334" s="4" t="s">
        <v>181</v>
      </c>
      <c r="B334" s="6" t="s">
        <v>14</v>
      </c>
      <c r="C334" s="44">
        <v>152</v>
      </c>
      <c r="D334" s="44">
        <v>4150</v>
      </c>
      <c r="E334" s="44">
        <v>2</v>
      </c>
      <c r="F334" s="44">
        <v>17</v>
      </c>
      <c r="G334" s="44">
        <v>20</v>
      </c>
      <c r="H334" s="44">
        <v>763</v>
      </c>
      <c r="I334" s="44">
        <v>1</v>
      </c>
      <c r="J334" s="44">
        <v>104</v>
      </c>
      <c r="K334" s="44">
        <v>175</v>
      </c>
      <c r="L334" s="44">
        <v>5034</v>
      </c>
      <c r="M334" s="44">
        <v>0</v>
      </c>
      <c r="N334" s="44">
        <v>0</v>
      </c>
      <c r="O334" s="44">
        <v>0</v>
      </c>
      <c r="P334" s="44">
        <v>0</v>
      </c>
      <c r="Q334" s="44">
        <v>0</v>
      </c>
      <c r="R334" s="44">
        <v>0</v>
      </c>
      <c r="S334" s="44">
        <v>0</v>
      </c>
    </row>
    <row r="335" spans="1:19" ht="15" thickBot="1" x14ac:dyDescent="0.35">
      <c r="A335" s="4" t="s">
        <v>203</v>
      </c>
      <c r="B335" s="6" t="s">
        <v>14</v>
      </c>
      <c r="C335" s="44">
        <v>180</v>
      </c>
      <c r="D335" s="44">
        <v>6370</v>
      </c>
      <c r="E335" s="44">
        <v>31</v>
      </c>
      <c r="F335" s="44">
        <v>402</v>
      </c>
      <c r="G335" s="44">
        <v>196</v>
      </c>
      <c r="H335" s="44">
        <v>1484</v>
      </c>
      <c r="I335" s="44">
        <v>96</v>
      </c>
      <c r="J335" s="44">
        <v>3089</v>
      </c>
      <c r="K335" s="44">
        <v>548</v>
      </c>
      <c r="L335" s="44">
        <v>14128</v>
      </c>
      <c r="M335" s="44">
        <v>697</v>
      </c>
      <c r="N335" s="44">
        <v>122</v>
      </c>
      <c r="O335" s="44">
        <v>819</v>
      </c>
      <c r="P335" s="44">
        <v>42</v>
      </c>
      <c r="Q335" s="44">
        <v>2765</v>
      </c>
      <c r="R335" s="44">
        <v>3</v>
      </c>
      <c r="S335" s="44">
        <v>18</v>
      </c>
    </row>
    <row r="336" spans="1:19" ht="15" thickBot="1" x14ac:dyDescent="0.35">
      <c r="A336" s="4" t="s">
        <v>210</v>
      </c>
      <c r="B336" s="6" t="s">
        <v>14</v>
      </c>
      <c r="C336" s="44">
        <v>197</v>
      </c>
      <c r="D336" s="44">
        <v>8278</v>
      </c>
      <c r="E336" s="44">
        <v>42</v>
      </c>
      <c r="F336" s="44">
        <v>995</v>
      </c>
      <c r="G336" s="44">
        <v>395</v>
      </c>
      <c r="H336" s="44">
        <v>7102</v>
      </c>
      <c r="I336" s="44">
        <v>22</v>
      </c>
      <c r="J336" s="44">
        <v>1792</v>
      </c>
      <c r="K336" s="44">
        <v>674</v>
      </c>
      <c r="L336" s="44">
        <v>19645</v>
      </c>
      <c r="M336" s="44">
        <v>997</v>
      </c>
      <c r="N336" s="44">
        <v>258</v>
      </c>
      <c r="O336" s="44">
        <v>1255</v>
      </c>
      <c r="P336" s="44">
        <v>12</v>
      </c>
      <c r="Q336" s="44">
        <v>1359</v>
      </c>
      <c r="R336" s="44">
        <v>6</v>
      </c>
      <c r="S336" s="44">
        <v>119</v>
      </c>
    </row>
    <row r="337" spans="1:19" ht="15" thickBot="1" x14ac:dyDescent="0.35">
      <c r="A337" s="4" t="s">
        <v>218</v>
      </c>
      <c r="B337" s="6" t="s">
        <v>14</v>
      </c>
      <c r="C337" s="44">
        <v>35</v>
      </c>
      <c r="D337" s="44">
        <v>944</v>
      </c>
      <c r="E337" s="44">
        <v>0</v>
      </c>
      <c r="F337" s="44">
        <v>0</v>
      </c>
      <c r="G337" s="44">
        <v>22</v>
      </c>
      <c r="H337" s="44">
        <v>354</v>
      </c>
      <c r="I337" s="44">
        <v>0</v>
      </c>
      <c r="J337" s="44">
        <v>0</v>
      </c>
      <c r="K337" s="44">
        <v>63</v>
      </c>
      <c r="L337" s="44">
        <v>1482</v>
      </c>
      <c r="M337" s="44">
        <v>87</v>
      </c>
      <c r="N337" s="44">
        <v>0</v>
      </c>
      <c r="O337" s="44">
        <v>87</v>
      </c>
      <c r="P337" s="44">
        <v>6</v>
      </c>
      <c r="Q337" s="44">
        <v>184</v>
      </c>
      <c r="R337" s="44">
        <v>0</v>
      </c>
      <c r="S337" s="44">
        <v>0</v>
      </c>
    </row>
    <row r="338" spans="1:19" ht="15" thickBot="1" x14ac:dyDescent="0.35">
      <c r="A338" s="4" t="s">
        <v>227</v>
      </c>
      <c r="B338" s="6" t="s">
        <v>14</v>
      </c>
      <c r="C338" s="44">
        <v>453</v>
      </c>
      <c r="D338" s="44">
        <v>6674</v>
      </c>
      <c r="E338" s="44">
        <v>52</v>
      </c>
      <c r="F338" s="44">
        <v>223</v>
      </c>
      <c r="G338" s="44">
        <v>100</v>
      </c>
      <c r="H338" s="44">
        <v>937</v>
      </c>
      <c r="I338" s="44">
        <v>128</v>
      </c>
      <c r="J338" s="44">
        <v>4276</v>
      </c>
      <c r="K338" s="44">
        <v>1009</v>
      </c>
      <c r="L338" s="44">
        <v>17596</v>
      </c>
      <c r="M338" s="44">
        <v>387</v>
      </c>
      <c r="N338" s="44">
        <v>88</v>
      </c>
      <c r="O338" s="44">
        <v>475</v>
      </c>
      <c r="P338" s="44">
        <v>252</v>
      </c>
      <c r="Q338" s="44">
        <v>5321</v>
      </c>
      <c r="R338" s="44">
        <v>24</v>
      </c>
      <c r="S338" s="44">
        <v>165</v>
      </c>
    </row>
    <row r="339" spans="1:19" ht="15" thickBot="1" x14ac:dyDescent="0.35">
      <c r="A339" s="4" t="s">
        <v>254</v>
      </c>
      <c r="B339" s="6" t="s">
        <v>14</v>
      </c>
      <c r="C339" s="44">
        <v>205</v>
      </c>
      <c r="D339" s="44">
        <v>7628</v>
      </c>
      <c r="E339" s="44">
        <v>17</v>
      </c>
      <c r="F339" s="44">
        <v>427</v>
      </c>
      <c r="G339" s="44">
        <v>55</v>
      </c>
      <c r="H339" s="44">
        <v>1964</v>
      </c>
      <c r="I339" s="44">
        <v>0</v>
      </c>
      <c r="J339" s="44">
        <v>0</v>
      </c>
      <c r="K339" s="44">
        <v>302</v>
      </c>
      <c r="L339" s="44">
        <v>12402</v>
      </c>
      <c r="M339" s="44">
        <v>963</v>
      </c>
      <c r="N339" s="44">
        <v>235</v>
      </c>
      <c r="O339" s="44">
        <v>1198</v>
      </c>
      <c r="P339" s="44">
        <v>19</v>
      </c>
      <c r="Q339" s="44">
        <v>2288</v>
      </c>
      <c r="R339" s="44">
        <v>6</v>
      </c>
      <c r="S339" s="44">
        <v>95</v>
      </c>
    </row>
    <row r="340" spans="1:19" ht="15" thickBot="1" x14ac:dyDescent="0.35">
      <c r="A340" s="4" t="s">
        <v>257</v>
      </c>
      <c r="B340" s="6" t="s">
        <v>14</v>
      </c>
      <c r="C340" s="44">
        <v>62</v>
      </c>
      <c r="D340" s="44">
        <v>1451</v>
      </c>
      <c r="E340" s="44">
        <v>4</v>
      </c>
      <c r="F340" s="44">
        <v>41</v>
      </c>
      <c r="G340" s="44">
        <v>26</v>
      </c>
      <c r="H340" s="44">
        <v>874</v>
      </c>
      <c r="I340" s="44">
        <v>5</v>
      </c>
      <c r="J340" s="44">
        <v>143</v>
      </c>
      <c r="K340" s="44">
        <v>103</v>
      </c>
      <c r="L340" s="44">
        <v>2840</v>
      </c>
      <c r="M340" s="44">
        <v>97</v>
      </c>
      <c r="N340" s="44">
        <v>28</v>
      </c>
      <c r="O340" s="44">
        <v>125</v>
      </c>
      <c r="P340" s="44">
        <v>5</v>
      </c>
      <c r="Q340" s="44">
        <v>322</v>
      </c>
      <c r="R340" s="44">
        <v>1</v>
      </c>
      <c r="S340" s="44">
        <v>9</v>
      </c>
    </row>
    <row r="341" spans="1:19" ht="15" thickBot="1" x14ac:dyDescent="0.35">
      <c r="A341" s="4" t="s">
        <v>261</v>
      </c>
      <c r="B341" s="6" t="s">
        <v>14</v>
      </c>
      <c r="C341" s="44">
        <v>358</v>
      </c>
      <c r="D341" s="44">
        <v>9147</v>
      </c>
      <c r="E341" s="44">
        <v>43</v>
      </c>
      <c r="F341" s="44">
        <v>1338</v>
      </c>
      <c r="G341" s="44">
        <v>276</v>
      </c>
      <c r="H341" s="44">
        <v>2299</v>
      </c>
      <c r="I341" s="44">
        <v>190</v>
      </c>
      <c r="J341" s="44">
        <v>1148</v>
      </c>
      <c r="K341" s="44">
        <v>941</v>
      </c>
      <c r="L341" s="44">
        <v>16622</v>
      </c>
      <c r="M341" s="44">
        <v>840</v>
      </c>
      <c r="N341" s="44">
        <v>199</v>
      </c>
      <c r="O341" s="44">
        <v>1039</v>
      </c>
      <c r="P341" s="44">
        <v>62</v>
      </c>
      <c r="Q341" s="44">
        <v>2362</v>
      </c>
      <c r="R341" s="44">
        <v>12</v>
      </c>
      <c r="S341" s="44">
        <v>328</v>
      </c>
    </row>
    <row r="342" spans="1:19" ht="15" thickBot="1" x14ac:dyDescent="0.35">
      <c r="A342" s="4" t="s">
        <v>275</v>
      </c>
      <c r="B342" s="6" t="s">
        <v>14</v>
      </c>
      <c r="C342" s="44">
        <v>242</v>
      </c>
      <c r="D342" s="44">
        <v>3791</v>
      </c>
      <c r="E342" s="44">
        <v>22</v>
      </c>
      <c r="F342" s="44">
        <v>830</v>
      </c>
      <c r="G342" s="44">
        <v>240</v>
      </c>
      <c r="H342" s="44">
        <v>12751</v>
      </c>
      <c r="I342" s="44">
        <v>12</v>
      </c>
      <c r="J342" s="44">
        <v>3177</v>
      </c>
      <c r="K342" s="44">
        <v>564</v>
      </c>
      <c r="L342" s="44">
        <v>22589</v>
      </c>
      <c r="M342" s="44">
        <v>311</v>
      </c>
      <c r="N342" s="44">
        <v>254</v>
      </c>
      <c r="O342" s="44">
        <v>565</v>
      </c>
      <c r="P342" s="44">
        <v>42</v>
      </c>
      <c r="Q342" s="44">
        <v>1774</v>
      </c>
      <c r="R342" s="44">
        <v>6</v>
      </c>
      <c r="S342" s="44">
        <v>266</v>
      </c>
    </row>
    <row r="343" spans="1:19" ht="15" thickBot="1" x14ac:dyDescent="0.35">
      <c r="A343" s="4" t="s">
        <v>280</v>
      </c>
      <c r="B343" s="6" t="s">
        <v>14</v>
      </c>
      <c r="C343" s="44">
        <v>282</v>
      </c>
      <c r="D343" s="44">
        <v>6920</v>
      </c>
      <c r="E343" s="44">
        <v>61</v>
      </c>
      <c r="F343" s="44">
        <v>833</v>
      </c>
      <c r="G343" s="44">
        <v>51</v>
      </c>
      <c r="H343" s="44">
        <v>1751</v>
      </c>
      <c r="I343" s="44">
        <v>196</v>
      </c>
      <c r="J343" s="44">
        <v>2410</v>
      </c>
      <c r="K343" s="44">
        <v>638</v>
      </c>
      <c r="L343" s="44">
        <v>14213</v>
      </c>
      <c r="M343" s="44">
        <v>1378</v>
      </c>
      <c r="N343" s="44">
        <v>257</v>
      </c>
      <c r="O343" s="44">
        <v>1635</v>
      </c>
      <c r="P343" s="44">
        <v>31</v>
      </c>
      <c r="Q343" s="44">
        <v>2103</v>
      </c>
      <c r="R343" s="44">
        <v>17</v>
      </c>
      <c r="S343" s="44">
        <v>196</v>
      </c>
    </row>
    <row r="344" spans="1:19" ht="15" thickBot="1" x14ac:dyDescent="0.35">
      <c r="A344" s="4" t="s">
        <v>294</v>
      </c>
      <c r="B344" s="6" t="s">
        <v>14</v>
      </c>
      <c r="C344" s="44">
        <v>181</v>
      </c>
      <c r="D344" s="44">
        <v>3985</v>
      </c>
      <c r="E344" s="44">
        <v>19</v>
      </c>
      <c r="F344" s="44">
        <v>109</v>
      </c>
      <c r="G344" s="44">
        <v>41</v>
      </c>
      <c r="H344" s="44">
        <v>599</v>
      </c>
      <c r="I344" s="44">
        <v>0</v>
      </c>
      <c r="J344" s="44">
        <v>0</v>
      </c>
      <c r="K344" s="44">
        <v>270</v>
      </c>
      <c r="L344" s="44">
        <v>6021</v>
      </c>
      <c r="M344" s="44">
        <v>427</v>
      </c>
      <c r="N344" s="44">
        <v>78</v>
      </c>
      <c r="O344" s="44">
        <v>505</v>
      </c>
      <c r="P344" s="44">
        <v>22</v>
      </c>
      <c r="Q344" s="44">
        <v>1264</v>
      </c>
      <c r="R344" s="44">
        <v>7</v>
      </c>
      <c r="S344" s="44">
        <v>64</v>
      </c>
    </row>
    <row r="345" spans="1:19" ht="15" thickBot="1" x14ac:dyDescent="0.35">
      <c r="A345" s="4" t="s">
        <v>305</v>
      </c>
      <c r="B345" s="6" t="s">
        <v>14</v>
      </c>
      <c r="C345" s="44">
        <v>206</v>
      </c>
      <c r="D345" s="44">
        <v>4206</v>
      </c>
      <c r="E345" s="44">
        <v>7</v>
      </c>
      <c r="F345" s="44">
        <v>103</v>
      </c>
      <c r="G345" s="44">
        <v>137</v>
      </c>
      <c r="H345" s="44">
        <v>1964</v>
      </c>
      <c r="I345" s="44">
        <v>0</v>
      </c>
      <c r="J345" s="44">
        <v>0</v>
      </c>
      <c r="K345" s="44">
        <v>381</v>
      </c>
      <c r="L345" s="44">
        <v>7435</v>
      </c>
      <c r="M345" s="44">
        <v>443</v>
      </c>
      <c r="N345" s="44">
        <v>50</v>
      </c>
      <c r="O345" s="44">
        <v>493</v>
      </c>
      <c r="P345" s="44">
        <v>26</v>
      </c>
      <c r="Q345" s="44">
        <v>1097</v>
      </c>
      <c r="R345" s="44">
        <v>5</v>
      </c>
      <c r="S345" s="44">
        <v>65</v>
      </c>
    </row>
    <row r="346" spans="1:19" ht="15" thickBot="1" x14ac:dyDescent="0.35">
      <c r="A346" s="4" t="s">
        <v>306</v>
      </c>
      <c r="B346" s="6" t="s">
        <v>14</v>
      </c>
      <c r="C346" s="44">
        <v>47</v>
      </c>
      <c r="D346" s="44">
        <v>560</v>
      </c>
      <c r="E346" s="44">
        <v>0</v>
      </c>
      <c r="F346" s="44">
        <v>0</v>
      </c>
      <c r="G346" s="44">
        <v>35</v>
      </c>
      <c r="H346" s="44">
        <v>484</v>
      </c>
      <c r="I346" s="44">
        <v>0</v>
      </c>
      <c r="J346" s="44">
        <v>0</v>
      </c>
      <c r="K346" s="44">
        <v>89</v>
      </c>
      <c r="L346" s="44">
        <v>1630</v>
      </c>
      <c r="M346" s="44">
        <v>177</v>
      </c>
      <c r="N346" s="44">
        <v>11</v>
      </c>
      <c r="O346" s="44">
        <v>188</v>
      </c>
      <c r="P346" s="44">
        <v>7</v>
      </c>
      <c r="Q346" s="44">
        <v>586</v>
      </c>
      <c r="R346" s="44">
        <v>0</v>
      </c>
      <c r="S346" s="44">
        <v>0</v>
      </c>
    </row>
    <row r="347" spans="1:19" ht="15" thickBot="1" x14ac:dyDescent="0.35">
      <c r="A347" s="4" t="s">
        <v>307</v>
      </c>
      <c r="B347" s="6" t="s">
        <v>14</v>
      </c>
      <c r="C347" s="44">
        <v>39</v>
      </c>
      <c r="D347" s="44">
        <v>479</v>
      </c>
      <c r="E347" s="44">
        <v>23</v>
      </c>
      <c r="F347" s="44">
        <v>266</v>
      </c>
      <c r="G347" s="44">
        <v>51</v>
      </c>
      <c r="H347" s="44">
        <v>760</v>
      </c>
      <c r="I347" s="44">
        <v>14</v>
      </c>
      <c r="J347" s="44">
        <v>448</v>
      </c>
      <c r="K347" s="44">
        <v>143</v>
      </c>
      <c r="L347" s="44">
        <v>2655</v>
      </c>
      <c r="M347" s="44">
        <v>304</v>
      </c>
      <c r="N347" s="44">
        <v>72</v>
      </c>
      <c r="O347" s="44">
        <v>376</v>
      </c>
      <c r="P347" s="44">
        <v>15</v>
      </c>
      <c r="Q347" s="44">
        <v>661</v>
      </c>
      <c r="R347" s="44">
        <v>1</v>
      </c>
      <c r="S347" s="44">
        <v>41</v>
      </c>
    </row>
    <row r="348" spans="1:19" ht="15" thickBot="1" x14ac:dyDescent="0.35">
      <c r="A348" s="4" t="s">
        <v>318</v>
      </c>
      <c r="B348" s="6" t="s">
        <v>14</v>
      </c>
      <c r="C348" s="44">
        <v>348</v>
      </c>
      <c r="D348" s="44">
        <v>6854</v>
      </c>
      <c r="E348" s="44">
        <v>96</v>
      </c>
      <c r="F348" s="44">
        <v>315</v>
      </c>
      <c r="G348" s="44">
        <v>76</v>
      </c>
      <c r="H348" s="44">
        <v>335</v>
      </c>
      <c r="I348" s="44">
        <v>69</v>
      </c>
      <c r="J348" s="44">
        <v>2045</v>
      </c>
      <c r="K348" s="44">
        <v>644</v>
      </c>
      <c r="L348" s="44">
        <v>12485</v>
      </c>
      <c r="M348" s="44">
        <v>1225</v>
      </c>
      <c r="N348" s="44">
        <v>177</v>
      </c>
      <c r="O348" s="44">
        <v>1402</v>
      </c>
      <c r="P348" s="44">
        <v>47</v>
      </c>
      <c r="Q348" s="44">
        <v>2843</v>
      </c>
      <c r="R348" s="44">
        <v>8</v>
      </c>
      <c r="S348" s="44">
        <v>93</v>
      </c>
    </row>
    <row r="349" spans="1:19" ht="15" thickBot="1" x14ac:dyDescent="0.35">
      <c r="A349" s="4" t="s">
        <v>330</v>
      </c>
      <c r="B349" s="6" t="s">
        <v>14</v>
      </c>
      <c r="C349" s="44">
        <v>44</v>
      </c>
      <c r="D349" s="44">
        <v>374</v>
      </c>
      <c r="E349" s="44">
        <v>3</v>
      </c>
      <c r="F349" s="44">
        <v>42</v>
      </c>
      <c r="G349" s="44">
        <v>34</v>
      </c>
      <c r="H349" s="44">
        <v>355</v>
      </c>
      <c r="I349" s="44">
        <v>0</v>
      </c>
      <c r="J349" s="44">
        <v>0</v>
      </c>
      <c r="K349" s="44">
        <v>110</v>
      </c>
      <c r="L349" s="44">
        <v>1493</v>
      </c>
      <c r="M349" s="44">
        <v>144</v>
      </c>
      <c r="N349" s="44">
        <v>54</v>
      </c>
      <c r="O349" s="44">
        <v>198</v>
      </c>
      <c r="P349" s="44">
        <v>26</v>
      </c>
      <c r="Q349" s="44">
        <v>675</v>
      </c>
      <c r="R349" s="44">
        <v>3</v>
      </c>
      <c r="S349" s="44">
        <v>47</v>
      </c>
    </row>
    <row r="350" spans="1:19" ht="15" thickBot="1" x14ac:dyDescent="0.35">
      <c r="A350" s="4" t="s">
        <v>335</v>
      </c>
      <c r="B350" s="6" t="s">
        <v>14</v>
      </c>
      <c r="C350" s="44">
        <v>83</v>
      </c>
      <c r="D350" s="44">
        <v>2154</v>
      </c>
      <c r="E350" s="44">
        <v>0</v>
      </c>
      <c r="F350" s="44">
        <v>0</v>
      </c>
      <c r="G350" s="44">
        <v>11</v>
      </c>
      <c r="H350" s="44">
        <v>103</v>
      </c>
      <c r="I350" s="44">
        <v>0</v>
      </c>
      <c r="J350" s="44">
        <v>0</v>
      </c>
      <c r="K350" s="44">
        <v>100</v>
      </c>
      <c r="L350" s="44">
        <v>3361</v>
      </c>
      <c r="M350" s="44">
        <v>437</v>
      </c>
      <c r="N350" s="44">
        <v>0</v>
      </c>
      <c r="O350" s="44">
        <v>437</v>
      </c>
      <c r="P350" s="44">
        <v>6</v>
      </c>
      <c r="Q350" s="44">
        <v>1104</v>
      </c>
      <c r="R350" s="44">
        <v>0</v>
      </c>
      <c r="S350" s="44">
        <v>0</v>
      </c>
    </row>
    <row r="351" spans="1:19" ht="15" thickBot="1" x14ac:dyDescent="0.35">
      <c r="A351" s="4" t="s">
        <v>344</v>
      </c>
      <c r="B351" s="6" t="s">
        <v>14</v>
      </c>
      <c r="C351" s="44">
        <v>239</v>
      </c>
      <c r="D351" s="44">
        <v>821</v>
      </c>
      <c r="E351" s="44">
        <v>30</v>
      </c>
      <c r="F351" s="44">
        <v>380</v>
      </c>
      <c r="G351" s="44">
        <v>238</v>
      </c>
      <c r="H351" s="44">
        <v>3369</v>
      </c>
      <c r="I351" s="44">
        <v>132</v>
      </c>
      <c r="J351" s="44">
        <v>3314</v>
      </c>
      <c r="K351" s="44">
        <v>695</v>
      </c>
      <c r="L351" s="44">
        <v>12407</v>
      </c>
      <c r="M351" s="44">
        <v>274</v>
      </c>
      <c r="N351" s="44">
        <v>18</v>
      </c>
      <c r="O351" s="44">
        <v>292</v>
      </c>
      <c r="P351" s="44">
        <v>53</v>
      </c>
      <c r="Q351" s="44">
        <v>4492</v>
      </c>
      <c r="R351" s="44">
        <v>3</v>
      </c>
      <c r="S351" s="44">
        <v>31</v>
      </c>
    </row>
    <row r="352" spans="1:19" ht="15" thickBot="1" x14ac:dyDescent="0.35">
      <c r="A352" s="4" t="s">
        <v>364</v>
      </c>
      <c r="B352" s="6" t="s">
        <v>14</v>
      </c>
      <c r="C352" s="44">
        <v>209</v>
      </c>
      <c r="D352" s="44">
        <v>5776</v>
      </c>
      <c r="E352" s="44">
        <v>60</v>
      </c>
      <c r="F352" s="44">
        <v>1369</v>
      </c>
      <c r="G352" s="44">
        <v>112</v>
      </c>
      <c r="H352" s="44">
        <v>987</v>
      </c>
      <c r="I352" s="44">
        <v>3</v>
      </c>
      <c r="J352" s="44">
        <v>26</v>
      </c>
      <c r="K352" s="44">
        <v>469</v>
      </c>
      <c r="L352" s="44">
        <v>11473</v>
      </c>
      <c r="M352" s="44">
        <v>967</v>
      </c>
      <c r="N352" s="44">
        <v>350</v>
      </c>
      <c r="O352" s="44">
        <v>1317</v>
      </c>
      <c r="P352" s="44">
        <v>81</v>
      </c>
      <c r="Q352" s="44">
        <v>3296</v>
      </c>
      <c r="R352" s="44">
        <v>4</v>
      </c>
      <c r="S352" s="44">
        <v>19</v>
      </c>
    </row>
    <row r="353" spans="1:19" ht="15" thickBot="1" x14ac:dyDescent="0.35">
      <c r="A353" s="62" t="s">
        <v>385</v>
      </c>
      <c r="B353" s="6" t="s">
        <v>14</v>
      </c>
      <c r="C353" s="44">
        <v>91</v>
      </c>
      <c r="D353" s="44">
        <v>6095</v>
      </c>
      <c r="E353" s="44">
        <v>14</v>
      </c>
      <c r="F353" s="44">
        <v>60</v>
      </c>
      <c r="G353" s="44">
        <v>91</v>
      </c>
      <c r="H353" s="44">
        <v>1414</v>
      </c>
      <c r="I353" s="44">
        <v>17</v>
      </c>
      <c r="J353" s="44">
        <v>3256</v>
      </c>
      <c r="K353" s="44">
        <v>255</v>
      </c>
      <c r="L353" s="44">
        <v>13767</v>
      </c>
      <c r="M353" s="44">
        <v>793</v>
      </c>
      <c r="N353" s="44">
        <v>188</v>
      </c>
      <c r="O353" s="44">
        <v>981</v>
      </c>
      <c r="P353" s="44">
        <v>32</v>
      </c>
      <c r="Q353" s="44">
        <v>2470</v>
      </c>
      <c r="R353" s="44">
        <v>10</v>
      </c>
      <c r="S353" s="44">
        <v>472</v>
      </c>
    </row>
    <row r="354" spans="1:19" ht="15" thickBot="1" x14ac:dyDescent="0.35">
      <c r="A354" s="65" t="s">
        <v>2419</v>
      </c>
      <c r="B354" s="66"/>
      <c r="C354" s="67">
        <f t="shared" ref="C354:S354" si="4">SUM(C311:C353)</f>
        <v>8193</v>
      </c>
      <c r="D354" s="67">
        <f t="shared" si="4"/>
        <v>219833</v>
      </c>
      <c r="E354" s="67">
        <f t="shared" si="4"/>
        <v>1179</v>
      </c>
      <c r="F354" s="67">
        <f t="shared" si="4"/>
        <v>16455</v>
      </c>
      <c r="G354" s="67">
        <f t="shared" si="4"/>
        <v>4744</v>
      </c>
      <c r="H354" s="67">
        <f t="shared" si="4"/>
        <v>81806</v>
      </c>
      <c r="I354" s="67">
        <f t="shared" si="4"/>
        <v>1445</v>
      </c>
      <c r="J354" s="67">
        <f t="shared" si="4"/>
        <v>37066</v>
      </c>
      <c r="K354" s="67">
        <f t="shared" si="4"/>
        <v>17258</v>
      </c>
      <c r="L354" s="67">
        <f t="shared" si="4"/>
        <v>448070</v>
      </c>
      <c r="M354" s="67">
        <f t="shared" si="4"/>
        <v>24447</v>
      </c>
      <c r="N354" s="67">
        <f t="shared" si="4"/>
        <v>4523</v>
      </c>
      <c r="O354" s="67">
        <f t="shared" si="4"/>
        <v>28970</v>
      </c>
      <c r="P354" s="67">
        <f t="shared" si="4"/>
        <v>1447</v>
      </c>
      <c r="Q354" s="67">
        <f t="shared" si="4"/>
        <v>88830</v>
      </c>
      <c r="R354" s="67">
        <f t="shared" si="4"/>
        <v>250</v>
      </c>
      <c r="S354" s="68">
        <f t="shared" si="4"/>
        <v>4080</v>
      </c>
    </row>
    <row r="355" spans="1:19" ht="15" thickBot="1" x14ac:dyDescent="0.35">
      <c r="A355" s="10"/>
      <c r="B355" s="6"/>
      <c r="C355" s="44"/>
      <c r="D355" s="44"/>
      <c r="E355" s="44"/>
      <c r="F355" s="44"/>
      <c r="G355" s="44"/>
      <c r="H355" s="44"/>
      <c r="I355" s="44"/>
      <c r="J355" s="44"/>
      <c r="K355" s="44"/>
      <c r="L355" s="44"/>
      <c r="M355" s="44"/>
      <c r="N355" s="44"/>
      <c r="O355" s="44"/>
      <c r="P355" s="44"/>
      <c r="Q355" s="44"/>
      <c r="R355" s="44"/>
      <c r="S355" s="44"/>
    </row>
    <row r="356" spans="1:19" ht="15" thickBot="1" x14ac:dyDescent="0.35">
      <c r="A356" s="58" t="s">
        <v>20</v>
      </c>
      <c r="B356" s="6" t="s">
        <v>21</v>
      </c>
      <c r="C356" s="44">
        <v>799</v>
      </c>
      <c r="D356" s="44">
        <v>50247</v>
      </c>
      <c r="E356" s="44">
        <v>110</v>
      </c>
      <c r="F356" s="44">
        <v>3099</v>
      </c>
      <c r="G356" s="44">
        <v>500</v>
      </c>
      <c r="H356" s="44">
        <v>12098</v>
      </c>
      <c r="I356" s="44">
        <v>0</v>
      </c>
      <c r="J356" s="44">
        <v>0</v>
      </c>
      <c r="K356" s="44">
        <v>1559</v>
      </c>
      <c r="L356" s="44">
        <v>81443</v>
      </c>
      <c r="M356" s="44">
        <v>7613</v>
      </c>
      <c r="N356" s="44">
        <v>3741</v>
      </c>
      <c r="O356" s="44">
        <v>11354</v>
      </c>
      <c r="P356" s="44">
        <v>86</v>
      </c>
      <c r="Q356" s="44">
        <v>13244</v>
      </c>
      <c r="R356" s="44">
        <v>64</v>
      </c>
      <c r="S356" s="44">
        <v>2755</v>
      </c>
    </row>
    <row r="357" spans="1:19" ht="15" thickBot="1" x14ac:dyDescent="0.35">
      <c r="A357" s="31" t="s">
        <v>31</v>
      </c>
      <c r="B357" s="6" t="s">
        <v>21</v>
      </c>
      <c r="C357" s="44">
        <v>983</v>
      </c>
      <c r="D357" s="44">
        <v>35281</v>
      </c>
      <c r="E357" s="44">
        <v>287</v>
      </c>
      <c r="F357" s="44">
        <v>4008</v>
      </c>
      <c r="G357" s="44">
        <v>275</v>
      </c>
      <c r="H357" s="44">
        <v>7597</v>
      </c>
      <c r="I357" s="44">
        <v>0</v>
      </c>
      <c r="J357" s="44">
        <v>0</v>
      </c>
      <c r="K357" s="44">
        <v>1894</v>
      </c>
      <c r="L357" s="44">
        <v>59339</v>
      </c>
      <c r="M357" s="44">
        <v>4773</v>
      </c>
      <c r="N357" s="44">
        <v>1734</v>
      </c>
      <c r="O357" s="44">
        <v>6507</v>
      </c>
      <c r="P357" s="44">
        <v>306</v>
      </c>
      <c r="Q357" s="44">
        <v>10189</v>
      </c>
      <c r="R357" s="44">
        <v>43</v>
      </c>
      <c r="S357" s="44">
        <v>2264</v>
      </c>
    </row>
    <row r="358" spans="1:19" ht="15" thickBot="1" x14ac:dyDescent="0.35">
      <c r="A358" s="4" t="s">
        <v>60</v>
      </c>
      <c r="B358" s="6" t="s">
        <v>21</v>
      </c>
      <c r="C358" s="44">
        <v>559</v>
      </c>
      <c r="D358" s="44">
        <v>19276</v>
      </c>
      <c r="E358" s="44">
        <v>89</v>
      </c>
      <c r="F358" s="44">
        <v>1530</v>
      </c>
      <c r="G358" s="44">
        <v>269</v>
      </c>
      <c r="H358" s="44">
        <v>3664</v>
      </c>
      <c r="I358" s="44">
        <v>22</v>
      </c>
      <c r="J358" s="44">
        <v>1048</v>
      </c>
      <c r="K358" s="44">
        <v>1003</v>
      </c>
      <c r="L358" s="44">
        <v>26807</v>
      </c>
      <c r="M358" s="44">
        <v>1649</v>
      </c>
      <c r="N358" s="44">
        <v>0</v>
      </c>
      <c r="O358" s="44">
        <v>1649</v>
      </c>
      <c r="P358" s="44">
        <v>38</v>
      </c>
      <c r="Q358" s="44">
        <v>1033</v>
      </c>
      <c r="R358" s="44">
        <v>26</v>
      </c>
      <c r="S358" s="44">
        <v>256</v>
      </c>
    </row>
    <row r="359" spans="1:19" ht="15" thickBot="1" x14ac:dyDescent="0.35">
      <c r="A359" s="4" t="s">
        <v>61</v>
      </c>
      <c r="B359" s="6" t="s">
        <v>21</v>
      </c>
      <c r="C359" s="44">
        <v>1114</v>
      </c>
      <c r="D359" s="44">
        <v>23560</v>
      </c>
      <c r="E359" s="44">
        <v>271</v>
      </c>
      <c r="F359" s="44">
        <v>2295</v>
      </c>
      <c r="G359" s="44">
        <v>733</v>
      </c>
      <c r="H359" s="44">
        <v>10243</v>
      </c>
      <c r="I359" s="44">
        <v>14</v>
      </c>
      <c r="J359" s="44">
        <v>4647</v>
      </c>
      <c r="K359" s="44">
        <v>2225</v>
      </c>
      <c r="L359" s="44">
        <v>49569</v>
      </c>
      <c r="M359" s="44">
        <v>6023</v>
      </c>
      <c r="N359" s="44">
        <v>1637</v>
      </c>
      <c r="O359" s="44">
        <v>7660</v>
      </c>
      <c r="P359" s="44">
        <v>81</v>
      </c>
      <c r="Q359" s="44">
        <v>8530</v>
      </c>
      <c r="R359" s="44">
        <v>12</v>
      </c>
      <c r="S359" s="44">
        <v>294</v>
      </c>
    </row>
    <row r="360" spans="1:19" ht="15" thickBot="1" x14ac:dyDescent="0.35">
      <c r="A360" s="4" t="s">
        <v>77</v>
      </c>
      <c r="B360" s="6" t="s">
        <v>21</v>
      </c>
      <c r="C360" s="44">
        <v>745</v>
      </c>
      <c r="D360" s="44">
        <v>12252</v>
      </c>
      <c r="E360" s="44">
        <v>82</v>
      </c>
      <c r="F360" s="44">
        <v>1158</v>
      </c>
      <c r="G360" s="44">
        <v>148</v>
      </c>
      <c r="H360" s="44">
        <v>1384</v>
      </c>
      <c r="I360" s="44">
        <v>212</v>
      </c>
      <c r="J360" s="44">
        <v>4613</v>
      </c>
      <c r="K360" s="44">
        <v>1379</v>
      </c>
      <c r="L360" s="44">
        <v>23756</v>
      </c>
      <c r="M360" s="44">
        <v>743</v>
      </c>
      <c r="N360" s="44">
        <v>145</v>
      </c>
      <c r="O360" s="44">
        <v>888</v>
      </c>
      <c r="P360" s="44">
        <v>176</v>
      </c>
      <c r="Q360" s="44">
        <v>4091</v>
      </c>
      <c r="R360" s="44">
        <v>16</v>
      </c>
      <c r="S360" s="44">
        <v>258</v>
      </c>
    </row>
    <row r="361" spans="1:19" ht="15" thickBot="1" x14ac:dyDescent="0.35">
      <c r="A361" s="4" t="s">
        <v>80</v>
      </c>
      <c r="B361" s="6" t="s">
        <v>21</v>
      </c>
      <c r="C361" s="44">
        <v>510</v>
      </c>
      <c r="D361" s="44">
        <v>15610</v>
      </c>
      <c r="E361" s="44">
        <v>77</v>
      </c>
      <c r="F361" s="44">
        <v>1420</v>
      </c>
      <c r="G361" s="44">
        <v>134</v>
      </c>
      <c r="H361" s="44">
        <v>4445</v>
      </c>
      <c r="I361" s="44">
        <v>0</v>
      </c>
      <c r="J361" s="44">
        <v>0</v>
      </c>
      <c r="K361" s="44">
        <v>783</v>
      </c>
      <c r="L361" s="44">
        <v>26042</v>
      </c>
      <c r="M361" s="44">
        <v>1861</v>
      </c>
      <c r="N361" s="44">
        <v>657</v>
      </c>
      <c r="O361" s="44">
        <v>2518</v>
      </c>
      <c r="P361" s="44">
        <v>46</v>
      </c>
      <c r="Q361" s="44">
        <v>4197</v>
      </c>
      <c r="R361" s="44">
        <v>16</v>
      </c>
      <c r="S361" s="44">
        <v>370</v>
      </c>
    </row>
    <row r="362" spans="1:19" ht="15" thickBot="1" x14ac:dyDescent="0.35">
      <c r="A362" s="4" t="s">
        <v>97</v>
      </c>
      <c r="B362" s="6" t="s">
        <v>21</v>
      </c>
      <c r="C362" s="44">
        <v>176</v>
      </c>
      <c r="D362" s="44">
        <v>3108</v>
      </c>
      <c r="E362" s="44">
        <v>72</v>
      </c>
      <c r="F362" s="44">
        <v>1654</v>
      </c>
      <c r="G362" s="44">
        <v>128</v>
      </c>
      <c r="H362" s="44">
        <v>2865</v>
      </c>
      <c r="I362" s="44">
        <v>251</v>
      </c>
      <c r="J362" s="44">
        <v>6234</v>
      </c>
      <c r="K362" s="44">
        <v>646</v>
      </c>
      <c r="L362" s="44">
        <v>14833</v>
      </c>
      <c r="M362" s="44">
        <v>385</v>
      </c>
      <c r="N362" s="44">
        <v>160</v>
      </c>
      <c r="O362" s="44">
        <v>545</v>
      </c>
      <c r="P362" s="44">
        <v>11</v>
      </c>
      <c r="Q362" s="44">
        <v>786</v>
      </c>
      <c r="R362" s="44">
        <v>8</v>
      </c>
      <c r="S362" s="44">
        <v>186</v>
      </c>
    </row>
    <row r="363" spans="1:19" ht="15" thickBot="1" x14ac:dyDescent="0.35">
      <c r="A363" s="4" t="s">
        <v>98</v>
      </c>
      <c r="B363" s="6" t="s">
        <v>21</v>
      </c>
      <c r="C363" s="44">
        <v>252</v>
      </c>
      <c r="D363" s="44">
        <v>12617</v>
      </c>
      <c r="E363" s="44">
        <v>17</v>
      </c>
      <c r="F363" s="44">
        <v>262</v>
      </c>
      <c r="G363" s="44">
        <v>127</v>
      </c>
      <c r="H363" s="44">
        <v>5301</v>
      </c>
      <c r="I363" s="44">
        <v>35</v>
      </c>
      <c r="J363" s="44">
        <v>2115</v>
      </c>
      <c r="K363" s="44">
        <v>433</v>
      </c>
      <c r="L363" s="44">
        <v>20545</v>
      </c>
      <c r="M363" s="44">
        <v>673</v>
      </c>
      <c r="N363" s="44">
        <v>169</v>
      </c>
      <c r="O363" s="44">
        <v>842</v>
      </c>
      <c r="P363" s="44">
        <v>1</v>
      </c>
      <c r="Q363" s="44">
        <v>200</v>
      </c>
      <c r="R363" s="44">
        <v>1</v>
      </c>
      <c r="S363" s="44">
        <v>50</v>
      </c>
    </row>
    <row r="364" spans="1:19" ht="15" thickBot="1" x14ac:dyDescent="0.35">
      <c r="A364" s="4" t="s">
        <v>103</v>
      </c>
      <c r="B364" s="6" t="s">
        <v>21</v>
      </c>
      <c r="C364" s="44">
        <v>2938</v>
      </c>
      <c r="D364" s="44">
        <v>109450</v>
      </c>
      <c r="E364" s="44">
        <v>734</v>
      </c>
      <c r="F364" s="44">
        <v>27363</v>
      </c>
      <c r="G364" s="44">
        <v>1715</v>
      </c>
      <c r="H364" s="44">
        <v>72680</v>
      </c>
      <c r="I364" s="44">
        <v>191</v>
      </c>
      <c r="J364" s="44">
        <v>8076</v>
      </c>
      <c r="K364" s="44">
        <v>5753</v>
      </c>
      <c r="L364" s="44">
        <v>222639</v>
      </c>
      <c r="M364" s="44">
        <v>3965</v>
      </c>
      <c r="N364" s="44">
        <v>367</v>
      </c>
      <c r="O364" s="44">
        <v>4332</v>
      </c>
      <c r="P364" s="44">
        <v>157</v>
      </c>
      <c r="Q364" s="44">
        <v>4710</v>
      </c>
      <c r="R364" s="44">
        <v>18</v>
      </c>
      <c r="S364" s="44">
        <v>360</v>
      </c>
    </row>
    <row r="365" spans="1:19" ht="15" thickBot="1" x14ac:dyDescent="0.35">
      <c r="A365" s="4" t="s">
        <v>122</v>
      </c>
      <c r="B365" s="6" t="s">
        <v>21</v>
      </c>
      <c r="C365" s="44">
        <v>674</v>
      </c>
      <c r="D365" s="44">
        <v>30315</v>
      </c>
      <c r="E365" s="44">
        <v>29</v>
      </c>
      <c r="F365" s="44">
        <v>999</v>
      </c>
      <c r="G365" s="44">
        <v>486</v>
      </c>
      <c r="H365" s="44">
        <v>4624</v>
      </c>
      <c r="I365" s="44">
        <v>349</v>
      </c>
      <c r="J365" s="44">
        <v>5366</v>
      </c>
      <c r="K365" s="44">
        <v>1683</v>
      </c>
      <c r="L365" s="44">
        <v>55004</v>
      </c>
      <c r="M365" s="44">
        <v>2976</v>
      </c>
      <c r="N365" s="44">
        <v>117</v>
      </c>
      <c r="O365" s="44">
        <v>3093</v>
      </c>
      <c r="P365" s="44">
        <v>138</v>
      </c>
      <c r="Q365" s="44">
        <v>13588</v>
      </c>
      <c r="R365" s="44">
        <v>7</v>
      </c>
      <c r="S365" s="44">
        <v>112</v>
      </c>
    </row>
    <row r="366" spans="1:19" ht="15" thickBot="1" x14ac:dyDescent="0.35">
      <c r="A366" s="4" t="s">
        <v>128</v>
      </c>
      <c r="B366" s="6" t="s">
        <v>21</v>
      </c>
      <c r="C366" s="44">
        <v>309</v>
      </c>
      <c r="D366" s="44">
        <v>11887</v>
      </c>
      <c r="E366" s="44">
        <v>32</v>
      </c>
      <c r="F366" s="44">
        <v>2272</v>
      </c>
      <c r="G366" s="44">
        <v>264</v>
      </c>
      <c r="H366" s="44">
        <v>8031</v>
      </c>
      <c r="I366" s="44">
        <v>23</v>
      </c>
      <c r="J366" s="44">
        <v>1251</v>
      </c>
      <c r="K366" s="44">
        <v>664</v>
      </c>
      <c r="L366" s="44">
        <v>24849</v>
      </c>
      <c r="M366" s="44">
        <v>324</v>
      </c>
      <c r="N366" s="44">
        <v>79</v>
      </c>
      <c r="O366" s="44">
        <v>403</v>
      </c>
      <c r="P366" s="44">
        <v>20</v>
      </c>
      <c r="Q366" s="44">
        <v>1051</v>
      </c>
      <c r="R366" s="44">
        <v>16</v>
      </c>
      <c r="S366" s="44">
        <v>357</v>
      </c>
    </row>
    <row r="367" spans="1:19" ht="15" thickBot="1" x14ac:dyDescent="0.35">
      <c r="A367" s="4" t="s">
        <v>140</v>
      </c>
      <c r="B367" s="6" t="s">
        <v>21</v>
      </c>
      <c r="C367" s="44">
        <v>339</v>
      </c>
      <c r="D367" s="44">
        <v>21886</v>
      </c>
      <c r="E367" s="44">
        <v>25</v>
      </c>
      <c r="F367" s="44">
        <v>1570</v>
      </c>
      <c r="G367" s="44">
        <v>174</v>
      </c>
      <c r="H367" s="44">
        <v>6261</v>
      </c>
      <c r="I367" s="44">
        <v>48</v>
      </c>
      <c r="J367" s="44">
        <v>7972</v>
      </c>
      <c r="K367" s="44">
        <v>732</v>
      </c>
      <c r="L367" s="44">
        <v>56659</v>
      </c>
      <c r="M367" s="44">
        <v>3510</v>
      </c>
      <c r="N367" s="44">
        <v>1301</v>
      </c>
      <c r="O367" s="44">
        <v>4811</v>
      </c>
      <c r="P367" s="44">
        <v>133</v>
      </c>
      <c r="Q367" s="44">
        <v>17543</v>
      </c>
      <c r="R367" s="44">
        <v>13</v>
      </c>
      <c r="S367" s="44">
        <v>1427</v>
      </c>
    </row>
    <row r="368" spans="1:19" ht="15" thickBot="1" x14ac:dyDescent="0.35">
      <c r="A368" s="4" t="s">
        <v>147</v>
      </c>
      <c r="B368" s="6" t="s">
        <v>21</v>
      </c>
      <c r="C368" s="44">
        <v>264</v>
      </c>
      <c r="D368" s="44">
        <v>14367</v>
      </c>
      <c r="E368" s="44">
        <v>14</v>
      </c>
      <c r="F368" s="44">
        <v>195</v>
      </c>
      <c r="G368" s="44">
        <v>120</v>
      </c>
      <c r="H368" s="44">
        <v>2423</v>
      </c>
      <c r="I368" s="44">
        <v>0</v>
      </c>
      <c r="J368" s="44">
        <v>0</v>
      </c>
      <c r="K368" s="44">
        <v>509</v>
      </c>
      <c r="L368" s="44">
        <v>25472</v>
      </c>
      <c r="M368" s="44">
        <v>3771</v>
      </c>
      <c r="N368" s="44">
        <v>929</v>
      </c>
      <c r="O368" s="44">
        <v>4700</v>
      </c>
      <c r="P368" s="44">
        <v>101</v>
      </c>
      <c r="Q368" s="44">
        <v>8178</v>
      </c>
      <c r="R368" s="44">
        <v>10</v>
      </c>
      <c r="S368" s="44">
        <v>309</v>
      </c>
    </row>
    <row r="369" spans="1:19" ht="15" thickBot="1" x14ac:dyDescent="0.35">
      <c r="A369" s="4" t="s">
        <v>149</v>
      </c>
      <c r="B369" s="6" t="s">
        <v>21</v>
      </c>
      <c r="C369" s="44">
        <v>371</v>
      </c>
      <c r="D369" s="44">
        <v>10556</v>
      </c>
      <c r="E369" s="44">
        <v>69</v>
      </c>
      <c r="F369" s="44">
        <v>788</v>
      </c>
      <c r="G369" s="44">
        <v>361</v>
      </c>
      <c r="H369" s="44">
        <v>11063</v>
      </c>
      <c r="I369" s="44">
        <v>0</v>
      </c>
      <c r="J369" s="44">
        <v>0</v>
      </c>
      <c r="K369" s="44">
        <v>851</v>
      </c>
      <c r="L369" s="44">
        <v>27793</v>
      </c>
      <c r="M369" s="44">
        <v>3598</v>
      </c>
      <c r="N369" s="44">
        <v>1042</v>
      </c>
      <c r="O369" s="44">
        <v>4640</v>
      </c>
      <c r="P369" s="44">
        <v>33</v>
      </c>
      <c r="Q369" s="44">
        <v>5136</v>
      </c>
      <c r="R369" s="44">
        <v>17</v>
      </c>
      <c r="S369" s="44">
        <v>250</v>
      </c>
    </row>
    <row r="370" spans="1:19" ht="15" thickBot="1" x14ac:dyDescent="0.35">
      <c r="A370" s="4" t="s">
        <v>151</v>
      </c>
      <c r="B370" s="6" t="s">
        <v>21</v>
      </c>
      <c r="C370" s="44">
        <v>550</v>
      </c>
      <c r="D370" s="44">
        <v>15509</v>
      </c>
      <c r="E370" s="44">
        <v>3</v>
      </c>
      <c r="F370" s="44">
        <v>175</v>
      </c>
      <c r="G370" s="44">
        <v>47</v>
      </c>
      <c r="H370" s="44">
        <v>1076</v>
      </c>
      <c r="I370" s="44">
        <v>0</v>
      </c>
      <c r="J370" s="44">
        <v>0</v>
      </c>
      <c r="K370" s="44">
        <v>647</v>
      </c>
      <c r="L370" s="44">
        <v>18562</v>
      </c>
      <c r="M370" s="44">
        <v>830</v>
      </c>
      <c r="N370" s="44">
        <v>56</v>
      </c>
      <c r="O370" s="44">
        <v>886</v>
      </c>
      <c r="P370" s="44">
        <v>44</v>
      </c>
      <c r="Q370" s="44">
        <v>1794</v>
      </c>
      <c r="R370" s="44">
        <v>3</v>
      </c>
      <c r="S370" s="44">
        <v>8</v>
      </c>
    </row>
    <row r="371" spans="1:19" ht="15" thickBot="1" x14ac:dyDescent="0.35">
      <c r="A371" s="4" t="s">
        <v>164</v>
      </c>
      <c r="B371" s="6" t="s">
        <v>21</v>
      </c>
      <c r="C371" s="44">
        <v>376</v>
      </c>
      <c r="D371" s="44">
        <v>23162</v>
      </c>
      <c r="E371" s="44">
        <v>72</v>
      </c>
      <c r="F371" s="44">
        <v>615</v>
      </c>
      <c r="G371" s="44">
        <v>240</v>
      </c>
      <c r="H371" s="44">
        <v>3702</v>
      </c>
      <c r="I371" s="44">
        <v>0</v>
      </c>
      <c r="J371" s="44">
        <v>0</v>
      </c>
      <c r="K371" s="44">
        <v>738</v>
      </c>
      <c r="L371" s="44">
        <v>30774</v>
      </c>
      <c r="M371" s="44">
        <v>2596</v>
      </c>
      <c r="N371" s="44">
        <v>697</v>
      </c>
      <c r="O371" s="44">
        <v>3293</v>
      </c>
      <c r="P371" s="44">
        <v>25</v>
      </c>
      <c r="Q371" s="44">
        <v>2824</v>
      </c>
      <c r="R371" s="44">
        <v>25</v>
      </c>
      <c r="S371" s="44">
        <v>471</v>
      </c>
    </row>
    <row r="372" spans="1:19" ht="15" thickBot="1" x14ac:dyDescent="0.35">
      <c r="A372" s="4" t="s">
        <v>175</v>
      </c>
      <c r="B372" s="6" t="s">
        <v>21</v>
      </c>
      <c r="C372" s="44">
        <v>310</v>
      </c>
      <c r="D372" s="44">
        <v>6793</v>
      </c>
      <c r="E372" s="44">
        <v>194</v>
      </c>
      <c r="F372" s="44">
        <v>478</v>
      </c>
      <c r="G372" s="44">
        <v>185</v>
      </c>
      <c r="H372" s="44">
        <v>2459</v>
      </c>
      <c r="I372" s="44">
        <v>0</v>
      </c>
      <c r="J372" s="44">
        <v>0</v>
      </c>
      <c r="K372" s="44">
        <v>822</v>
      </c>
      <c r="L372" s="44">
        <v>13518</v>
      </c>
      <c r="M372" s="44">
        <v>1098</v>
      </c>
      <c r="N372" s="44">
        <v>357</v>
      </c>
      <c r="O372" s="44">
        <v>1455</v>
      </c>
      <c r="P372" s="44">
        <v>65</v>
      </c>
      <c r="Q372" s="44">
        <v>3119</v>
      </c>
      <c r="R372" s="44">
        <v>68</v>
      </c>
      <c r="S372" s="44">
        <v>669</v>
      </c>
    </row>
    <row r="373" spans="1:19" ht="15" thickBot="1" x14ac:dyDescent="0.35">
      <c r="A373" s="4" t="s">
        <v>185</v>
      </c>
      <c r="B373" s="6" t="s">
        <v>21</v>
      </c>
      <c r="C373" s="44">
        <v>702</v>
      </c>
      <c r="D373" s="44">
        <v>14836</v>
      </c>
      <c r="E373" s="44">
        <v>60</v>
      </c>
      <c r="F373" s="44">
        <v>652</v>
      </c>
      <c r="G373" s="44">
        <v>759</v>
      </c>
      <c r="H373" s="44">
        <v>6868</v>
      </c>
      <c r="I373" s="44">
        <v>200</v>
      </c>
      <c r="J373" s="44">
        <v>8499</v>
      </c>
      <c r="K373" s="44">
        <v>1967</v>
      </c>
      <c r="L373" s="44">
        <v>40567</v>
      </c>
      <c r="M373" s="44">
        <v>2577</v>
      </c>
      <c r="N373" s="44">
        <v>677</v>
      </c>
      <c r="O373" s="44">
        <v>3254</v>
      </c>
      <c r="P373" s="44">
        <v>214</v>
      </c>
      <c r="Q373" s="44">
        <v>9113</v>
      </c>
      <c r="R373" s="44">
        <v>32</v>
      </c>
      <c r="S373" s="44">
        <v>599</v>
      </c>
    </row>
    <row r="374" spans="1:19" ht="15" thickBot="1" x14ac:dyDescent="0.35">
      <c r="A374" s="4" t="s">
        <v>189</v>
      </c>
      <c r="B374" s="6" t="s">
        <v>21</v>
      </c>
      <c r="C374" s="44">
        <v>912</v>
      </c>
      <c r="D374" s="44">
        <v>34560</v>
      </c>
      <c r="E374" s="44">
        <v>108</v>
      </c>
      <c r="F374" s="44">
        <v>5656</v>
      </c>
      <c r="G374" s="44">
        <v>293</v>
      </c>
      <c r="H374" s="44">
        <v>7868</v>
      </c>
      <c r="I374" s="44">
        <v>0</v>
      </c>
      <c r="J374" s="44">
        <v>0</v>
      </c>
      <c r="K374" s="44">
        <v>1389</v>
      </c>
      <c r="L374" s="44">
        <v>51871</v>
      </c>
      <c r="M374" s="44">
        <v>3732</v>
      </c>
      <c r="N374" s="44">
        <v>377</v>
      </c>
      <c r="O374" s="44">
        <v>4109</v>
      </c>
      <c r="P374" s="44">
        <v>54</v>
      </c>
      <c r="Q374" s="44">
        <v>3357</v>
      </c>
      <c r="R374" s="44">
        <v>22</v>
      </c>
      <c r="S374" s="44">
        <v>430</v>
      </c>
    </row>
    <row r="375" spans="1:19" ht="15" thickBot="1" x14ac:dyDescent="0.35">
      <c r="A375" s="4" t="s">
        <v>191</v>
      </c>
      <c r="B375" s="6" t="s">
        <v>21</v>
      </c>
      <c r="C375" s="44">
        <v>1923</v>
      </c>
      <c r="D375" s="44">
        <v>31670</v>
      </c>
      <c r="E375" s="44">
        <v>208</v>
      </c>
      <c r="F375" s="44">
        <v>3333</v>
      </c>
      <c r="G375" s="44">
        <v>948</v>
      </c>
      <c r="H375" s="44">
        <v>9052</v>
      </c>
      <c r="I375" s="44">
        <v>1244</v>
      </c>
      <c r="J375" s="44">
        <v>72238</v>
      </c>
      <c r="K375" s="44">
        <v>5202</v>
      </c>
      <c r="L375" s="44">
        <v>156215</v>
      </c>
      <c r="M375" s="44">
        <v>17898</v>
      </c>
      <c r="N375" s="44">
        <v>5280</v>
      </c>
      <c r="O375" s="44">
        <v>23178</v>
      </c>
      <c r="P375" s="44">
        <v>757</v>
      </c>
      <c r="Q375" s="44">
        <v>37482</v>
      </c>
      <c r="R375" s="44">
        <v>122</v>
      </c>
      <c r="S375" s="44">
        <v>2440</v>
      </c>
    </row>
    <row r="376" spans="1:19" ht="15" thickBot="1" x14ac:dyDescent="0.35">
      <c r="A376" s="4" t="s">
        <v>196</v>
      </c>
      <c r="B376" s="6" t="s">
        <v>21</v>
      </c>
      <c r="C376" s="44">
        <v>374</v>
      </c>
      <c r="D376" s="44">
        <v>8363</v>
      </c>
      <c r="E376" s="44">
        <v>15</v>
      </c>
      <c r="F376" s="44">
        <v>95</v>
      </c>
      <c r="G376" s="44">
        <v>48</v>
      </c>
      <c r="H376" s="44">
        <v>1602</v>
      </c>
      <c r="I376" s="44">
        <v>202</v>
      </c>
      <c r="J376" s="44">
        <v>5557</v>
      </c>
      <c r="K376" s="44">
        <v>732</v>
      </c>
      <c r="L376" s="44">
        <v>17376</v>
      </c>
      <c r="M376" s="44">
        <v>682</v>
      </c>
      <c r="N376" s="44">
        <v>109</v>
      </c>
      <c r="O376" s="44">
        <v>791</v>
      </c>
      <c r="P376" s="44">
        <v>88</v>
      </c>
      <c r="Q376" s="44">
        <v>1642</v>
      </c>
      <c r="R376" s="44">
        <v>5</v>
      </c>
      <c r="S376" s="44">
        <v>117</v>
      </c>
    </row>
    <row r="377" spans="1:19" ht="15" thickBot="1" x14ac:dyDescent="0.35">
      <c r="A377" s="4" t="s">
        <v>208</v>
      </c>
      <c r="B377" s="6" t="s">
        <v>21</v>
      </c>
      <c r="C377" s="44">
        <v>239</v>
      </c>
      <c r="D377" s="44">
        <v>6398</v>
      </c>
      <c r="E377" s="44">
        <v>91</v>
      </c>
      <c r="F377" s="44">
        <v>1483</v>
      </c>
      <c r="G377" s="44">
        <v>198</v>
      </c>
      <c r="H377" s="44">
        <v>3634</v>
      </c>
      <c r="I377" s="44">
        <v>0</v>
      </c>
      <c r="J377" s="44">
        <v>0</v>
      </c>
      <c r="K377" s="44">
        <v>638</v>
      </c>
      <c r="L377" s="44">
        <v>23676</v>
      </c>
      <c r="M377" s="44">
        <v>1544</v>
      </c>
      <c r="N377" s="44">
        <v>289</v>
      </c>
      <c r="O377" s="44">
        <v>1833</v>
      </c>
      <c r="P377" s="44">
        <v>78</v>
      </c>
      <c r="Q377" s="44">
        <v>10833</v>
      </c>
      <c r="R377" s="44">
        <v>32</v>
      </c>
      <c r="S377" s="44">
        <v>1328</v>
      </c>
    </row>
    <row r="378" spans="1:19" ht="15" thickBot="1" x14ac:dyDescent="0.35">
      <c r="A378" s="4" t="s">
        <v>239</v>
      </c>
      <c r="B378" s="6" t="s">
        <v>21</v>
      </c>
      <c r="C378" s="44">
        <v>1481</v>
      </c>
      <c r="D378" s="44">
        <v>37285</v>
      </c>
      <c r="E378" s="44">
        <v>159</v>
      </c>
      <c r="F378" s="44">
        <v>2753</v>
      </c>
      <c r="G378" s="44">
        <v>551</v>
      </c>
      <c r="H378" s="44">
        <v>6541</v>
      </c>
      <c r="I378" s="44">
        <v>333</v>
      </c>
      <c r="J378" s="44">
        <v>7963</v>
      </c>
      <c r="K378" s="44">
        <v>2734</v>
      </c>
      <c r="L378" s="44">
        <v>63205</v>
      </c>
      <c r="M378" s="44">
        <v>8540</v>
      </c>
      <c r="N378" s="44">
        <v>123</v>
      </c>
      <c r="O378" s="44">
        <v>8663</v>
      </c>
      <c r="P378" s="44">
        <v>186</v>
      </c>
      <c r="Q378" s="44">
        <v>8540</v>
      </c>
      <c r="R378" s="44">
        <v>24</v>
      </c>
      <c r="S378" s="44">
        <v>123</v>
      </c>
    </row>
    <row r="379" spans="1:19" ht="15" thickBot="1" x14ac:dyDescent="0.35">
      <c r="A379" s="4" t="s">
        <v>246</v>
      </c>
      <c r="B379" s="6" t="s">
        <v>21</v>
      </c>
      <c r="C379" s="44">
        <v>467</v>
      </c>
      <c r="D379" s="44">
        <v>10653</v>
      </c>
      <c r="E379" s="44">
        <v>17</v>
      </c>
      <c r="F379" s="44">
        <v>142</v>
      </c>
      <c r="G379" s="44">
        <v>128</v>
      </c>
      <c r="H379" s="44">
        <v>1850</v>
      </c>
      <c r="I379" s="44">
        <v>0</v>
      </c>
      <c r="J379" s="44">
        <v>0</v>
      </c>
      <c r="K379" s="44">
        <v>715</v>
      </c>
      <c r="L379" s="44">
        <v>20831</v>
      </c>
      <c r="M379" s="44">
        <v>2105</v>
      </c>
      <c r="N379" s="44">
        <v>410</v>
      </c>
      <c r="O379" s="44">
        <v>2515</v>
      </c>
      <c r="P379" s="44">
        <v>82</v>
      </c>
      <c r="Q379" s="44">
        <v>7929</v>
      </c>
      <c r="R379" s="44">
        <v>21</v>
      </c>
      <c r="S379" s="44">
        <v>257</v>
      </c>
    </row>
    <row r="380" spans="1:19" ht="15" thickBot="1" x14ac:dyDescent="0.35">
      <c r="A380" s="4" t="s">
        <v>256</v>
      </c>
      <c r="B380" s="6" t="s">
        <v>21</v>
      </c>
      <c r="C380" s="44">
        <v>524</v>
      </c>
      <c r="D380" s="44">
        <v>21016</v>
      </c>
      <c r="E380" s="44">
        <v>179</v>
      </c>
      <c r="F380" s="44">
        <v>4370</v>
      </c>
      <c r="G380" s="44">
        <v>497</v>
      </c>
      <c r="H380" s="44">
        <v>3911</v>
      </c>
      <c r="I380" s="44">
        <v>283</v>
      </c>
      <c r="J380" s="44">
        <v>5602</v>
      </c>
      <c r="K380" s="44">
        <v>1605</v>
      </c>
      <c r="L380" s="44">
        <v>44625</v>
      </c>
      <c r="M380" s="44">
        <v>1104</v>
      </c>
      <c r="N380" s="44">
        <v>606</v>
      </c>
      <c r="O380" s="44">
        <v>1710</v>
      </c>
      <c r="P380" s="44">
        <v>104</v>
      </c>
      <c r="Q380" s="44">
        <v>8655</v>
      </c>
      <c r="R380" s="44">
        <v>18</v>
      </c>
      <c r="S380" s="44">
        <v>1071</v>
      </c>
    </row>
    <row r="381" spans="1:19" ht="15" thickBot="1" x14ac:dyDescent="0.35">
      <c r="A381" s="4" t="s">
        <v>281</v>
      </c>
      <c r="B381" s="6" t="s">
        <v>21</v>
      </c>
      <c r="C381" s="44">
        <v>157</v>
      </c>
      <c r="D381" s="44">
        <v>540</v>
      </c>
      <c r="E381" s="44">
        <v>31</v>
      </c>
      <c r="F381" s="44">
        <v>17</v>
      </c>
      <c r="G381" s="44">
        <v>163</v>
      </c>
      <c r="H381" s="44">
        <v>532</v>
      </c>
      <c r="I381" s="44">
        <v>0</v>
      </c>
      <c r="J381" s="44">
        <v>0</v>
      </c>
      <c r="K381" s="44">
        <v>357</v>
      </c>
      <c r="L381" s="44">
        <v>1149</v>
      </c>
      <c r="M381" s="44">
        <v>40</v>
      </c>
      <c r="N381" s="44">
        <v>15</v>
      </c>
      <c r="O381" s="44">
        <v>55</v>
      </c>
      <c r="P381" s="44">
        <v>3</v>
      </c>
      <c r="Q381" s="44">
        <v>50</v>
      </c>
      <c r="R381" s="44">
        <v>3</v>
      </c>
      <c r="S381" s="44">
        <v>10</v>
      </c>
    </row>
    <row r="382" spans="1:19" ht="15" thickBot="1" x14ac:dyDescent="0.35">
      <c r="A382" s="4" t="s">
        <v>283</v>
      </c>
      <c r="B382" s="6" t="s">
        <v>21</v>
      </c>
      <c r="C382" s="44">
        <v>269</v>
      </c>
      <c r="D382" s="44">
        <v>12304</v>
      </c>
      <c r="E382" s="44">
        <v>38</v>
      </c>
      <c r="F382" s="44">
        <v>1345</v>
      </c>
      <c r="G382" s="44">
        <v>171</v>
      </c>
      <c r="H382" s="44">
        <v>3338</v>
      </c>
      <c r="I382" s="44">
        <v>32</v>
      </c>
      <c r="J382" s="44">
        <v>2859</v>
      </c>
      <c r="K382" s="44">
        <v>566</v>
      </c>
      <c r="L382" s="44">
        <v>23019</v>
      </c>
      <c r="M382" s="44">
        <v>2254</v>
      </c>
      <c r="N382" s="44">
        <v>596</v>
      </c>
      <c r="O382" s="44">
        <v>2850</v>
      </c>
      <c r="P382" s="44">
        <v>41</v>
      </c>
      <c r="Q382" s="44">
        <v>2675</v>
      </c>
      <c r="R382" s="44">
        <v>15</v>
      </c>
      <c r="S382" s="44">
        <v>498</v>
      </c>
    </row>
    <row r="383" spans="1:19" ht="15" thickBot="1" x14ac:dyDescent="0.35">
      <c r="A383" s="4" t="s">
        <v>288</v>
      </c>
      <c r="B383" s="6" t="s">
        <v>21</v>
      </c>
      <c r="C383" s="44">
        <v>422</v>
      </c>
      <c r="D383" s="44">
        <v>11425</v>
      </c>
      <c r="E383" s="44">
        <v>24</v>
      </c>
      <c r="F383" s="44">
        <v>303</v>
      </c>
      <c r="G383" s="44">
        <v>192</v>
      </c>
      <c r="H383" s="44">
        <v>790</v>
      </c>
      <c r="I383" s="44">
        <v>89</v>
      </c>
      <c r="J383" s="44">
        <v>17778</v>
      </c>
      <c r="K383" s="44">
        <v>771</v>
      </c>
      <c r="L383" s="44">
        <v>32314</v>
      </c>
      <c r="M383" s="44">
        <v>3913</v>
      </c>
      <c r="N383" s="44">
        <v>978</v>
      </c>
      <c r="O383" s="44">
        <v>4891</v>
      </c>
      <c r="P383" s="44">
        <v>40</v>
      </c>
      <c r="Q383" s="44">
        <v>1928</v>
      </c>
      <c r="R383" s="44">
        <v>4</v>
      </c>
      <c r="S383" s="44">
        <v>90</v>
      </c>
    </row>
    <row r="384" spans="1:19" ht="15" thickBot="1" x14ac:dyDescent="0.35">
      <c r="A384" s="4" t="s">
        <v>304</v>
      </c>
      <c r="B384" s="6" t="s">
        <v>21</v>
      </c>
      <c r="C384" s="44">
        <v>460</v>
      </c>
      <c r="D384" s="44">
        <v>15640</v>
      </c>
      <c r="E384" s="44">
        <v>59</v>
      </c>
      <c r="F384" s="44">
        <v>1315</v>
      </c>
      <c r="G384" s="44">
        <v>200</v>
      </c>
      <c r="H384" s="44">
        <v>6650</v>
      </c>
      <c r="I384" s="44">
        <v>0</v>
      </c>
      <c r="J384" s="44">
        <v>0</v>
      </c>
      <c r="K384" s="44">
        <v>719</v>
      </c>
      <c r="L384" s="44">
        <v>23605</v>
      </c>
      <c r="M384" s="44">
        <v>1866</v>
      </c>
      <c r="N384" s="44">
        <v>152</v>
      </c>
      <c r="O384" s="44">
        <v>2018</v>
      </c>
      <c r="P384" s="44">
        <v>0</v>
      </c>
      <c r="Q384" s="44">
        <v>0</v>
      </c>
      <c r="R384" s="44">
        <v>0</v>
      </c>
      <c r="S384" s="44">
        <v>0</v>
      </c>
    </row>
    <row r="385" spans="1:19" ht="15" thickBot="1" x14ac:dyDescent="0.35">
      <c r="A385" s="4" t="s">
        <v>308</v>
      </c>
      <c r="B385" s="6" t="s">
        <v>21</v>
      </c>
      <c r="C385" s="44">
        <v>330</v>
      </c>
      <c r="D385" s="44">
        <v>12140</v>
      </c>
      <c r="E385" s="44">
        <v>52</v>
      </c>
      <c r="F385" s="44">
        <v>598</v>
      </c>
      <c r="G385" s="44">
        <v>139</v>
      </c>
      <c r="H385" s="44">
        <v>2703</v>
      </c>
      <c r="I385" s="44">
        <v>0</v>
      </c>
      <c r="J385" s="44">
        <v>0</v>
      </c>
      <c r="K385" s="44">
        <v>624</v>
      </c>
      <c r="L385" s="44">
        <v>20061</v>
      </c>
      <c r="M385" s="44">
        <v>946</v>
      </c>
      <c r="N385" s="44">
        <v>135</v>
      </c>
      <c r="O385" s="44">
        <v>1081</v>
      </c>
      <c r="P385" s="44">
        <v>81</v>
      </c>
      <c r="Q385" s="44">
        <v>4403</v>
      </c>
      <c r="R385" s="44">
        <v>22</v>
      </c>
      <c r="S385" s="44">
        <v>217</v>
      </c>
    </row>
    <row r="386" spans="1:19" ht="15" thickBot="1" x14ac:dyDescent="0.35">
      <c r="A386" s="4" t="s">
        <v>313</v>
      </c>
      <c r="B386" s="6" t="s">
        <v>21</v>
      </c>
      <c r="C386" s="44">
        <v>1167</v>
      </c>
      <c r="D386" s="44">
        <v>20697</v>
      </c>
      <c r="E386" s="44">
        <v>157</v>
      </c>
      <c r="F386" s="44">
        <v>2065</v>
      </c>
      <c r="G386" s="44">
        <v>544</v>
      </c>
      <c r="H386" s="44">
        <v>6673</v>
      </c>
      <c r="I386" s="44">
        <v>159</v>
      </c>
      <c r="J386" s="44">
        <v>2966</v>
      </c>
      <c r="K386" s="44">
        <v>2054</v>
      </c>
      <c r="L386" s="44">
        <v>33796</v>
      </c>
      <c r="M386" s="44">
        <v>1488</v>
      </c>
      <c r="N386" s="44">
        <v>483</v>
      </c>
      <c r="O386" s="44">
        <v>1971</v>
      </c>
      <c r="P386" s="44">
        <v>21</v>
      </c>
      <c r="Q386" s="44">
        <v>1328</v>
      </c>
      <c r="R386" s="44">
        <v>6</v>
      </c>
      <c r="S386" s="44">
        <v>67</v>
      </c>
    </row>
    <row r="387" spans="1:19" ht="15" thickBot="1" x14ac:dyDescent="0.35">
      <c r="A387" s="4" t="s">
        <v>314</v>
      </c>
      <c r="B387" s="6" t="s">
        <v>21</v>
      </c>
      <c r="C387" s="44">
        <v>274</v>
      </c>
      <c r="D387" s="44">
        <v>15973</v>
      </c>
      <c r="E387" s="44">
        <v>15</v>
      </c>
      <c r="F387" s="44">
        <v>225</v>
      </c>
      <c r="G387" s="44">
        <v>272</v>
      </c>
      <c r="H387" s="44">
        <v>3640</v>
      </c>
      <c r="I387" s="44">
        <v>0</v>
      </c>
      <c r="J387" s="44">
        <v>0</v>
      </c>
      <c r="K387" s="44">
        <v>575</v>
      </c>
      <c r="L387" s="44">
        <v>21456</v>
      </c>
      <c r="M387" s="44">
        <v>888</v>
      </c>
      <c r="N387" s="44">
        <v>111</v>
      </c>
      <c r="O387" s="44">
        <v>999</v>
      </c>
      <c r="P387" s="44">
        <v>13</v>
      </c>
      <c r="Q387" s="44">
        <v>1577</v>
      </c>
      <c r="R387" s="44">
        <v>1</v>
      </c>
      <c r="S387" s="44">
        <v>41</v>
      </c>
    </row>
    <row r="388" spans="1:19" ht="15" thickBot="1" x14ac:dyDescent="0.35">
      <c r="A388" s="4" t="s">
        <v>328</v>
      </c>
      <c r="B388" s="6" t="s">
        <v>21</v>
      </c>
      <c r="C388" s="44">
        <v>101</v>
      </c>
      <c r="D388" s="44">
        <v>4939</v>
      </c>
      <c r="E388" s="44">
        <v>12</v>
      </c>
      <c r="F388" s="44">
        <v>771</v>
      </c>
      <c r="G388" s="44">
        <v>98</v>
      </c>
      <c r="H388" s="44">
        <v>2093</v>
      </c>
      <c r="I388" s="44">
        <v>0</v>
      </c>
      <c r="J388" s="44">
        <v>0</v>
      </c>
      <c r="K388" s="44">
        <v>226</v>
      </c>
      <c r="L388" s="44">
        <v>9754</v>
      </c>
      <c r="M388" s="44">
        <v>410</v>
      </c>
      <c r="N388" s="44">
        <v>180</v>
      </c>
      <c r="O388" s="44">
        <v>590</v>
      </c>
      <c r="P388" s="44">
        <v>9</v>
      </c>
      <c r="Q388" s="44">
        <v>1299</v>
      </c>
      <c r="R388" s="44">
        <v>6</v>
      </c>
      <c r="S388" s="44">
        <v>652</v>
      </c>
    </row>
    <row r="389" spans="1:19" ht="15" thickBot="1" x14ac:dyDescent="0.35">
      <c r="A389" s="4" t="s">
        <v>334</v>
      </c>
      <c r="B389" s="6" t="s">
        <v>21</v>
      </c>
      <c r="C389" s="44">
        <v>98</v>
      </c>
      <c r="D389" s="44">
        <v>5332</v>
      </c>
      <c r="E389" s="44">
        <v>21</v>
      </c>
      <c r="F389" s="44">
        <v>294</v>
      </c>
      <c r="G389" s="44">
        <v>36</v>
      </c>
      <c r="H389" s="44">
        <v>437</v>
      </c>
      <c r="I389" s="44">
        <v>36</v>
      </c>
      <c r="J389" s="44">
        <v>2484</v>
      </c>
      <c r="K389" s="44">
        <v>200</v>
      </c>
      <c r="L389" s="44">
        <v>8906</v>
      </c>
      <c r="M389" s="44">
        <v>274</v>
      </c>
      <c r="N389" s="44">
        <v>80</v>
      </c>
      <c r="O389" s="44">
        <v>354</v>
      </c>
      <c r="P389" s="44">
        <v>5</v>
      </c>
      <c r="Q389" s="44">
        <v>285</v>
      </c>
      <c r="R389" s="44">
        <v>4</v>
      </c>
      <c r="S389" s="44">
        <v>74</v>
      </c>
    </row>
    <row r="390" spans="1:19" ht="15" thickBot="1" x14ac:dyDescent="0.35">
      <c r="A390" s="4" t="s">
        <v>341</v>
      </c>
      <c r="B390" s="6" t="s">
        <v>21</v>
      </c>
      <c r="C390" s="44">
        <v>128</v>
      </c>
      <c r="D390" s="44">
        <v>6714</v>
      </c>
      <c r="E390" s="44">
        <v>8</v>
      </c>
      <c r="F390" s="44">
        <v>194</v>
      </c>
      <c r="G390" s="44">
        <v>129</v>
      </c>
      <c r="H390" s="44">
        <v>5296</v>
      </c>
      <c r="I390" s="44">
        <v>0</v>
      </c>
      <c r="J390" s="44">
        <v>0</v>
      </c>
      <c r="K390" s="44">
        <v>297</v>
      </c>
      <c r="L390" s="44">
        <v>15310</v>
      </c>
      <c r="M390" s="44">
        <v>740</v>
      </c>
      <c r="N390" s="44">
        <v>80</v>
      </c>
      <c r="O390" s="44">
        <v>820</v>
      </c>
      <c r="P390" s="44">
        <v>23</v>
      </c>
      <c r="Q390" s="44">
        <v>2328</v>
      </c>
      <c r="R390" s="44">
        <v>9</v>
      </c>
      <c r="S390" s="44">
        <v>778</v>
      </c>
    </row>
    <row r="391" spans="1:19" ht="15" thickBot="1" x14ac:dyDescent="0.35">
      <c r="A391" s="4" t="s">
        <v>361</v>
      </c>
      <c r="B391" s="6" t="s">
        <v>21</v>
      </c>
      <c r="C391" s="44">
        <v>992</v>
      </c>
      <c r="D391" s="44">
        <v>16186</v>
      </c>
      <c r="E391" s="44">
        <v>173</v>
      </c>
      <c r="F391" s="44">
        <v>2388</v>
      </c>
      <c r="G391" s="44">
        <v>144</v>
      </c>
      <c r="H391" s="44">
        <v>1540</v>
      </c>
      <c r="I391" s="44">
        <v>74</v>
      </c>
      <c r="J391" s="44">
        <v>3483</v>
      </c>
      <c r="K391" s="44">
        <v>1418</v>
      </c>
      <c r="L391" s="44">
        <v>26202</v>
      </c>
      <c r="M391" s="44">
        <v>1231</v>
      </c>
      <c r="N391" s="44">
        <v>194</v>
      </c>
      <c r="O391" s="44">
        <v>1425</v>
      </c>
      <c r="P391" s="44">
        <v>30</v>
      </c>
      <c r="Q391" s="44">
        <v>2461</v>
      </c>
      <c r="R391" s="44">
        <v>5</v>
      </c>
      <c r="S391" s="44">
        <v>144</v>
      </c>
    </row>
    <row r="392" spans="1:19" ht="15" thickBot="1" x14ac:dyDescent="0.35">
      <c r="A392" s="4" t="s">
        <v>362</v>
      </c>
      <c r="B392" s="6" t="s">
        <v>21</v>
      </c>
      <c r="C392" s="44">
        <v>234</v>
      </c>
      <c r="D392" s="44">
        <v>7948</v>
      </c>
      <c r="E392" s="44">
        <v>36</v>
      </c>
      <c r="F392" s="44">
        <v>904</v>
      </c>
      <c r="G392" s="44">
        <v>69</v>
      </c>
      <c r="H392" s="44">
        <v>1615</v>
      </c>
      <c r="I392" s="44">
        <v>63</v>
      </c>
      <c r="J392" s="44">
        <v>831</v>
      </c>
      <c r="K392" s="44">
        <v>460</v>
      </c>
      <c r="L392" s="44">
        <v>14227</v>
      </c>
      <c r="M392" s="44">
        <v>1502</v>
      </c>
      <c r="N392" s="44">
        <v>150</v>
      </c>
      <c r="O392" s="44">
        <v>1652</v>
      </c>
      <c r="P392" s="44">
        <v>48</v>
      </c>
      <c r="Q392" s="44">
        <v>2732</v>
      </c>
      <c r="R392" s="44">
        <v>10</v>
      </c>
      <c r="S392" s="44">
        <v>197</v>
      </c>
    </row>
    <row r="393" spans="1:19" ht="15" thickBot="1" x14ac:dyDescent="0.35">
      <c r="A393" s="4" t="s">
        <v>373</v>
      </c>
      <c r="B393" s="6" t="s">
        <v>21</v>
      </c>
      <c r="C393" s="44">
        <v>127</v>
      </c>
      <c r="D393" s="44">
        <v>2859</v>
      </c>
      <c r="E393" s="44">
        <v>35</v>
      </c>
      <c r="F393" s="44">
        <v>1340</v>
      </c>
      <c r="G393" s="44">
        <v>63</v>
      </c>
      <c r="H393" s="44">
        <v>1765</v>
      </c>
      <c r="I393" s="44">
        <v>89</v>
      </c>
      <c r="J393" s="44">
        <v>3368</v>
      </c>
      <c r="K393" s="44">
        <v>355</v>
      </c>
      <c r="L393" s="44">
        <v>10909</v>
      </c>
      <c r="M393" s="44">
        <v>1084</v>
      </c>
      <c r="N393" s="44">
        <v>214</v>
      </c>
      <c r="O393" s="44">
        <v>1298</v>
      </c>
      <c r="P393" s="44">
        <v>24</v>
      </c>
      <c r="Q393" s="44">
        <v>1337</v>
      </c>
      <c r="R393" s="44">
        <v>17</v>
      </c>
      <c r="S393" s="44">
        <v>240</v>
      </c>
    </row>
    <row r="394" spans="1:19" ht="15" thickBot="1" x14ac:dyDescent="0.35">
      <c r="A394" s="4" t="s">
        <v>374</v>
      </c>
      <c r="B394" s="6" t="s">
        <v>21</v>
      </c>
      <c r="C394" s="44">
        <v>206</v>
      </c>
      <c r="D394" s="44">
        <v>4304</v>
      </c>
      <c r="E394" s="44">
        <v>4</v>
      </c>
      <c r="F394" s="44">
        <v>105</v>
      </c>
      <c r="G394" s="44">
        <v>300</v>
      </c>
      <c r="H394" s="44">
        <v>6420</v>
      </c>
      <c r="I394" s="44">
        <v>0</v>
      </c>
      <c r="J394" s="44">
        <v>0</v>
      </c>
      <c r="K394" s="44">
        <v>557</v>
      </c>
      <c r="L394" s="44">
        <v>11716</v>
      </c>
      <c r="M394" s="44">
        <v>320</v>
      </c>
      <c r="N394" s="44">
        <v>72</v>
      </c>
      <c r="O394" s="44">
        <v>392</v>
      </c>
      <c r="P394" s="44">
        <v>47</v>
      </c>
      <c r="Q394" s="44">
        <v>887</v>
      </c>
      <c r="R394" s="44">
        <v>0</v>
      </c>
      <c r="S394" s="44">
        <v>0</v>
      </c>
    </row>
    <row r="395" spans="1:19" ht="15" thickBot="1" x14ac:dyDescent="0.35">
      <c r="A395" s="4" t="s">
        <v>377</v>
      </c>
      <c r="B395" s="6" t="s">
        <v>21</v>
      </c>
      <c r="C395" s="44">
        <v>387</v>
      </c>
      <c r="D395" s="44">
        <v>6042</v>
      </c>
      <c r="E395" s="44">
        <v>73</v>
      </c>
      <c r="F395" s="44">
        <v>178</v>
      </c>
      <c r="G395" s="44">
        <v>306</v>
      </c>
      <c r="H395" s="44">
        <v>2758</v>
      </c>
      <c r="I395" s="44">
        <v>29</v>
      </c>
      <c r="J395" s="44">
        <v>646</v>
      </c>
      <c r="K395" s="44">
        <v>920</v>
      </c>
      <c r="L395" s="44">
        <v>14215</v>
      </c>
      <c r="M395" s="44">
        <v>1576</v>
      </c>
      <c r="N395" s="44">
        <v>304</v>
      </c>
      <c r="O395" s="44">
        <v>1880</v>
      </c>
      <c r="P395" s="44">
        <v>101</v>
      </c>
      <c r="Q395" s="44">
        <v>4307</v>
      </c>
      <c r="R395" s="44">
        <v>24</v>
      </c>
      <c r="S395" s="44">
        <v>284</v>
      </c>
    </row>
    <row r="396" spans="1:19" ht="15" thickBot="1" x14ac:dyDescent="0.35">
      <c r="A396" s="4" t="s">
        <v>379</v>
      </c>
      <c r="B396" s="6" t="s">
        <v>21</v>
      </c>
      <c r="C396" s="44">
        <v>571</v>
      </c>
      <c r="D396" s="44">
        <v>36963</v>
      </c>
      <c r="E396" s="44">
        <v>250</v>
      </c>
      <c r="F396" s="44">
        <v>7258</v>
      </c>
      <c r="G396" s="44">
        <v>388</v>
      </c>
      <c r="H396" s="44">
        <v>10604</v>
      </c>
      <c r="I396" s="44">
        <v>0</v>
      </c>
      <c r="J396" s="44">
        <v>0</v>
      </c>
      <c r="K396" s="44">
        <v>1214</v>
      </c>
      <c r="L396" s="44">
        <v>57448</v>
      </c>
      <c r="M396" s="44">
        <v>2214</v>
      </c>
      <c r="N396" s="44">
        <v>404</v>
      </c>
      <c r="O396" s="44">
        <v>2618</v>
      </c>
      <c r="P396" s="44">
        <v>2</v>
      </c>
      <c r="Q396" s="44">
        <v>2408</v>
      </c>
      <c r="R396" s="44">
        <v>3</v>
      </c>
      <c r="S396" s="44">
        <v>215</v>
      </c>
    </row>
    <row r="397" spans="1:19" ht="15" thickBot="1" x14ac:dyDescent="0.35">
      <c r="A397" s="4" t="s">
        <v>389</v>
      </c>
      <c r="B397" s="6" t="s">
        <v>21</v>
      </c>
      <c r="C397" s="44">
        <v>186</v>
      </c>
      <c r="D397" s="44">
        <v>7460</v>
      </c>
      <c r="E397" s="44">
        <v>3</v>
      </c>
      <c r="F397" s="44">
        <v>82</v>
      </c>
      <c r="G397" s="44">
        <v>136</v>
      </c>
      <c r="H397" s="44">
        <v>1955</v>
      </c>
      <c r="I397" s="44">
        <v>0</v>
      </c>
      <c r="J397" s="44">
        <v>0</v>
      </c>
      <c r="K397" s="44">
        <v>374</v>
      </c>
      <c r="L397" s="44">
        <v>14181</v>
      </c>
      <c r="M397" s="44">
        <v>1421</v>
      </c>
      <c r="N397" s="44">
        <v>136</v>
      </c>
      <c r="O397" s="44">
        <v>1557</v>
      </c>
      <c r="P397" s="44">
        <v>48</v>
      </c>
      <c r="Q397" s="44">
        <v>4671</v>
      </c>
      <c r="R397" s="44">
        <v>1</v>
      </c>
      <c r="S397" s="44">
        <v>13</v>
      </c>
    </row>
    <row r="398" spans="1:19" ht="15" thickBot="1" x14ac:dyDescent="0.35">
      <c r="A398" s="4" t="s">
        <v>390</v>
      </c>
      <c r="B398" s="6" t="s">
        <v>21</v>
      </c>
      <c r="C398" s="44">
        <v>288</v>
      </c>
      <c r="D398" s="44">
        <v>14685</v>
      </c>
      <c r="E398" s="44">
        <v>53</v>
      </c>
      <c r="F398" s="44">
        <v>457</v>
      </c>
      <c r="G398" s="44">
        <v>649</v>
      </c>
      <c r="H398" s="44">
        <v>12416</v>
      </c>
      <c r="I398" s="44">
        <v>138</v>
      </c>
      <c r="J398" s="44">
        <v>2790</v>
      </c>
      <c r="K398" s="44">
        <v>1209</v>
      </c>
      <c r="L398" s="44">
        <v>37338</v>
      </c>
      <c r="M398" s="44">
        <v>1051</v>
      </c>
      <c r="N398" s="44">
        <v>208</v>
      </c>
      <c r="O398" s="44">
        <v>1259</v>
      </c>
      <c r="P398" s="44">
        <v>67</v>
      </c>
      <c r="Q398" s="44">
        <v>6703</v>
      </c>
      <c r="R398" s="44">
        <v>14</v>
      </c>
      <c r="S398" s="44">
        <v>287</v>
      </c>
    </row>
    <row r="399" spans="1:19" ht="15" thickBot="1" x14ac:dyDescent="0.35">
      <c r="A399" s="62" t="s">
        <v>393</v>
      </c>
      <c r="B399" s="6" t="s">
        <v>21</v>
      </c>
      <c r="C399" s="44">
        <v>1163</v>
      </c>
      <c r="D399" s="44">
        <v>24703</v>
      </c>
      <c r="E399" s="44">
        <v>167</v>
      </c>
      <c r="F399" s="44">
        <v>1239</v>
      </c>
      <c r="G399" s="44">
        <v>700</v>
      </c>
      <c r="H399" s="44">
        <v>6232</v>
      </c>
      <c r="I399" s="44">
        <v>4</v>
      </c>
      <c r="J399" s="44">
        <v>718</v>
      </c>
      <c r="K399" s="44">
        <v>2630</v>
      </c>
      <c r="L399" s="44">
        <v>44548</v>
      </c>
      <c r="M399" s="44">
        <v>2321</v>
      </c>
      <c r="N399" s="44">
        <v>349</v>
      </c>
      <c r="O399" s="44">
        <v>2670</v>
      </c>
      <c r="P399" s="44">
        <v>503</v>
      </c>
      <c r="Q399" s="44">
        <v>10708</v>
      </c>
      <c r="R399" s="44">
        <v>93</v>
      </c>
      <c r="S399" s="44">
        <v>948</v>
      </c>
    </row>
    <row r="400" spans="1:19" ht="15" thickBot="1" x14ac:dyDescent="0.35">
      <c r="A400" s="65" t="s">
        <v>2415</v>
      </c>
      <c r="B400" s="79"/>
      <c r="C400" s="80">
        <f t="shared" ref="C400:S400" si="5">SUM(C356:C399)</f>
        <v>25451</v>
      </c>
      <c r="D400" s="80">
        <f t="shared" si="5"/>
        <v>807511</v>
      </c>
      <c r="E400" s="80">
        <f t="shared" si="5"/>
        <v>4225</v>
      </c>
      <c r="F400" s="80">
        <f t="shared" si="5"/>
        <v>89443</v>
      </c>
      <c r="G400" s="80">
        <f t="shared" si="5"/>
        <v>14027</v>
      </c>
      <c r="H400" s="80">
        <f t="shared" si="5"/>
        <v>278699</v>
      </c>
      <c r="I400" s="80">
        <f t="shared" si="5"/>
        <v>4120</v>
      </c>
      <c r="J400" s="80">
        <f t="shared" si="5"/>
        <v>179104</v>
      </c>
      <c r="K400" s="80">
        <f t="shared" si="5"/>
        <v>52829</v>
      </c>
      <c r="L400" s="80">
        <f t="shared" si="5"/>
        <v>1616124</v>
      </c>
      <c r="M400" s="80">
        <f t="shared" si="5"/>
        <v>110109</v>
      </c>
      <c r="N400" s="80">
        <f t="shared" si="5"/>
        <v>25900</v>
      </c>
      <c r="O400" s="80">
        <f t="shared" si="5"/>
        <v>136009</v>
      </c>
      <c r="P400" s="80">
        <f t="shared" si="5"/>
        <v>4130</v>
      </c>
      <c r="Q400" s="80">
        <f t="shared" si="5"/>
        <v>239851</v>
      </c>
      <c r="R400" s="80">
        <f t="shared" si="5"/>
        <v>876</v>
      </c>
      <c r="S400" s="81">
        <f t="shared" si="5"/>
        <v>21516</v>
      </c>
    </row>
    <row r="401" spans="1:19" ht="15" thickBot="1" x14ac:dyDescent="0.35"/>
    <row r="402" spans="1:19" s="48" customFormat="1" ht="15" thickBot="1" x14ac:dyDescent="0.35">
      <c r="A402" s="82" t="s">
        <v>2600</v>
      </c>
      <c r="B402" s="83"/>
      <c r="C402" s="84">
        <f>C400+C354+C309+C232+C154+C74</f>
        <v>56906</v>
      </c>
      <c r="D402" s="84">
        <f t="shared" ref="D402:S402" si="6">D400+D354+D309+D232+D154+D74</f>
        <v>1510150</v>
      </c>
      <c r="E402" s="84">
        <f t="shared" si="6"/>
        <v>8470</v>
      </c>
      <c r="F402" s="84">
        <f t="shared" si="6"/>
        <v>154529</v>
      </c>
      <c r="G402" s="84">
        <f t="shared" si="6"/>
        <v>31096</v>
      </c>
      <c r="H402" s="84">
        <f t="shared" si="6"/>
        <v>536235</v>
      </c>
      <c r="I402" s="84">
        <f t="shared" si="6"/>
        <v>10286</v>
      </c>
      <c r="J402" s="84">
        <f t="shared" si="6"/>
        <v>325455</v>
      </c>
      <c r="K402" s="84">
        <f t="shared" si="6"/>
        <v>119434</v>
      </c>
      <c r="L402" s="84">
        <f t="shared" si="6"/>
        <v>3067837</v>
      </c>
      <c r="M402" s="84">
        <f t="shared" si="6"/>
        <v>187666</v>
      </c>
      <c r="N402" s="84">
        <f t="shared" si="6"/>
        <v>41201</v>
      </c>
      <c r="O402" s="84">
        <f t="shared" si="6"/>
        <v>228867</v>
      </c>
      <c r="P402" s="84">
        <f t="shared" si="6"/>
        <v>10494</v>
      </c>
      <c r="Q402" s="84">
        <f t="shared" si="6"/>
        <v>501242</v>
      </c>
      <c r="R402" s="84">
        <f t="shared" si="6"/>
        <v>2182</v>
      </c>
      <c r="S402" s="85">
        <f t="shared" si="6"/>
        <v>40226</v>
      </c>
    </row>
  </sheetData>
  <hyperlinks>
    <hyperlink ref="H1" location="'Table of Contents'!A1" display="Return to Table of Contents"/>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66"/>
  <sheetViews>
    <sheetView zoomScale="75" zoomScaleNormal="75" workbookViewId="0">
      <pane ySplit="3" topLeftCell="A798" activePane="bottomLeft" state="frozen"/>
      <selection pane="bottomLeft" activeCell="E1060" sqref="E1060:F1061"/>
    </sheetView>
  </sheetViews>
  <sheetFormatPr defaultRowHeight="14.4" x14ac:dyDescent="0.3"/>
  <cols>
    <col min="1" max="1" width="49.77734375" style="8" customWidth="1"/>
    <col min="2" max="2" width="25.5546875" style="45" bestFit="1" customWidth="1"/>
    <col min="3" max="3" width="15.77734375" style="38" bestFit="1" customWidth="1"/>
    <col min="4" max="4" width="15" style="38" customWidth="1"/>
    <col min="5" max="5" width="18.109375" style="38" customWidth="1"/>
    <col min="6" max="6" width="19.77734375" style="38" bestFit="1" customWidth="1"/>
    <col min="7" max="7" width="12.109375" style="38" customWidth="1"/>
    <col min="8" max="16384" width="8.88671875" style="8"/>
  </cols>
  <sheetData>
    <row r="1" spans="1:8" s="60" customFormat="1" ht="17.399999999999999" x14ac:dyDescent="0.25">
      <c r="A1" s="562" t="s">
        <v>2595</v>
      </c>
      <c r="C1" s="559" t="s">
        <v>1795</v>
      </c>
      <c r="E1" s="560"/>
      <c r="F1" s="560"/>
      <c r="G1" s="560"/>
      <c r="H1" s="561" t="s">
        <v>2594</v>
      </c>
    </row>
    <row r="3" spans="1:8" ht="43.8" thickBot="1" x14ac:dyDescent="0.35">
      <c r="A3" s="380" t="s">
        <v>0</v>
      </c>
      <c r="B3" s="380" t="s">
        <v>1898</v>
      </c>
      <c r="C3" s="381" t="s">
        <v>424</v>
      </c>
      <c r="D3" s="381" t="s">
        <v>425</v>
      </c>
      <c r="E3" s="381" t="s">
        <v>426</v>
      </c>
      <c r="F3" s="381" t="s">
        <v>427</v>
      </c>
      <c r="G3" s="381" t="s">
        <v>2421</v>
      </c>
    </row>
    <row r="4" spans="1:8" ht="18.600000000000001" thickBot="1" x14ac:dyDescent="0.35">
      <c r="A4" s="382" t="s">
        <v>11</v>
      </c>
      <c r="B4" s="9"/>
      <c r="C4" s="430"/>
      <c r="D4" s="430"/>
      <c r="E4" s="430"/>
      <c r="F4" s="430"/>
      <c r="G4" s="430"/>
    </row>
    <row r="5" spans="1:8" x14ac:dyDescent="0.3">
      <c r="A5" s="334" t="s">
        <v>10</v>
      </c>
      <c r="B5" s="335" t="s">
        <v>11</v>
      </c>
      <c r="C5" s="336">
        <v>5</v>
      </c>
      <c r="D5" s="336">
        <v>14</v>
      </c>
      <c r="E5" s="337" t="s">
        <v>428</v>
      </c>
      <c r="F5" s="337" t="s">
        <v>428</v>
      </c>
      <c r="G5" s="338">
        <v>1285</v>
      </c>
    </row>
    <row r="6" spans="1:8" ht="15" thickBot="1" x14ac:dyDescent="0.35">
      <c r="A6" s="339"/>
      <c r="B6" s="340" t="s">
        <v>19</v>
      </c>
      <c r="C6" s="341" t="s">
        <v>436</v>
      </c>
      <c r="D6" s="341" t="s">
        <v>446</v>
      </c>
      <c r="E6" s="341" t="s">
        <v>437</v>
      </c>
      <c r="F6" s="341" t="s">
        <v>444</v>
      </c>
      <c r="G6" s="342" t="s">
        <v>19</v>
      </c>
    </row>
    <row r="7" spans="1:8" x14ac:dyDescent="0.3">
      <c r="A7" s="234" t="s">
        <v>23</v>
      </c>
      <c r="B7" s="343" t="s">
        <v>11</v>
      </c>
      <c r="C7" s="344">
        <v>2</v>
      </c>
      <c r="D7" s="344">
        <v>14</v>
      </c>
      <c r="E7" s="345" t="s">
        <v>428</v>
      </c>
      <c r="F7" s="345" t="s">
        <v>428</v>
      </c>
      <c r="G7" s="346">
        <v>3248</v>
      </c>
    </row>
    <row r="8" spans="1:8" ht="15" thickBot="1" x14ac:dyDescent="0.35">
      <c r="A8" s="235"/>
      <c r="B8" s="347" t="s">
        <v>19</v>
      </c>
      <c r="C8" s="348" t="s">
        <v>438</v>
      </c>
      <c r="D8" s="348" t="s">
        <v>446</v>
      </c>
      <c r="E8" s="348" t="s">
        <v>437</v>
      </c>
      <c r="F8" s="348" t="s">
        <v>461</v>
      </c>
      <c r="G8" s="349" t="s">
        <v>19</v>
      </c>
    </row>
    <row r="9" spans="1:8" x14ac:dyDescent="0.3">
      <c r="A9" s="334" t="s">
        <v>32</v>
      </c>
      <c r="B9" s="335" t="s">
        <v>11</v>
      </c>
      <c r="C9" s="336">
        <v>4</v>
      </c>
      <c r="D9" s="336">
        <v>5</v>
      </c>
      <c r="E9" s="337" t="s">
        <v>428</v>
      </c>
      <c r="F9" s="337" t="s">
        <v>428</v>
      </c>
      <c r="G9" s="338">
        <v>657</v>
      </c>
    </row>
    <row r="10" spans="1:8" ht="15" thickBot="1" x14ac:dyDescent="0.35">
      <c r="A10" s="339"/>
      <c r="B10" s="340" t="s">
        <v>19</v>
      </c>
      <c r="C10" s="341" t="s">
        <v>443</v>
      </c>
      <c r="D10" s="341" t="s">
        <v>436</v>
      </c>
      <c r="E10" s="341" t="s">
        <v>437</v>
      </c>
      <c r="F10" s="341" t="s">
        <v>432</v>
      </c>
      <c r="G10" s="342" t="s">
        <v>19</v>
      </c>
    </row>
    <row r="11" spans="1:8" x14ac:dyDescent="0.3">
      <c r="A11" s="234" t="s">
        <v>33</v>
      </c>
      <c r="B11" s="343" t="s">
        <v>11</v>
      </c>
      <c r="C11" s="344">
        <v>4</v>
      </c>
      <c r="D11" s="344">
        <v>10</v>
      </c>
      <c r="E11" s="345" t="s">
        <v>428</v>
      </c>
      <c r="F11" s="345" t="s">
        <v>428</v>
      </c>
      <c r="G11" s="346">
        <v>3769</v>
      </c>
    </row>
    <row r="12" spans="1:8" ht="15" thickBot="1" x14ac:dyDescent="0.35">
      <c r="A12" s="235"/>
      <c r="B12" s="347" t="s">
        <v>19</v>
      </c>
      <c r="C12" s="348" t="s">
        <v>443</v>
      </c>
      <c r="D12" s="348" t="s">
        <v>440</v>
      </c>
      <c r="E12" s="348" t="s">
        <v>469</v>
      </c>
      <c r="F12" s="348" t="s">
        <v>461</v>
      </c>
      <c r="G12" s="349" t="s">
        <v>19</v>
      </c>
    </row>
    <row r="13" spans="1:8" x14ac:dyDescent="0.3">
      <c r="A13" s="334" t="s">
        <v>35</v>
      </c>
      <c r="B13" s="335" t="s">
        <v>11</v>
      </c>
      <c r="C13" s="336">
        <v>1</v>
      </c>
      <c r="D13" s="336">
        <v>5</v>
      </c>
      <c r="E13" s="337" t="s">
        <v>428</v>
      </c>
      <c r="F13" s="337" t="s">
        <v>428</v>
      </c>
      <c r="G13" s="338">
        <v>3150</v>
      </c>
    </row>
    <row r="14" spans="1:8" ht="15" thickBot="1" x14ac:dyDescent="0.35">
      <c r="A14" s="339"/>
      <c r="B14" s="340" t="s">
        <v>19</v>
      </c>
      <c r="C14" s="341" t="s">
        <v>428</v>
      </c>
      <c r="D14" s="341" t="s">
        <v>436</v>
      </c>
      <c r="E14" s="341" t="s">
        <v>471</v>
      </c>
      <c r="F14" s="341" t="s">
        <v>444</v>
      </c>
      <c r="G14" s="342" t="s">
        <v>19</v>
      </c>
    </row>
    <row r="15" spans="1:8" x14ac:dyDescent="0.3">
      <c r="A15" s="234" t="s">
        <v>37</v>
      </c>
      <c r="B15" s="343" t="s">
        <v>11</v>
      </c>
      <c r="C15" s="344">
        <v>7</v>
      </c>
      <c r="D15" s="344">
        <v>12</v>
      </c>
      <c r="E15" s="345" t="s">
        <v>428</v>
      </c>
      <c r="F15" s="345" t="s">
        <v>428</v>
      </c>
      <c r="G15" s="346">
        <v>3811</v>
      </c>
    </row>
    <row r="16" spans="1:8" ht="15" thickBot="1" x14ac:dyDescent="0.35">
      <c r="A16" s="235"/>
      <c r="B16" s="347" t="s">
        <v>19</v>
      </c>
      <c r="C16" s="348" t="s">
        <v>459</v>
      </c>
      <c r="D16" s="348" t="s">
        <v>449</v>
      </c>
      <c r="E16" s="348" t="s">
        <v>437</v>
      </c>
      <c r="F16" s="348" t="s">
        <v>444</v>
      </c>
      <c r="G16" s="349" t="s">
        <v>19</v>
      </c>
    </row>
    <row r="17" spans="1:7" x14ac:dyDescent="0.3">
      <c r="A17" s="334" t="s">
        <v>38</v>
      </c>
      <c r="B17" s="335" t="s">
        <v>11</v>
      </c>
      <c r="C17" s="336">
        <v>2</v>
      </c>
      <c r="D17" s="336">
        <v>7</v>
      </c>
      <c r="E17" s="337" t="s">
        <v>428</v>
      </c>
      <c r="F17" s="337" t="s">
        <v>428</v>
      </c>
      <c r="G17" s="338">
        <v>3623</v>
      </c>
    </row>
    <row r="18" spans="1:7" ht="15" thickBot="1" x14ac:dyDescent="0.35">
      <c r="A18" s="339"/>
      <c r="B18" s="340" t="s">
        <v>19</v>
      </c>
      <c r="C18" s="341" t="s">
        <v>438</v>
      </c>
      <c r="D18" s="341" t="s">
        <v>459</v>
      </c>
      <c r="E18" s="341" t="s">
        <v>437</v>
      </c>
      <c r="F18" s="341" t="s">
        <v>432</v>
      </c>
      <c r="G18" s="342" t="s">
        <v>19</v>
      </c>
    </row>
    <row r="19" spans="1:7" x14ac:dyDescent="0.3">
      <c r="A19" s="234" t="s">
        <v>41</v>
      </c>
      <c r="B19" s="343" t="s">
        <v>11</v>
      </c>
      <c r="C19" s="344">
        <v>2</v>
      </c>
      <c r="D19" s="344">
        <v>5</v>
      </c>
      <c r="E19" s="345" t="s">
        <v>428</v>
      </c>
      <c r="F19" s="345" t="s">
        <v>428</v>
      </c>
      <c r="G19" s="346">
        <v>3081</v>
      </c>
    </row>
    <row r="20" spans="1:7" ht="15" thickBot="1" x14ac:dyDescent="0.35">
      <c r="A20" s="235"/>
      <c r="B20" s="347" t="s">
        <v>19</v>
      </c>
      <c r="C20" s="348" t="s">
        <v>438</v>
      </c>
      <c r="D20" s="348" t="s">
        <v>436</v>
      </c>
      <c r="E20" s="348" t="s">
        <v>431</v>
      </c>
      <c r="F20" s="348" t="s">
        <v>444</v>
      </c>
      <c r="G20" s="349" t="s">
        <v>19</v>
      </c>
    </row>
    <row r="21" spans="1:7" x14ac:dyDescent="0.3">
      <c r="A21" s="334" t="s">
        <v>42</v>
      </c>
      <c r="B21" s="335" t="s">
        <v>11</v>
      </c>
      <c r="C21" s="336">
        <v>2</v>
      </c>
      <c r="D21" s="336">
        <v>7</v>
      </c>
      <c r="E21" s="337" t="s">
        <v>428</v>
      </c>
      <c r="F21" s="337" t="s">
        <v>428</v>
      </c>
      <c r="G21" s="338">
        <v>2937</v>
      </c>
    </row>
    <row r="22" spans="1:7" ht="15" thickBot="1" x14ac:dyDescent="0.35">
      <c r="A22" s="339"/>
      <c r="B22" s="340" t="s">
        <v>19</v>
      </c>
      <c r="C22" s="341" t="s">
        <v>438</v>
      </c>
      <c r="D22" s="341" t="s">
        <v>459</v>
      </c>
      <c r="E22" s="341" t="s">
        <v>469</v>
      </c>
      <c r="F22" s="341" t="s">
        <v>432</v>
      </c>
      <c r="G22" s="342" t="s">
        <v>19</v>
      </c>
    </row>
    <row r="23" spans="1:7" x14ac:dyDescent="0.3">
      <c r="A23" s="234" t="s">
        <v>56</v>
      </c>
      <c r="B23" s="343" t="s">
        <v>11</v>
      </c>
      <c r="C23" s="344">
        <v>2</v>
      </c>
      <c r="D23" s="344">
        <v>5</v>
      </c>
      <c r="E23" s="345" t="s">
        <v>428</v>
      </c>
      <c r="F23" s="345" t="s">
        <v>428</v>
      </c>
      <c r="G23" s="346">
        <v>2611</v>
      </c>
    </row>
    <row r="24" spans="1:7" ht="15" thickBot="1" x14ac:dyDescent="0.35">
      <c r="A24" s="235"/>
      <c r="B24" s="347" t="s">
        <v>19</v>
      </c>
      <c r="C24" s="348" t="s">
        <v>438</v>
      </c>
      <c r="D24" s="348" t="s">
        <v>436</v>
      </c>
      <c r="E24" s="348" t="s">
        <v>442</v>
      </c>
      <c r="F24" s="348" t="s">
        <v>444</v>
      </c>
      <c r="G24" s="349" t="s">
        <v>19</v>
      </c>
    </row>
    <row r="25" spans="1:7" x14ac:dyDescent="0.3">
      <c r="A25" s="334" t="s">
        <v>63</v>
      </c>
      <c r="B25" s="335" t="s">
        <v>11</v>
      </c>
      <c r="C25" s="336">
        <v>1</v>
      </c>
      <c r="D25" s="336">
        <v>7</v>
      </c>
      <c r="E25" s="337" t="s">
        <v>428</v>
      </c>
      <c r="F25" s="337" t="s">
        <v>428</v>
      </c>
      <c r="G25" s="338">
        <v>722</v>
      </c>
    </row>
    <row r="26" spans="1:7" ht="15" thickBot="1" x14ac:dyDescent="0.35">
      <c r="A26" s="339"/>
      <c r="B26" s="340" t="s">
        <v>19</v>
      </c>
      <c r="C26" s="341" t="s">
        <v>428</v>
      </c>
      <c r="D26" s="341" t="s">
        <v>459</v>
      </c>
      <c r="E26" s="341" t="s">
        <v>442</v>
      </c>
      <c r="F26" s="341" t="s">
        <v>444</v>
      </c>
      <c r="G26" s="342" t="s">
        <v>19</v>
      </c>
    </row>
    <row r="27" spans="1:7" x14ac:dyDescent="0.3">
      <c r="A27" s="234" t="s">
        <v>68</v>
      </c>
      <c r="B27" s="343" t="s">
        <v>11</v>
      </c>
      <c r="C27" s="344">
        <v>4</v>
      </c>
      <c r="D27" s="344">
        <v>13</v>
      </c>
      <c r="E27" s="345" t="s">
        <v>428</v>
      </c>
      <c r="F27" s="345" t="s">
        <v>428</v>
      </c>
      <c r="G27" s="346">
        <v>3879</v>
      </c>
    </row>
    <row r="28" spans="1:7" ht="15" thickBot="1" x14ac:dyDescent="0.35">
      <c r="A28" s="235"/>
      <c r="B28" s="347" t="s">
        <v>19</v>
      </c>
      <c r="C28" s="348" t="s">
        <v>443</v>
      </c>
      <c r="D28" s="348" t="s">
        <v>470</v>
      </c>
      <c r="E28" s="348" t="s">
        <v>437</v>
      </c>
      <c r="F28" s="348" t="s">
        <v>444</v>
      </c>
      <c r="G28" s="349" t="s">
        <v>19</v>
      </c>
    </row>
    <row r="29" spans="1:7" x14ac:dyDescent="0.3">
      <c r="A29" s="334" t="s">
        <v>73</v>
      </c>
      <c r="B29" s="335" t="s">
        <v>11</v>
      </c>
      <c r="C29" s="336">
        <v>1</v>
      </c>
      <c r="D29" s="336">
        <v>9</v>
      </c>
      <c r="E29" s="337" t="s">
        <v>428</v>
      </c>
      <c r="F29" s="337" t="s">
        <v>428</v>
      </c>
      <c r="G29" s="338">
        <v>1495</v>
      </c>
    </row>
    <row r="30" spans="1:7" ht="15" thickBot="1" x14ac:dyDescent="0.35">
      <c r="A30" s="339"/>
      <c r="B30" s="340" t="s">
        <v>19</v>
      </c>
      <c r="C30" s="341" t="s">
        <v>428</v>
      </c>
      <c r="D30" s="341" t="s">
        <v>447</v>
      </c>
      <c r="E30" s="341" t="s">
        <v>469</v>
      </c>
      <c r="F30" s="341" t="s">
        <v>444</v>
      </c>
      <c r="G30" s="342" t="s">
        <v>19</v>
      </c>
    </row>
    <row r="31" spans="1:7" x14ac:dyDescent="0.3">
      <c r="A31" s="234" t="s">
        <v>79</v>
      </c>
      <c r="B31" s="343" t="s">
        <v>11</v>
      </c>
      <c r="C31" s="344">
        <v>4</v>
      </c>
      <c r="D31" s="344">
        <v>11</v>
      </c>
      <c r="E31" s="345" t="s">
        <v>428</v>
      </c>
      <c r="F31" s="345" t="s">
        <v>428</v>
      </c>
      <c r="G31" s="346">
        <v>3604</v>
      </c>
    </row>
    <row r="32" spans="1:7" ht="15" thickBot="1" x14ac:dyDescent="0.35">
      <c r="A32" s="235"/>
      <c r="B32" s="347" t="s">
        <v>19</v>
      </c>
      <c r="C32" s="348" t="s">
        <v>443</v>
      </c>
      <c r="D32" s="348" t="s">
        <v>433</v>
      </c>
      <c r="E32" s="348" t="s">
        <v>19</v>
      </c>
      <c r="F32" s="348" t="s">
        <v>444</v>
      </c>
      <c r="G32" s="349" t="s">
        <v>19</v>
      </c>
    </row>
    <row r="33" spans="1:7" x14ac:dyDescent="0.3">
      <c r="A33" s="334" t="s">
        <v>83</v>
      </c>
      <c r="B33" s="335" t="s">
        <v>11</v>
      </c>
      <c r="C33" s="336">
        <v>3</v>
      </c>
      <c r="D33" s="336">
        <v>7</v>
      </c>
      <c r="E33" s="337" t="s">
        <v>428</v>
      </c>
      <c r="F33" s="337" t="s">
        <v>428</v>
      </c>
      <c r="G33" s="338">
        <v>3803</v>
      </c>
    </row>
    <row r="34" spans="1:7" ht="15" thickBot="1" x14ac:dyDescent="0.35">
      <c r="A34" s="339"/>
      <c r="B34" s="340" t="s">
        <v>19</v>
      </c>
      <c r="C34" s="341" t="s">
        <v>429</v>
      </c>
      <c r="D34" s="341" t="s">
        <v>459</v>
      </c>
      <c r="E34" s="341" t="s">
        <v>431</v>
      </c>
      <c r="F34" s="341" t="s">
        <v>444</v>
      </c>
      <c r="G34" s="342" t="s">
        <v>19</v>
      </c>
    </row>
    <row r="35" spans="1:7" x14ac:dyDescent="0.3">
      <c r="A35" s="234" t="s">
        <v>84</v>
      </c>
      <c r="B35" s="343" t="s">
        <v>11</v>
      </c>
      <c r="C35" s="344">
        <v>4</v>
      </c>
      <c r="D35" s="344">
        <v>11</v>
      </c>
      <c r="E35" s="345" t="s">
        <v>428</v>
      </c>
      <c r="F35" s="345" t="s">
        <v>428</v>
      </c>
      <c r="G35" s="346">
        <v>2373</v>
      </c>
    </row>
    <row r="36" spans="1:7" ht="15" thickBot="1" x14ac:dyDescent="0.35">
      <c r="A36" s="235"/>
      <c r="B36" s="347" t="s">
        <v>19</v>
      </c>
      <c r="C36" s="348" t="s">
        <v>443</v>
      </c>
      <c r="D36" s="348" t="s">
        <v>433</v>
      </c>
      <c r="E36" s="348" t="s">
        <v>437</v>
      </c>
      <c r="F36" s="348" t="s">
        <v>435</v>
      </c>
      <c r="G36" s="349" t="s">
        <v>19</v>
      </c>
    </row>
    <row r="37" spans="1:7" x14ac:dyDescent="0.3">
      <c r="A37" s="334" t="s">
        <v>92</v>
      </c>
      <c r="B37" s="335" t="s">
        <v>11</v>
      </c>
      <c r="C37" s="336">
        <v>4</v>
      </c>
      <c r="D37" s="336">
        <v>11</v>
      </c>
      <c r="E37" s="337" t="s">
        <v>438</v>
      </c>
      <c r="F37" s="337" t="s">
        <v>438</v>
      </c>
      <c r="G37" s="338">
        <v>3953</v>
      </c>
    </row>
    <row r="38" spans="1:7" x14ac:dyDescent="0.3">
      <c r="A38" s="350"/>
      <c r="B38" s="351" t="s">
        <v>19</v>
      </c>
      <c r="C38" s="352" t="s">
        <v>428</v>
      </c>
      <c r="D38" s="352" t="s">
        <v>436</v>
      </c>
      <c r="E38" s="352" t="s">
        <v>460</v>
      </c>
      <c r="F38" s="352" t="s">
        <v>432</v>
      </c>
      <c r="G38" s="353" t="s">
        <v>19</v>
      </c>
    </row>
    <row r="39" spans="1:7" ht="15" thickBot="1" x14ac:dyDescent="0.35">
      <c r="A39" s="339"/>
      <c r="B39" s="340" t="s">
        <v>19</v>
      </c>
      <c r="C39" s="341" t="s">
        <v>429</v>
      </c>
      <c r="D39" s="341" t="s">
        <v>430</v>
      </c>
      <c r="E39" s="341" t="s">
        <v>431</v>
      </c>
      <c r="F39" s="341" t="s">
        <v>444</v>
      </c>
      <c r="G39" s="342" t="s">
        <v>19</v>
      </c>
    </row>
    <row r="40" spans="1:7" x14ac:dyDescent="0.3">
      <c r="A40" s="234" t="s">
        <v>93</v>
      </c>
      <c r="B40" s="343" t="s">
        <v>11</v>
      </c>
      <c r="C40" s="344">
        <v>3</v>
      </c>
      <c r="D40" s="344">
        <v>10</v>
      </c>
      <c r="E40" s="345" t="s">
        <v>428</v>
      </c>
      <c r="F40" s="345" t="s">
        <v>428</v>
      </c>
      <c r="G40" s="346">
        <v>3228</v>
      </c>
    </row>
    <row r="41" spans="1:7" ht="15" thickBot="1" x14ac:dyDescent="0.35">
      <c r="A41" s="235"/>
      <c r="B41" s="347" t="s">
        <v>19</v>
      </c>
      <c r="C41" s="348" t="s">
        <v>429</v>
      </c>
      <c r="D41" s="348" t="s">
        <v>440</v>
      </c>
      <c r="E41" s="348" t="s">
        <v>460</v>
      </c>
      <c r="F41" s="348" t="s">
        <v>435</v>
      </c>
      <c r="G41" s="349" t="s">
        <v>19</v>
      </c>
    </row>
    <row r="42" spans="1:7" x14ac:dyDescent="0.3">
      <c r="A42" s="334" t="s">
        <v>94</v>
      </c>
      <c r="B42" s="335" t="s">
        <v>11</v>
      </c>
      <c r="C42" s="336">
        <v>4</v>
      </c>
      <c r="D42" s="336">
        <v>14</v>
      </c>
      <c r="E42" s="337" t="s">
        <v>428</v>
      </c>
      <c r="F42" s="337" t="s">
        <v>428</v>
      </c>
      <c r="G42" s="338">
        <v>3453</v>
      </c>
    </row>
    <row r="43" spans="1:7" ht="15" thickBot="1" x14ac:dyDescent="0.35">
      <c r="A43" s="339"/>
      <c r="B43" s="340" t="s">
        <v>19</v>
      </c>
      <c r="C43" s="341" t="s">
        <v>443</v>
      </c>
      <c r="D43" s="341" t="s">
        <v>446</v>
      </c>
      <c r="E43" s="341" t="s">
        <v>442</v>
      </c>
      <c r="F43" s="341" t="s">
        <v>432</v>
      </c>
      <c r="G43" s="342" t="s">
        <v>19</v>
      </c>
    </row>
    <row r="44" spans="1:7" x14ac:dyDescent="0.3">
      <c r="A44" s="234" t="s">
        <v>95</v>
      </c>
      <c r="B44" s="343" t="s">
        <v>11</v>
      </c>
      <c r="C44" s="344">
        <v>2</v>
      </c>
      <c r="D44" s="344">
        <v>6</v>
      </c>
      <c r="E44" s="345" t="s">
        <v>428</v>
      </c>
      <c r="F44" s="345" t="s">
        <v>428</v>
      </c>
      <c r="G44" s="346">
        <v>1236</v>
      </c>
    </row>
    <row r="45" spans="1:7" ht="15" thickBot="1" x14ac:dyDescent="0.35">
      <c r="A45" s="354"/>
      <c r="B45" s="355" t="s">
        <v>19</v>
      </c>
      <c r="C45" s="356" t="s">
        <v>438</v>
      </c>
      <c r="D45" s="356" t="s">
        <v>430</v>
      </c>
      <c r="E45" s="356" t="s">
        <v>460</v>
      </c>
      <c r="F45" s="356" t="s">
        <v>432</v>
      </c>
      <c r="G45" s="357" t="s">
        <v>19</v>
      </c>
    </row>
    <row r="46" spans="1:7" x14ac:dyDescent="0.3">
      <c r="A46" s="334" t="s">
        <v>96</v>
      </c>
      <c r="B46" s="335" t="s">
        <v>11</v>
      </c>
      <c r="C46" s="336">
        <v>5</v>
      </c>
      <c r="D46" s="336">
        <v>6</v>
      </c>
      <c r="E46" s="337" t="s">
        <v>428</v>
      </c>
      <c r="F46" s="337" t="s">
        <v>428</v>
      </c>
      <c r="G46" s="338">
        <v>3179</v>
      </c>
    </row>
    <row r="47" spans="1:7" ht="15" thickBot="1" x14ac:dyDescent="0.35">
      <c r="A47" s="339"/>
      <c r="B47" s="340" t="s">
        <v>19</v>
      </c>
      <c r="C47" s="341" t="s">
        <v>436</v>
      </c>
      <c r="D47" s="341" t="s">
        <v>430</v>
      </c>
      <c r="E47" s="341" t="s">
        <v>437</v>
      </c>
      <c r="F47" s="341" t="s">
        <v>444</v>
      </c>
      <c r="G47" s="342" t="s">
        <v>19</v>
      </c>
    </row>
    <row r="48" spans="1:7" x14ac:dyDescent="0.3">
      <c r="A48" s="234" t="s">
        <v>102</v>
      </c>
      <c r="B48" s="343" t="s">
        <v>11</v>
      </c>
      <c r="C48" s="344">
        <v>1</v>
      </c>
      <c r="D48" s="344">
        <v>13</v>
      </c>
      <c r="E48" s="345" t="s">
        <v>428</v>
      </c>
      <c r="F48" s="345" t="s">
        <v>428</v>
      </c>
      <c r="G48" s="346">
        <v>2190</v>
      </c>
    </row>
    <row r="49" spans="1:7" ht="15" thickBot="1" x14ac:dyDescent="0.35">
      <c r="A49" s="235"/>
      <c r="B49" s="347" t="s">
        <v>19</v>
      </c>
      <c r="C49" s="348" t="s">
        <v>428</v>
      </c>
      <c r="D49" s="348" t="s">
        <v>470</v>
      </c>
      <c r="E49" s="348" t="s">
        <v>19</v>
      </c>
      <c r="F49" s="348" t="s">
        <v>435</v>
      </c>
      <c r="G49" s="349" t="s">
        <v>19</v>
      </c>
    </row>
    <row r="50" spans="1:7" x14ac:dyDescent="0.3">
      <c r="A50" s="350" t="s">
        <v>117</v>
      </c>
      <c r="B50" s="351" t="s">
        <v>11</v>
      </c>
      <c r="C50" s="358">
        <v>1</v>
      </c>
      <c r="D50" s="358">
        <v>3</v>
      </c>
      <c r="E50" s="352" t="s">
        <v>428</v>
      </c>
      <c r="F50" s="352" t="s">
        <v>428</v>
      </c>
      <c r="G50" s="359">
        <v>2769</v>
      </c>
    </row>
    <row r="51" spans="1:7" ht="15" thickBot="1" x14ac:dyDescent="0.35">
      <c r="A51" s="339"/>
      <c r="B51" s="340" t="s">
        <v>19</v>
      </c>
      <c r="C51" s="341" t="s">
        <v>428</v>
      </c>
      <c r="D51" s="341" t="s">
        <v>429</v>
      </c>
      <c r="E51" s="341" t="s">
        <v>469</v>
      </c>
      <c r="F51" s="341" t="s">
        <v>461</v>
      </c>
      <c r="G51" s="342" t="s">
        <v>19</v>
      </c>
    </row>
    <row r="52" spans="1:7" x14ac:dyDescent="0.3">
      <c r="A52" s="234" t="s">
        <v>118</v>
      </c>
      <c r="B52" s="343" t="s">
        <v>11</v>
      </c>
      <c r="C52" s="344">
        <v>4</v>
      </c>
      <c r="D52" s="344">
        <v>5</v>
      </c>
      <c r="E52" s="345" t="s">
        <v>428</v>
      </c>
      <c r="F52" s="345" t="s">
        <v>428</v>
      </c>
      <c r="G52" s="346">
        <v>3958</v>
      </c>
    </row>
    <row r="53" spans="1:7" ht="15" thickBot="1" x14ac:dyDescent="0.35">
      <c r="A53" s="354"/>
      <c r="B53" s="355" t="s">
        <v>19</v>
      </c>
      <c r="C53" s="356" t="s">
        <v>443</v>
      </c>
      <c r="D53" s="356" t="s">
        <v>436</v>
      </c>
      <c r="E53" s="356" t="s">
        <v>431</v>
      </c>
      <c r="F53" s="356" t="s">
        <v>461</v>
      </c>
      <c r="G53" s="357" t="s">
        <v>19</v>
      </c>
    </row>
    <row r="54" spans="1:7" x14ac:dyDescent="0.3">
      <c r="A54" s="334" t="s">
        <v>121</v>
      </c>
      <c r="B54" s="335" t="s">
        <v>11</v>
      </c>
      <c r="C54" s="336">
        <v>3</v>
      </c>
      <c r="D54" s="336">
        <v>10</v>
      </c>
      <c r="E54" s="337" t="s">
        <v>428</v>
      </c>
      <c r="F54" s="337" t="s">
        <v>428</v>
      </c>
      <c r="G54" s="338">
        <v>3112</v>
      </c>
    </row>
    <row r="55" spans="1:7" ht="15" thickBot="1" x14ac:dyDescent="0.35">
      <c r="A55" s="339"/>
      <c r="B55" s="340" t="s">
        <v>19</v>
      </c>
      <c r="C55" s="341" t="s">
        <v>429</v>
      </c>
      <c r="D55" s="341" t="s">
        <v>440</v>
      </c>
      <c r="E55" s="341" t="s">
        <v>460</v>
      </c>
      <c r="F55" s="341" t="s">
        <v>461</v>
      </c>
      <c r="G55" s="342" t="s">
        <v>19</v>
      </c>
    </row>
    <row r="56" spans="1:7" x14ac:dyDescent="0.3">
      <c r="A56" s="234" t="s">
        <v>125</v>
      </c>
      <c r="B56" s="343" t="s">
        <v>11</v>
      </c>
      <c r="C56" s="344">
        <v>5</v>
      </c>
      <c r="D56" s="344">
        <v>14</v>
      </c>
      <c r="E56" s="345" t="s">
        <v>428</v>
      </c>
      <c r="F56" s="345" t="s">
        <v>428</v>
      </c>
      <c r="G56" s="346">
        <v>2791</v>
      </c>
    </row>
    <row r="57" spans="1:7" ht="15" thickBot="1" x14ac:dyDescent="0.35">
      <c r="A57" s="354"/>
      <c r="B57" s="355" t="s">
        <v>19</v>
      </c>
      <c r="C57" s="356" t="s">
        <v>436</v>
      </c>
      <c r="D57" s="356" t="s">
        <v>446</v>
      </c>
      <c r="E57" s="356" t="s">
        <v>437</v>
      </c>
      <c r="F57" s="356" t="s">
        <v>435</v>
      </c>
      <c r="G57" s="357" t="s">
        <v>19</v>
      </c>
    </row>
    <row r="58" spans="1:7" x14ac:dyDescent="0.3">
      <c r="A58" s="334" t="s">
        <v>132</v>
      </c>
      <c r="B58" s="335" t="s">
        <v>11</v>
      </c>
      <c r="C58" s="336">
        <v>1</v>
      </c>
      <c r="D58" s="336">
        <v>3</v>
      </c>
      <c r="E58" s="337" t="s">
        <v>428</v>
      </c>
      <c r="F58" s="337" t="s">
        <v>428</v>
      </c>
      <c r="G58" s="338">
        <v>3150</v>
      </c>
    </row>
    <row r="59" spans="1:7" ht="15" thickBot="1" x14ac:dyDescent="0.35">
      <c r="A59" s="339"/>
      <c r="B59" s="340" t="s">
        <v>19</v>
      </c>
      <c r="C59" s="341" t="s">
        <v>428</v>
      </c>
      <c r="D59" s="341" t="s">
        <v>429</v>
      </c>
      <c r="E59" s="341" t="s">
        <v>431</v>
      </c>
      <c r="F59" s="341" t="s">
        <v>444</v>
      </c>
      <c r="G59" s="342" t="s">
        <v>19</v>
      </c>
    </row>
    <row r="60" spans="1:7" x14ac:dyDescent="0.3">
      <c r="A60" s="234" t="s">
        <v>137</v>
      </c>
      <c r="B60" s="343" t="s">
        <v>11</v>
      </c>
      <c r="C60" s="344">
        <v>2</v>
      </c>
      <c r="D60" s="344">
        <v>9</v>
      </c>
      <c r="E60" s="345" t="s">
        <v>428</v>
      </c>
      <c r="F60" s="345" t="s">
        <v>428</v>
      </c>
      <c r="G60" s="346">
        <v>3043</v>
      </c>
    </row>
    <row r="61" spans="1:7" ht="15" thickBot="1" x14ac:dyDescent="0.35">
      <c r="A61" s="354"/>
      <c r="B61" s="355" t="s">
        <v>19</v>
      </c>
      <c r="C61" s="356" t="s">
        <v>438</v>
      </c>
      <c r="D61" s="356" t="s">
        <v>447</v>
      </c>
      <c r="E61" s="356" t="s">
        <v>431</v>
      </c>
      <c r="F61" s="356" t="s">
        <v>432</v>
      </c>
      <c r="G61" s="357" t="s">
        <v>19</v>
      </c>
    </row>
    <row r="62" spans="1:7" x14ac:dyDescent="0.3">
      <c r="A62" s="334" t="s">
        <v>141</v>
      </c>
      <c r="B62" s="335" t="s">
        <v>11</v>
      </c>
      <c r="C62" s="336">
        <v>1</v>
      </c>
      <c r="D62" s="336">
        <v>2</v>
      </c>
      <c r="E62" s="337" t="s">
        <v>428</v>
      </c>
      <c r="F62" s="337" t="s">
        <v>428</v>
      </c>
      <c r="G62" s="338">
        <v>2047</v>
      </c>
    </row>
    <row r="63" spans="1:7" ht="15" thickBot="1" x14ac:dyDescent="0.35">
      <c r="A63" s="339"/>
      <c r="B63" s="340" t="s">
        <v>19</v>
      </c>
      <c r="C63" s="341" t="s">
        <v>428</v>
      </c>
      <c r="D63" s="341" t="s">
        <v>438</v>
      </c>
      <c r="E63" s="341" t="s">
        <v>442</v>
      </c>
      <c r="F63" s="341" t="s">
        <v>461</v>
      </c>
      <c r="G63" s="342" t="s">
        <v>19</v>
      </c>
    </row>
    <row r="64" spans="1:7" x14ac:dyDescent="0.3">
      <c r="A64" s="354" t="s">
        <v>146</v>
      </c>
      <c r="B64" s="355" t="s">
        <v>11</v>
      </c>
      <c r="C64" s="360">
        <v>3</v>
      </c>
      <c r="D64" s="360">
        <v>8</v>
      </c>
      <c r="E64" s="356" t="s">
        <v>438</v>
      </c>
      <c r="F64" s="356" t="s">
        <v>429</v>
      </c>
      <c r="G64" s="361">
        <v>3650</v>
      </c>
    </row>
    <row r="65" spans="1:7" x14ac:dyDescent="0.3">
      <c r="A65" s="354"/>
      <c r="B65" s="355" t="s">
        <v>19</v>
      </c>
      <c r="C65" s="356" t="s">
        <v>429</v>
      </c>
      <c r="D65" s="356" t="s">
        <v>430</v>
      </c>
      <c r="E65" s="356" t="s">
        <v>19</v>
      </c>
      <c r="F65" s="356" t="s">
        <v>432</v>
      </c>
      <c r="G65" s="357" t="s">
        <v>19</v>
      </c>
    </row>
    <row r="66" spans="1:7" x14ac:dyDescent="0.3">
      <c r="A66" s="354"/>
      <c r="B66" s="355" t="s">
        <v>19</v>
      </c>
      <c r="C66" s="356" t="s">
        <v>310</v>
      </c>
      <c r="D66" s="356" t="s">
        <v>428</v>
      </c>
      <c r="E66" s="356" t="s">
        <v>437</v>
      </c>
      <c r="F66" s="356" t="s">
        <v>444</v>
      </c>
      <c r="G66" s="357" t="s">
        <v>19</v>
      </c>
    </row>
    <row r="67" spans="1:7" ht="15" thickBot="1" x14ac:dyDescent="0.35">
      <c r="A67" s="354"/>
      <c r="B67" s="355" t="s">
        <v>19</v>
      </c>
      <c r="C67" s="356" t="s">
        <v>310</v>
      </c>
      <c r="D67" s="356" t="s">
        <v>428</v>
      </c>
      <c r="E67" s="356" t="s">
        <v>437</v>
      </c>
      <c r="F67" s="356" t="s">
        <v>461</v>
      </c>
      <c r="G67" s="357" t="s">
        <v>19</v>
      </c>
    </row>
    <row r="68" spans="1:7" x14ac:dyDescent="0.3">
      <c r="A68" s="334" t="s">
        <v>170</v>
      </c>
      <c r="B68" s="335" t="s">
        <v>11</v>
      </c>
      <c r="C68" s="336">
        <v>5</v>
      </c>
      <c r="D68" s="336">
        <v>14</v>
      </c>
      <c r="E68" s="337" t="s">
        <v>428</v>
      </c>
      <c r="F68" s="337" t="s">
        <v>428</v>
      </c>
      <c r="G68" s="338">
        <v>3926</v>
      </c>
    </row>
    <row r="69" spans="1:7" ht="15" thickBot="1" x14ac:dyDescent="0.35">
      <c r="A69" s="339"/>
      <c r="B69" s="340" t="s">
        <v>19</v>
      </c>
      <c r="C69" s="341" t="s">
        <v>436</v>
      </c>
      <c r="D69" s="341" t="s">
        <v>446</v>
      </c>
      <c r="E69" s="341" t="s">
        <v>469</v>
      </c>
      <c r="F69" s="341" t="s">
        <v>444</v>
      </c>
      <c r="G69" s="342" t="s">
        <v>19</v>
      </c>
    </row>
    <row r="70" spans="1:7" x14ac:dyDescent="0.3">
      <c r="A70" s="354" t="s">
        <v>194</v>
      </c>
      <c r="B70" s="355" t="s">
        <v>11</v>
      </c>
      <c r="C70" s="360">
        <v>2</v>
      </c>
      <c r="D70" s="360">
        <v>16</v>
      </c>
      <c r="E70" s="356" t="s">
        <v>428</v>
      </c>
      <c r="F70" s="356" t="s">
        <v>428</v>
      </c>
      <c r="G70" s="361">
        <v>3730</v>
      </c>
    </row>
    <row r="71" spans="1:7" ht="15" thickBot="1" x14ac:dyDescent="0.35">
      <c r="A71" s="354"/>
      <c r="B71" s="355" t="s">
        <v>19</v>
      </c>
      <c r="C71" s="356" t="s">
        <v>438</v>
      </c>
      <c r="D71" s="356" t="s">
        <v>448</v>
      </c>
      <c r="E71" s="356" t="s">
        <v>442</v>
      </c>
      <c r="F71" s="356" t="s">
        <v>435</v>
      </c>
      <c r="G71" s="357" t="s">
        <v>19</v>
      </c>
    </row>
    <row r="72" spans="1:7" x14ac:dyDescent="0.3">
      <c r="A72" s="334" t="s">
        <v>197</v>
      </c>
      <c r="B72" s="335" t="s">
        <v>11</v>
      </c>
      <c r="C72" s="336">
        <v>5</v>
      </c>
      <c r="D72" s="336">
        <v>2</v>
      </c>
      <c r="E72" s="337" t="s">
        <v>428</v>
      </c>
      <c r="F72" s="337" t="s">
        <v>428</v>
      </c>
      <c r="G72" s="338">
        <v>2463</v>
      </c>
    </row>
    <row r="73" spans="1:7" ht="15" thickBot="1" x14ac:dyDescent="0.35">
      <c r="A73" s="339"/>
      <c r="B73" s="340" t="s">
        <v>19</v>
      </c>
      <c r="C73" s="341" t="s">
        <v>436</v>
      </c>
      <c r="D73" s="341" t="s">
        <v>438</v>
      </c>
      <c r="E73" s="341" t="s">
        <v>442</v>
      </c>
      <c r="F73" s="341" t="s">
        <v>461</v>
      </c>
      <c r="G73" s="342" t="s">
        <v>19</v>
      </c>
    </row>
    <row r="74" spans="1:7" x14ac:dyDescent="0.3">
      <c r="A74" s="354" t="s">
        <v>198</v>
      </c>
      <c r="B74" s="355" t="s">
        <v>11</v>
      </c>
      <c r="C74" s="360">
        <v>3</v>
      </c>
      <c r="D74" s="360">
        <v>8</v>
      </c>
      <c r="E74" s="356" t="s">
        <v>428</v>
      </c>
      <c r="F74" s="356" t="s">
        <v>428</v>
      </c>
      <c r="G74" s="361">
        <v>1900</v>
      </c>
    </row>
    <row r="75" spans="1:7" ht="15" thickBot="1" x14ac:dyDescent="0.35">
      <c r="A75" s="354"/>
      <c r="B75" s="355" t="s">
        <v>19</v>
      </c>
      <c r="C75" s="356" t="s">
        <v>429</v>
      </c>
      <c r="D75" s="356" t="s">
        <v>439</v>
      </c>
      <c r="E75" s="356" t="s">
        <v>437</v>
      </c>
      <c r="F75" s="356" t="s">
        <v>432</v>
      </c>
      <c r="G75" s="357" t="s">
        <v>19</v>
      </c>
    </row>
    <row r="76" spans="1:7" x14ac:dyDescent="0.3">
      <c r="A76" s="334" t="s">
        <v>200</v>
      </c>
      <c r="B76" s="335" t="s">
        <v>11</v>
      </c>
      <c r="C76" s="336">
        <v>4</v>
      </c>
      <c r="D76" s="336">
        <v>8</v>
      </c>
      <c r="E76" s="337" t="s">
        <v>428</v>
      </c>
      <c r="F76" s="337" t="s">
        <v>428</v>
      </c>
      <c r="G76" s="338">
        <v>2027</v>
      </c>
    </row>
    <row r="77" spans="1:7" ht="15" thickBot="1" x14ac:dyDescent="0.35">
      <c r="A77" s="339"/>
      <c r="B77" s="340" t="s">
        <v>19</v>
      </c>
      <c r="C77" s="341" t="s">
        <v>443</v>
      </c>
      <c r="D77" s="341" t="s">
        <v>439</v>
      </c>
      <c r="E77" s="341" t="s">
        <v>19</v>
      </c>
      <c r="F77" s="341" t="s">
        <v>444</v>
      </c>
      <c r="G77" s="342" t="s">
        <v>19</v>
      </c>
    </row>
    <row r="78" spans="1:7" x14ac:dyDescent="0.3">
      <c r="A78" s="354" t="s">
        <v>205</v>
      </c>
      <c r="B78" s="355" t="s">
        <v>11</v>
      </c>
      <c r="C78" s="360">
        <v>1</v>
      </c>
      <c r="D78" s="360">
        <v>5</v>
      </c>
      <c r="E78" s="356" t="s">
        <v>428</v>
      </c>
      <c r="F78" s="356" t="s">
        <v>428</v>
      </c>
      <c r="G78" s="361">
        <v>3585</v>
      </c>
    </row>
    <row r="79" spans="1:7" ht="15" thickBot="1" x14ac:dyDescent="0.35">
      <c r="A79" s="354"/>
      <c r="B79" s="355" t="s">
        <v>19</v>
      </c>
      <c r="C79" s="356" t="s">
        <v>428</v>
      </c>
      <c r="D79" s="356" t="s">
        <v>436</v>
      </c>
      <c r="E79" s="356" t="s">
        <v>442</v>
      </c>
      <c r="F79" s="356" t="s">
        <v>432</v>
      </c>
      <c r="G79" s="357" t="s">
        <v>19</v>
      </c>
    </row>
    <row r="80" spans="1:7" x14ac:dyDescent="0.3">
      <c r="A80" s="334" t="s">
        <v>207</v>
      </c>
      <c r="B80" s="335" t="s">
        <v>11</v>
      </c>
      <c r="C80" s="336">
        <v>4</v>
      </c>
      <c r="D80" s="336">
        <v>5</v>
      </c>
      <c r="E80" s="337" t="s">
        <v>428</v>
      </c>
      <c r="F80" s="337" t="s">
        <v>428</v>
      </c>
      <c r="G80" s="338">
        <v>2372</v>
      </c>
    </row>
    <row r="81" spans="1:7" ht="15" thickBot="1" x14ac:dyDescent="0.35">
      <c r="A81" s="339"/>
      <c r="B81" s="340" t="s">
        <v>19</v>
      </c>
      <c r="C81" s="341" t="s">
        <v>443</v>
      </c>
      <c r="D81" s="341" t="s">
        <v>436</v>
      </c>
      <c r="E81" s="341" t="s">
        <v>469</v>
      </c>
      <c r="F81" s="341" t="s">
        <v>461</v>
      </c>
      <c r="G81" s="342" t="s">
        <v>19</v>
      </c>
    </row>
    <row r="82" spans="1:7" x14ac:dyDescent="0.3">
      <c r="A82" s="354" t="s">
        <v>213</v>
      </c>
      <c r="B82" s="355" t="s">
        <v>11</v>
      </c>
      <c r="C82" s="360">
        <v>4</v>
      </c>
      <c r="D82" s="360">
        <v>5</v>
      </c>
      <c r="E82" s="356" t="s">
        <v>428</v>
      </c>
      <c r="F82" s="356" t="s">
        <v>428</v>
      </c>
      <c r="G82" s="361">
        <v>3667</v>
      </c>
    </row>
    <row r="83" spans="1:7" ht="15" thickBot="1" x14ac:dyDescent="0.35">
      <c r="A83" s="354"/>
      <c r="B83" s="355" t="s">
        <v>19</v>
      </c>
      <c r="C83" s="356" t="s">
        <v>443</v>
      </c>
      <c r="D83" s="356" t="s">
        <v>436</v>
      </c>
      <c r="E83" s="356" t="s">
        <v>442</v>
      </c>
      <c r="F83" s="356" t="s">
        <v>444</v>
      </c>
      <c r="G83" s="357" t="s">
        <v>19</v>
      </c>
    </row>
    <row r="84" spans="1:7" x14ac:dyDescent="0.3">
      <c r="A84" s="334" t="s">
        <v>216</v>
      </c>
      <c r="B84" s="335" t="s">
        <v>11</v>
      </c>
      <c r="C84" s="336">
        <v>2</v>
      </c>
      <c r="D84" s="336">
        <v>4</v>
      </c>
      <c r="E84" s="337" t="s">
        <v>428</v>
      </c>
      <c r="F84" s="337" t="s">
        <v>428</v>
      </c>
      <c r="G84" s="338">
        <v>492</v>
      </c>
    </row>
    <row r="85" spans="1:7" ht="15" thickBot="1" x14ac:dyDescent="0.35">
      <c r="A85" s="339"/>
      <c r="B85" s="340" t="s">
        <v>19</v>
      </c>
      <c r="C85" s="341" t="s">
        <v>438</v>
      </c>
      <c r="D85" s="341" t="s">
        <v>443</v>
      </c>
      <c r="E85" s="341" t="s">
        <v>437</v>
      </c>
      <c r="F85" s="341" t="s">
        <v>444</v>
      </c>
      <c r="G85" s="342" t="s">
        <v>19</v>
      </c>
    </row>
    <row r="86" spans="1:7" x14ac:dyDescent="0.3">
      <c r="A86" s="354" t="s">
        <v>223</v>
      </c>
      <c r="B86" s="355" t="s">
        <v>11</v>
      </c>
      <c r="C86" s="360">
        <v>3</v>
      </c>
      <c r="D86" s="360">
        <v>4</v>
      </c>
      <c r="E86" s="356" t="s">
        <v>428</v>
      </c>
      <c r="F86" s="356" t="s">
        <v>428</v>
      </c>
      <c r="G86" s="361">
        <v>3996</v>
      </c>
    </row>
    <row r="87" spans="1:7" ht="15" thickBot="1" x14ac:dyDescent="0.35">
      <c r="A87" s="235"/>
      <c r="B87" s="347" t="s">
        <v>19</v>
      </c>
      <c r="C87" s="348" t="s">
        <v>429</v>
      </c>
      <c r="D87" s="348" t="s">
        <v>443</v>
      </c>
      <c r="E87" s="348" t="s">
        <v>442</v>
      </c>
      <c r="F87" s="348" t="s">
        <v>444</v>
      </c>
      <c r="G87" s="349" t="s">
        <v>19</v>
      </c>
    </row>
    <row r="88" spans="1:7" x14ac:dyDescent="0.3">
      <c r="A88" s="334" t="s">
        <v>231</v>
      </c>
      <c r="B88" s="335" t="s">
        <v>11</v>
      </c>
      <c r="C88" s="336">
        <v>2</v>
      </c>
      <c r="D88" s="336">
        <v>3</v>
      </c>
      <c r="E88" s="337" t="s">
        <v>428</v>
      </c>
      <c r="F88" s="337" t="s">
        <v>428</v>
      </c>
      <c r="G88" s="338">
        <v>2440</v>
      </c>
    </row>
    <row r="89" spans="1:7" ht="15" thickBot="1" x14ac:dyDescent="0.35">
      <c r="A89" s="339"/>
      <c r="B89" s="340" t="s">
        <v>19</v>
      </c>
      <c r="C89" s="341" t="s">
        <v>438</v>
      </c>
      <c r="D89" s="341" t="s">
        <v>429</v>
      </c>
      <c r="E89" s="341" t="s">
        <v>437</v>
      </c>
      <c r="F89" s="341" t="s">
        <v>461</v>
      </c>
      <c r="G89" s="342" t="s">
        <v>19</v>
      </c>
    </row>
    <row r="90" spans="1:7" x14ac:dyDescent="0.3">
      <c r="A90" s="234" t="s">
        <v>234</v>
      </c>
      <c r="B90" s="343" t="s">
        <v>11</v>
      </c>
      <c r="C90" s="344">
        <v>3</v>
      </c>
      <c r="D90" s="344">
        <v>10</v>
      </c>
      <c r="E90" s="345" t="s">
        <v>428</v>
      </c>
      <c r="F90" s="345" t="s">
        <v>428</v>
      </c>
      <c r="G90" s="346">
        <v>3433</v>
      </c>
    </row>
    <row r="91" spans="1:7" ht="15" thickBot="1" x14ac:dyDescent="0.35">
      <c r="A91" s="235"/>
      <c r="B91" s="347" t="s">
        <v>19</v>
      </c>
      <c r="C91" s="348" t="s">
        <v>429</v>
      </c>
      <c r="D91" s="348" t="s">
        <v>440</v>
      </c>
      <c r="E91" s="348" t="s">
        <v>19</v>
      </c>
      <c r="F91" s="348" t="s">
        <v>444</v>
      </c>
      <c r="G91" s="349" t="s">
        <v>19</v>
      </c>
    </row>
    <row r="92" spans="1:7" x14ac:dyDescent="0.3">
      <c r="A92" s="334" t="s">
        <v>244</v>
      </c>
      <c r="B92" s="335" t="s">
        <v>11</v>
      </c>
      <c r="C92" s="336">
        <v>3</v>
      </c>
      <c r="D92" s="336">
        <v>3</v>
      </c>
      <c r="E92" s="337" t="s">
        <v>428</v>
      </c>
      <c r="F92" s="337" t="s">
        <v>428</v>
      </c>
      <c r="G92" s="338">
        <v>1848</v>
      </c>
    </row>
    <row r="93" spans="1:7" ht="15" thickBot="1" x14ac:dyDescent="0.35">
      <c r="A93" s="339"/>
      <c r="B93" s="340" t="s">
        <v>19</v>
      </c>
      <c r="C93" s="341" t="s">
        <v>429</v>
      </c>
      <c r="D93" s="341" t="s">
        <v>429</v>
      </c>
      <c r="E93" s="341" t="s">
        <v>437</v>
      </c>
      <c r="F93" s="341" t="s">
        <v>444</v>
      </c>
      <c r="G93" s="342" t="s">
        <v>19</v>
      </c>
    </row>
    <row r="94" spans="1:7" x14ac:dyDescent="0.3">
      <c r="A94" s="234" t="s">
        <v>251</v>
      </c>
      <c r="B94" s="343" t="s">
        <v>11</v>
      </c>
      <c r="C94" s="344">
        <v>1</v>
      </c>
      <c r="D94" s="344">
        <v>3</v>
      </c>
      <c r="E94" s="345" t="s">
        <v>428</v>
      </c>
      <c r="F94" s="345" t="s">
        <v>428</v>
      </c>
      <c r="G94" s="346">
        <v>3903</v>
      </c>
    </row>
    <row r="95" spans="1:7" ht="15" thickBot="1" x14ac:dyDescent="0.35">
      <c r="A95" s="235"/>
      <c r="B95" s="347" t="s">
        <v>19</v>
      </c>
      <c r="C95" s="348" t="s">
        <v>428</v>
      </c>
      <c r="D95" s="348" t="s">
        <v>429</v>
      </c>
      <c r="E95" s="348" t="s">
        <v>437</v>
      </c>
      <c r="F95" s="348" t="s">
        <v>432</v>
      </c>
      <c r="G95" s="349" t="s">
        <v>19</v>
      </c>
    </row>
    <row r="96" spans="1:7" x14ac:dyDescent="0.3">
      <c r="A96" s="334" t="s">
        <v>252</v>
      </c>
      <c r="B96" s="335" t="s">
        <v>11</v>
      </c>
      <c r="C96" s="336">
        <v>4</v>
      </c>
      <c r="D96" s="336">
        <v>15</v>
      </c>
      <c r="E96" s="337" t="s">
        <v>428</v>
      </c>
      <c r="F96" s="337" t="s">
        <v>428</v>
      </c>
      <c r="G96" s="338">
        <v>3645</v>
      </c>
    </row>
    <row r="97" spans="1:7" ht="15" thickBot="1" x14ac:dyDescent="0.35">
      <c r="A97" s="339"/>
      <c r="B97" s="340" t="s">
        <v>19</v>
      </c>
      <c r="C97" s="341" t="s">
        <v>443</v>
      </c>
      <c r="D97" s="341" t="s">
        <v>464</v>
      </c>
      <c r="E97" s="341" t="s">
        <v>19</v>
      </c>
      <c r="F97" s="341" t="s">
        <v>444</v>
      </c>
      <c r="G97" s="342" t="s">
        <v>19</v>
      </c>
    </row>
    <row r="98" spans="1:7" x14ac:dyDescent="0.3">
      <c r="A98" s="234" t="s">
        <v>258</v>
      </c>
      <c r="B98" s="343" t="s">
        <v>11</v>
      </c>
      <c r="C98" s="344">
        <v>6</v>
      </c>
      <c r="D98" s="344">
        <v>8</v>
      </c>
      <c r="E98" s="345" t="s">
        <v>428</v>
      </c>
      <c r="F98" s="345" t="s">
        <v>428</v>
      </c>
      <c r="G98" s="346">
        <v>19</v>
      </c>
    </row>
    <row r="99" spans="1:7" ht="15" thickBot="1" x14ac:dyDescent="0.35">
      <c r="A99" s="235"/>
      <c r="B99" s="347" t="s">
        <v>19</v>
      </c>
      <c r="C99" s="348" t="s">
        <v>430</v>
      </c>
      <c r="D99" s="348" t="s">
        <v>439</v>
      </c>
      <c r="E99" s="348" t="s">
        <v>431</v>
      </c>
      <c r="F99" s="348" t="s">
        <v>435</v>
      </c>
      <c r="G99" s="349" t="s">
        <v>19</v>
      </c>
    </row>
    <row r="100" spans="1:7" x14ac:dyDescent="0.3">
      <c r="A100" s="334" t="s">
        <v>260</v>
      </c>
      <c r="B100" s="335" t="s">
        <v>11</v>
      </c>
      <c r="C100" s="336">
        <v>3</v>
      </c>
      <c r="D100" s="336">
        <v>13</v>
      </c>
      <c r="E100" s="337" t="s">
        <v>438</v>
      </c>
      <c r="F100" s="337" t="s">
        <v>438</v>
      </c>
      <c r="G100" s="338">
        <v>3679</v>
      </c>
    </row>
    <row r="101" spans="1:7" x14ac:dyDescent="0.3">
      <c r="A101" s="350"/>
      <c r="B101" s="351" t="s">
        <v>19</v>
      </c>
      <c r="C101" s="352" t="s">
        <v>310</v>
      </c>
      <c r="D101" s="352" t="s">
        <v>429</v>
      </c>
      <c r="E101" s="352" t="s">
        <v>431</v>
      </c>
      <c r="F101" s="352" t="s">
        <v>432</v>
      </c>
      <c r="G101" s="353" t="s">
        <v>19</v>
      </c>
    </row>
    <row r="102" spans="1:7" ht="15" thickBot="1" x14ac:dyDescent="0.35">
      <c r="A102" s="339"/>
      <c r="B102" s="340" t="s">
        <v>19</v>
      </c>
      <c r="C102" s="341" t="s">
        <v>429</v>
      </c>
      <c r="D102" s="341" t="s">
        <v>440</v>
      </c>
      <c r="E102" s="341" t="s">
        <v>437</v>
      </c>
      <c r="F102" s="341" t="s">
        <v>432</v>
      </c>
      <c r="G102" s="342" t="s">
        <v>19</v>
      </c>
    </row>
    <row r="103" spans="1:7" x14ac:dyDescent="0.3">
      <c r="A103" s="234" t="s">
        <v>262</v>
      </c>
      <c r="B103" s="343" t="s">
        <v>11</v>
      </c>
      <c r="C103" s="344">
        <v>1</v>
      </c>
      <c r="D103" s="344">
        <v>5</v>
      </c>
      <c r="E103" s="345" t="s">
        <v>428</v>
      </c>
      <c r="F103" s="345" t="s">
        <v>428</v>
      </c>
      <c r="G103" s="346">
        <v>1830</v>
      </c>
    </row>
    <row r="104" spans="1:7" ht="15" thickBot="1" x14ac:dyDescent="0.35">
      <c r="A104" s="235"/>
      <c r="B104" s="347" t="s">
        <v>19</v>
      </c>
      <c r="C104" s="348" t="s">
        <v>428</v>
      </c>
      <c r="D104" s="348" t="s">
        <v>436</v>
      </c>
      <c r="E104" s="348" t="s">
        <v>442</v>
      </c>
      <c r="F104" s="348" t="s">
        <v>435</v>
      </c>
      <c r="G104" s="349" t="s">
        <v>19</v>
      </c>
    </row>
    <row r="105" spans="1:7" x14ac:dyDescent="0.3">
      <c r="A105" s="334" t="s">
        <v>273</v>
      </c>
      <c r="B105" s="335" t="s">
        <v>11</v>
      </c>
      <c r="C105" s="336">
        <v>4</v>
      </c>
      <c r="D105" s="336">
        <v>9</v>
      </c>
      <c r="E105" s="337" t="s">
        <v>428</v>
      </c>
      <c r="F105" s="337" t="s">
        <v>428</v>
      </c>
      <c r="G105" s="338">
        <v>1939</v>
      </c>
    </row>
    <row r="106" spans="1:7" ht="15" thickBot="1" x14ac:dyDescent="0.35">
      <c r="A106" s="339"/>
      <c r="B106" s="340" t="s">
        <v>19</v>
      </c>
      <c r="C106" s="341" t="s">
        <v>443</v>
      </c>
      <c r="D106" s="341" t="s">
        <v>447</v>
      </c>
      <c r="E106" s="341" t="s">
        <v>19</v>
      </c>
      <c r="F106" s="341" t="s">
        <v>444</v>
      </c>
      <c r="G106" s="342" t="s">
        <v>19</v>
      </c>
    </row>
    <row r="107" spans="1:7" x14ac:dyDescent="0.3">
      <c r="A107" s="234" t="s">
        <v>292</v>
      </c>
      <c r="B107" s="343" t="s">
        <v>11</v>
      </c>
      <c r="C107" s="344">
        <v>2</v>
      </c>
      <c r="D107" s="344">
        <v>5</v>
      </c>
      <c r="E107" s="345" t="s">
        <v>428</v>
      </c>
      <c r="F107" s="345" t="s">
        <v>428</v>
      </c>
      <c r="G107" s="346">
        <v>3739</v>
      </c>
    </row>
    <row r="108" spans="1:7" ht="15" thickBot="1" x14ac:dyDescent="0.35">
      <c r="A108" s="235"/>
      <c r="B108" s="347" t="s">
        <v>19</v>
      </c>
      <c r="C108" s="348" t="s">
        <v>438</v>
      </c>
      <c r="D108" s="348" t="s">
        <v>436</v>
      </c>
      <c r="E108" s="348" t="s">
        <v>431</v>
      </c>
      <c r="F108" s="348" t="s">
        <v>444</v>
      </c>
      <c r="G108" s="349" t="s">
        <v>19</v>
      </c>
    </row>
    <row r="109" spans="1:7" x14ac:dyDescent="0.3">
      <c r="A109" s="334" t="s">
        <v>297</v>
      </c>
      <c r="B109" s="335" t="s">
        <v>11</v>
      </c>
      <c r="C109" s="336">
        <v>1</v>
      </c>
      <c r="D109" s="336">
        <v>4</v>
      </c>
      <c r="E109" s="337" t="s">
        <v>428</v>
      </c>
      <c r="F109" s="337" t="s">
        <v>428</v>
      </c>
      <c r="G109" s="338">
        <v>1508</v>
      </c>
    </row>
    <row r="110" spans="1:7" ht="15" thickBot="1" x14ac:dyDescent="0.35">
      <c r="A110" s="339"/>
      <c r="B110" s="340" t="s">
        <v>19</v>
      </c>
      <c r="C110" s="341" t="s">
        <v>428</v>
      </c>
      <c r="D110" s="341" t="s">
        <v>443</v>
      </c>
      <c r="E110" s="341" t="s">
        <v>476</v>
      </c>
      <c r="F110" s="341" t="s">
        <v>435</v>
      </c>
      <c r="G110" s="342" t="s">
        <v>19</v>
      </c>
    </row>
    <row r="111" spans="1:7" x14ac:dyDescent="0.3">
      <c r="A111" s="234" t="s">
        <v>298</v>
      </c>
      <c r="B111" s="343" t="s">
        <v>11</v>
      </c>
      <c r="C111" s="344">
        <v>2</v>
      </c>
      <c r="D111" s="344">
        <v>7</v>
      </c>
      <c r="E111" s="345" t="s">
        <v>428</v>
      </c>
      <c r="F111" s="345" t="s">
        <v>428</v>
      </c>
      <c r="G111" s="346">
        <v>3731</v>
      </c>
    </row>
    <row r="112" spans="1:7" ht="15" thickBot="1" x14ac:dyDescent="0.35">
      <c r="A112" s="235"/>
      <c r="B112" s="347" t="s">
        <v>19</v>
      </c>
      <c r="C112" s="348" t="s">
        <v>438</v>
      </c>
      <c r="D112" s="348" t="s">
        <v>459</v>
      </c>
      <c r="E112" s="348" t="s">
        <v>437</v>
      </c>
      <c r="F112" s="348" t="s">
        <v>444</v>
      </c>
      <c r="G112" s="349" t="s">
        <v>19</v>
      </c>
    </row>
    <row r="113" spans="1:7" x14ac:dyDescent="0.3">
      <c r="A113" s="334" t="s">
        <v>300</v>
      </c>
      <c r="B113" s="335" t="s">
        <v>11</v>
      </c>
      <c r="C113" s="336">
        <v>4</v>
      </c>
      <c r="D113" s="336">
        <v>15</v>
      </c>
      <c r="E113" s="337" t="s">
        <v>428</v>
      </c>
      <c r="F113" s="337" t="s">
        <v>428</v>
      </c>
      <c r="G113" s="338">
        <v>3674</v>
      </c>
    </row>
    <row r="114" spans="1:7" ht="15" thickBot="1" x14ac:dyDescent="0.35">
      <c r="A114" s="339"/>
      <c r="B114" s="340" t="s">
        <v>19</v>
      </c>
      <c r="C114" s="341" t="s">
        <v>443</v>
      </c>
      <c r="D114" s="341" t="s">
        <v>464</v>
      </c>
      <c r="E114" s="341" t="s">
        <v>19</v>
      </c>
      <c r="F114" s="341" t="s">
        <v>432</v>
      </c>
      <c r="G114" s="342" t="s">
        <v>19</v>
      </c>
    </row>
    <row r="115" spans="1:7" x14ac:dyDescent="0.3">
      <c r="A115" s="234" t="s">
        <v>301</v>
      </c>
      <c r="B115" s="343" t="s">
        <v>11</v>
      </c>
      <c r="C115" s="344">
        <v>1</v>
      </c>
      <c r="D115" s="344">
        <v>7</v>
      </c>
      <c r="E115" s="345" t="s">
        <v>428</v>
      </c>
      <c r="F115" s="345" t="s">
        <v>428</v>
      </c>
      <c r="G115" s="346">
        <v>882</v>
      </c>
    </row>
    <row r="116" spans="1:7" ht="15" thickBot="1" x14ac:dyDescent="0.35">
      <c r="A116" s="235"/>
      <c r="B116" s="347" t="s">
        <v>19</v>
      </c>
      <c r="C116" s="348" t="s">
        <v>428</v>
      </c>
      <c r="D116" s="348" t="s">
        <v>459</v>
      </c>
      <c r="E116" s="348" t="s">
        <v>431</v>
      </c>
      <c r="F116" s="348" t="s">
        <v>444</v>
      </c>
      <c r="G116" s="349" t="s">
        <v>19</v>
      </c>
    </row>
    <row r="117" spans="1:7" x14ac:dyDescent="0.3">
      <c r="A117" s="354"/>
      <c r="B117" s="355"/>
      <c r="C117" s="356"/>
      <c r="D117" s="356"/>
      <c r="E117" s="356"/>
      <c r="F117" s="356"/>
      <c r="G117" s="357"/>
    </row>
    <row r="118" spans="1:7" ht="15" thickBot="1" x14ac:dyDescent="0.35">
      <c r="A118" s="354"/>
      <c r="B118" s="355"/>
      <c r="C118" s="356"/>
      <c r="D118" s="356"/>
      <c r="E118" s="356"/>
      <c r="F118" s="356"/>
      <c r="G118" s="357"/>
    </row>
    <row r="119" spans="1:7" x14ac:dyDescent="0.3">
      <c r="A119" s="334" t="s">
        <v>309</v>
      </c>
      <c r="B119" s="335" t="s">
        <v>11</v>
      </c>
      <c r="C119" s="336">
        <v>3</v>
      </c>
      <c r="D119" s="336">
        <v>20</v>
      </c>
      <c r="E119" s="337" t="s">
        <v>428</v>
      </c>
      <c r="F119" s="337" t="s">
        <v>428</v>
      </c>
      <c r="G119" s="338">
        <v>2419</v>
      </c>
    </row>
    <row r="120" spans="1:7" ht="15" thickBot="1" x14ac:dyDescent="0.35">
      <c r="A120" s="339"/>
      <c r="B120" s="340" t="s">
        <v>19</v>
      </c>
      <c r="C120" s="341" t="s">
        <v>429</v>
      </c>
      <c r="D120" s="341" t="s">
        <v>451</v>
      </c>
      <c r="E120" s="341" t="s">
        <v>437</v>
      </c>
      <c r="F120" s="341" t="s">
        <v>435</v>
      </c>
      <c r="G120" s="342" t="s">
        <v>19</v>
      </c>
    </row>
    <row r="121" spans="1:7" x14ac:dyDescent="0.3">
      <c r="A121" s="234" t="s">
        <v>323</v>
      </c>
      <c r="B121" s="343" t="s">
        <v>11</v>
      </c>
      <c r="C121" s="344">
        <v>8</v>
      </c>
      <c r="D121" s="344">
        <v>10</v>
      </c>
      <c r="E121" s="345" t="s">
        <v>428</v>
      </c>
      <c r="F121" s="345" t="s">
        <v>428</v>
      </c>
      <c r="G121" s="346">
        <v>3775</v>
      </c>
    </row>
    <row r="122" spans="1:7" ht="15" thickBot="1" x14ac:dyDescent="0.35">
      <c r="A122" s="235"/>
      <c r="B122" s="347" t="s">
        <v>19</v>
      </c>
      <c r="C122" s="348" t="s">
        <v>439</v>
      </c>
      <c r="D122" s="348" t="s">
        <v>440</v>
      </c>
      <c r="E122" s="348" t="s">
        <v>442</v>
      </c>
      <c r="F122" s="348" t="s">
        <v>432</v>
      </c>
      <c r="G122" s="349" t="s">
        <v>19</v>
      </c>
    </row>
    <row r="123" spans="1:7" x14ac:dyDescent="0.3">
      <c r="A123" s="334" t="s">
        <v>326</v>
      </c>
      <c r="B123" s="335" t="s">
        <v>11</v>
      </c>
      <c r="C123" s="336">
        <v>2</v>
      </c>
      <c r="D123" s="336">
        <v>5</v>
      </c>
      <c r="E123" s="337" t="s">
        <v>428</v>
      </c>
      <c r="F123" s="337" t="s">
        <v>428</v>
      </c>
      <c r="G123" s="338">
        <v>3717</v>
      </c>
    </row>
    <row r="124" spans="1:7" ht="15" thickBot="1" x14ac:dyDescent="0.35">
      <c r="A124" s="339"/>
      <c r="B124" s="340" t="s">
        <v>19</v>
      </c>
      <c r="C124" s="341" t="s">
        <v>438</v>
      </c>
      <c r="D124" s="341" t="s">
        <v>436</v>
      </c>
      <c r="E124" s="341" t="s">
        <v>442</v>
      </c>
      <c r="F124" s="341" t="s">
        <v>432</v>
      </c>
      <c r="G124" s="342" t="s">
        <v>19</v>
      </c>
    </row>
    <row r="125" spans="1:7" x14ac:dyDescent="0.3">
      <c r="A125" s="234" t="s">
        <v>331</v>
      </c>
      <c r="B125" s="343" t="s">
        <v>11</v>
      </c>
      <c r="C125" s="344">
        <v>4</v>
      </c>
      <c r="D125" s="344">
        <v>7</v>
      </c>
      <c r="E125" s="345" t="s">
        <v>428</v>
      </c>
      <c r="F125" s="345" t="s">
        <v>428</v>
      </c>
      <c r="G125" s="346">
        <v>3428</v>
      </c>
    </row>
    <row r="126" spans="1:7" ht="15" thickBot="1" x14ac:dyDescent="0.35">
      <c r="A126" s="235"/>
      <c r="B126" s="347" t="s">
        <v>19</v>
      </c>
      <c r="C126" s="348" t="s">
        <v>443</v>
      </c>
      <c r="D126" s="348" t="s">
        <v>459</v>
      </c>
      <c r="E126" s="348" t="s">
        <v>437</v>
      </c>
      <c r="F126" s="348" t="s">
        <v>444</v>
      </c>
      <c r="G126" s="349" t="s">
        <v>19</v>
      </c>
    </row>
    <row r="127" spans="1:7" x14ac:dyDescent="0.3">
      <c r="A127" s="334" t="s">
        <v>332</v>
      </c>
      <c r="B127" s="335" t="s">
        <v>11</v>
      </c>
      <c r="C127" s="336">
        <v>2</v>
      </c>
      <c r="D127" s="336">
        <v>5</v>
      </c>
      <c r="E127" s="337" t="s">
        <v>428</v>
      </c>
      <c r="F127" s="337" t="s">
        <v>428</v>
      </c>
      <c r="G127" s="338">
        <v>1932</v>
      </c>
    </row>
    <row r="128" spans="1:7" ht="15" thickBot="1" x14ac:dyDescent="0.35">
      <c r="A128" s="339"/>
      <c r="B128" s="340" t="s">
        <v>19</v>
      </c>
      <c r="C128" s="341" t="s">
        <v>438</v>
      </c>
      <c r="D128" s="341" t="s">
        <v>436</v>
      </c>
      <c r="E128" s="341" t="s">
        <v>437</v>
      </c>
      <c r="F128" s="341" t="s">
        <v>444</v>
      </c>
      <c r="G128" s="342" t="s">
        <v>19</v>
      </c>
    </row>
    <row r="129" spans="1:7" x14ac:dyDescent="0.3">
      <c r="A129" s="234" t="s">
        <v>343</v>
      </c>
      <c r="B129" s="343" t="s">
        <v>11</v>
      </c>
      <c r="C129" s="344">
        <v>3</v>
      </c>
      <c r="D129" s="344">
        <v>5</v>
      </c>
      <c r="E129" s="345" t="s">
        <v>428</v>
      </c>
      <c r="F129" s="345" t="s">
        <v>428</v>
      </c>
      <c r="G129" s="346">
        <v>2387</v>
      </c>
    </row>
    <row r="130" spans="1:7" ht="15" thickBot="1" x14ac:dyDescent="0.35">
      <c r="A130" s="235"/>
      <c r="B130" s="347" t="s">
        <v>19</v>
      </c>
      <c r="C130" s="348" t="s">
        <v>429</v>
      </c>
      <c r="D130" s="348" t="s">
        <v>436</v>
      </c>
      <c r="E130" s="348" t="s">
        <v>442</v>
      </c>
      <c r="F130" s="348" t="s">
        <v>444</v>
      </c>
      <c r="G130" s="349" t="s">
        <v>19</v>
      </c>
    </row>
    <row r="131" spans="1:7" x14ac:dyDescent="0.3">
      <c r="A131" s="334" t="s">
        <v>351</v>
      </c>
      <c r="B131" s="335" t="s">
        <v>11</v>
      </c>
      <c r="C131" s="336">
        <v>2</v>
      </c>
      <c r="D131" s="336">
        <v>11</v>
      </c>
      <c r="E131" s="337" t="s">
        <v>428</v>
      </c>
      <c r="F131" s="337" t="s">
        <v>428</v>
      </c>
      <c r="G131" s="338">
        <v>1873</v>
      </c>
    </row>
    <row r="132" spans="1:7" ht="15" thickBot="1" x14ac:dyDescent="0.35">
      <c r="A132" s="339"/>
      <c r="B132" s="340" t="s">
        <v>19</v>
      </c>
      <c r="C132" s="341" t="s">
        <v>438</v>
      </c>
      <c r="D132" s="341" t="s">
        <v>433</v>
      </c>
      <c r="E132" s="341" t="s">
        <v>437</v>
      </c>
      <c r="F132" s="341" t="s">
        <v>444</v>
      </c>
      <c r="G132" s="342" t="s">
        <v>19</v>
      </c>
    </row>
    <row r="133" spans="1:7" x14ac:dyDescent="0.3">
      <c r="A133" s="234" t="s">
        <v>360</v>
      </c>
      <c r="B133" s="343" t="s">
        <v>11</v>
      </c>
      <c r="C133" s="344">
        <v>2</v>
      </c>
      <c r="D133" s="344">
        <v>5</v>
      </c>
      <c r="E133" s="345" t="s">
        <v>428</v>
      </c>
      <c r="F133" s="345" t="s">
        <v>428</v>
      </c>
      <c r="G133" s="346">
        <v>1652</v>
      </c>
    </row>
    <row r="134" spans="1:7" ht="15" thickBot="1" x14ac:dyDescent="0.35">
      <c r="A134" s="235"/>
      <c r="B134" s="347" t="s">
        <v>19</v>
      </c>
      <c r="C134" s="348" t="s">
        <v>438</v>
      </c>
      <c r="D134" s="348" t="s">
        <v>436</v>
      </c>
      <c r="E134" s="348" t="s">
        <v>437</v>
      </c>
      <c r="F134" s="348" t="s">
        <v>461</v>
      </c>
      <c r="G134" s="349" t="s">
        <v>19</v>
      </c>
    </row>
    <row r="135" spans="1:7" x14ac:dyDescent="0.3">
      <c r="A135" s="334" t="s">
        <v>365</v>
      </c>
      <c r="B135" s="335" t="s">
        <v>11</v>
      </c>
      <c r="C135" s="336">
        <v>4</v>
      </c>
      <c r="D135" s="336">
        <v>12</v>
      </c>
      <c r="E135" s="337" t="s">
        <v>428</v>
      </c>
      <c r="F135" s="337" t="s">
        <v>428</v>
      </c>
      <c r="G135" s="338">
        <v>3895</v>
      </c>
    </row>
    <row r="136" spans="1:7" ht="15" thickBot="1" x14ac:dyDescent="0.35">
      <c r="A136" s="339"/>
      <c r="B136" s="340" t="s">
        <v>19</v>
      </c>
      <c r="C136" s="341" t="s">
        <v>443</v>
      </c>
      <c r="D136" s="341" t="s">
        <v>449</v>
      </c>
      <c r="E136" s="341" t="s">
        <v>469</v>
      </c>
      <c r="F136" s="341" t="s">
        <v>432</v>
      </c>
      <c r="G136" s="342" t="s">
        <v>19</v>
      </c>
    </row>
    <row r="137" spans="1:7" x14ac:dyDescent="0.3">
      <c r="A137" s="234" t="s">
        <v>368</v>
      </c>
      <c r="B137" s="343" t="s">
        <v>11</v>
      </c>
      <c r="C137" s="344">
        <v>2</v>
      </c>
      <c r="D137" s="344">
        <v>7</v>
      </c>
      <c r="E137" s="345" t="s">
        <v>428</v>
      </c>
      <c r="F137" s="345" t="s">
        <v>428</v>
      </c>
      <c r="G137" s="346">
        <v>2156</v>
      </c>
    </row>
    <row r="138" spans="1:7" ht="15" thickBot="1" x14ac:dyDescent="0.35">
      <c r="A138" s="235"/>
      <c r="B138" s="347" t="s">
        <v>19</v>
      </c>
      <c r="C138" s="348" t="s">
        <v>438</v>
      </c>
      <c r="D138" s="348" t="s">
        <v>459</v>
      </c>
      <c r="E138" s="348" t="s">
        <v>437</v>
      </c>
      <c r="F138" s="348" t="s">
        <v>444</v>
      </c>
      <c r="G138" s="349" t="s">
        <v>19</v>
      </c>
    </row>
    <row r="139" spans="1:7" x14ac:dyDescent="0.3">
      <c r="A139" s="334" t="s">
        <v>369</v>
      </c>
      <c r="B139" s="335" t="s">
        <v>11</v>
      </c>
      <c r="C139" s="336">
        <v>3</v>
      </c>
      <c r="D139" s="336">
        <v>12</v>
      </c>
      <c r="E139" s="337" t="s">
        <v>428</v>
      </c>
      <c r="F139" s="337" t="s">
        <v>428</v>
      </c>
      <c r="G139" s="338">
        <v>2475</v>
      </c>
    </row>
    <row r="140" spans="1:7" ht="15" thickBot="1" x14ac:dyDescent="0.35">
      <c r="A140" s="339"/>
      <c r="B140" s="340" t="s">
        <v>19</v>
      </c>
      <c r="C140" s="341" t="s">
        <v>429</v>
      </c>
      <c r="D140" s="341" t="s">
        <v>449</v>
      </c>
      <c r="E140" s="341" t="s">
        <v>460</v>
      </c>
      <c r="F140" s="341" t="s">
        <v>432</v>
      </c>
      <c r="G140" s="342" t="s">
        <v>19</v>
      </c>
    </row>
    <row r="141" spans="1:7" x14ac:dyDescent="0.3">
      <c r="A141" s="234" t="s">
        <v>370</v>
      </c>
      <c r="B141" s="343" t="s">
        <v>11</v>
      </c>
      <c r="C141" s="344">
        <v>1</v>
      </c>
      <c r="D141" s="344">
        <v>10</v>
      </c>
      <c r="E141" s="345" t="s">
        <v>428</v>
      </c>
      <c r="F141" s="345" t="s">
        <v>428</v>
      </c>
      <c r="G141" s="346">
        <v>1968</v>
      </c>
    </row>
    <row r="142" spans="1:7" ht="15" thickBot="1" x14ac:dyDescent="0.35">
      <c r="A142" s="235"/>
      <c r="B142" s="347" t="s">
        <v>19</v>
      </c>
      <c r="C142" s="348" t="s">
        <v>428</v>
      </c>
      <c r="D142" s="348" t="s">
        <v>440</v>
      </c>
      <c r="E142" s="348" t="s">
        <v>437</v>
      </c>
      <c r="F142" s="348" t="s">
        <v>435</v>
      </c>
      <c r="G142" s="349" t="s">
        <v>19</v>
      </c>
    </row>
    <row r="143" spans="1:7" x14ac:dyDescent="0.3">
      <c r="A143" s="334" t="s">
        <v>375</v>
      </c>
      <c r="B143" s="335" t="s">
        <v>11</v>
      </c>
      <c r="C143" s="336">
        <v>1</v>
      </c>
      <c r="D143" s="336">
        <v>2</v>
      </c>
      <c r="E143" s="337" t="s">
        <v>428</v>
      </c>
      <c r="F143" s="337" t="s">
        <v>428</v>
      </c>
      <c r="G143" s="338">
        <v>2202</v>
      </c>
    </row>
    <row r="144" spans="1:7" ht="15" thickBot="1" x14ac:dyDescent="0.35">
      <c r="A144" s="339"/>
      <c r="B144" s="340" t="s">
        <v>19</v>
      </c>
      <c r="C144" s="341" t="s">
        <v>428</v>
      </c>
      <c r="D144" s="341" t="s">
        <v>438</v>
      </c>
      <c r="E144" s="341" t="s">
        <v>460</v>
      </c>
      <c r="F144" s="341" t="s">
        <v>432</v>
      </c>
      <c r="G144" s="342" t="s">
        <v>19</v>
      </c>
    </row>
    <row r="145" spans="1:7" x14ac:dyDescent="0.3">
      <c r="A145" s="234" t="s">
        <v>382</v>
      </c>
      <c r="B145" s="343" t="s">
        <v>11</v>
      </c>
      <c r="C145" s="344">
        <v>2</v>
      </c>
      <c r="D145" s="344">
        <v>5</v>
      </c>
      <c r="E145" s="345" t="s">
        <v>428</v>
      </c>
      <c r="F145" s="345" t="s">
        <v>428</v>
      </c>
      <c r="G145" s="346">
        <v>2913</v>
      </c>
    </row>
    <row r="146" spans="1:7" ht="15" thickBot="1" x14ac:dyDescent="0.35">
      <c r="A146" s="235"/>
      <c r="B146" s="347" t="s">
        <v>19</v>
      </c>
      <c r="C146" s="348" t="s">
        <v>438</v>
      </c>
      <c r="D146" s="348" t="s">
        <v>436</v>
      </c>
      <c r="E146" s="348" t="s">
        <v>509</v>
      </c>
      <c r="F146" s="348" t="s">
        <v>461</v>
      </c>
      <c r="G146" s="349" t="s">
        <v>19</v>
      </c>
    </row>
    <row r="147" spans="1:7" x14ac:dyDescent="0.3">
      <c r="A147" s="334" t="s">
        <v>388</v>
      </c>
      <c r="B147" s="335" t="s">
        <v>11</v>
      </c>
      <c r="C147" s="336">
        <v>2</v>
      </c>
      <c r="D147" s="336">
        <v>5</v>
      </c>
      <c r="E147" s="337" t="s">
        <v>428</v>
      </c>
      <c r="F147" s="337" t="s">
        <v>428</v>
      </c>
      <c r="G147" s="338">
        <v>575</v>
      </c>
    </row>
    <row r="148" spans="1:7" ht="15" thickBot="1" x14ac:dyDescent="0.35">
      <c r="A148" s="339"/>
      <c r="B148" s="340" t="s">
        <v>19</v>
      </c>
      <c r="C148" s="341" t="s">
        <v>438</v>
      </c>
      <c r="D148" s="341" t="s">
        <v>436</v>
      </c>
      <c r="E148" s="341" t="s">
        <v>437</v>
      </c>
      <c r="F148" s="341" t="s">
        <v>432</v>
      </c>
      <c r="G148" s="342" t="s">
        <v>19</v>
      </c>
    </row>
    <row r="149" spans="1:7" x14ac:dyDescent="0.3">
      <c r="A149" s="234" t="s">
        <v>392</v>
      </c>
      <c r="B149" s="343" t="s">
        <v>11</v>
      </c>
      <c r="C149" s="344">
        <v>3</v>
      </c>
      <c r="D149" s="344">
        <v>4</v>
      </c>
      <c r="E149" s="345" t="s">
        <v>428</v>
      </c>
      <c r="F149" s="345" t="s">
        <v>428</v>
      </c>
      <c r="G149" s="346">
        <v>2738</v>
      </c>
    </row>
    <row r="150" spans="1:7" ht="15" thickBot="1" x14ac:dyDescent="0.35">
      <c r="A150" s="235"/>
      <c r="B150" s="347" t="s">
        <v>19</v>
      </c>
      <c r="C150" s="348" t="s">
        <v>429</v>
      </c>
      <c r="D150" s="348" t="s">
        <v>443</v>
      </c>
      <c r="E150" s="348" t="s">
        <v>460</v>
      </c>
      <c r="F150" s="348" t="s">
        <v>504</v>
      </c>
      <c r="G150" s="349" t="s">
        <v>19</v>
      </c>
    </row>
    <row r="151" spans="1:7" ht="15" thickBot="1" x14ac:dyDescent="0.35"/>
    <row r="152" spans="1:7" ht="18.600000000000001" thickBot="1" x14ac:dyDescent="0.35">
      <c r="A152" s="382" t="s">
        <v>2</v>
      </c>
    </row>
    <row r="153" spans="1:7" x14ac:dyDescent="0.3">
      <c r="A153" s="319" t="s">
        <v>1</v>
      </c>
      <c r="B153" s="320" t="s">
        <v>2</v>
      </c>
      <c r="C153" s="321">
        <v>3</v>
      </c>
      <c r="D153" s="321">
        <v>6</v>
      </c>
      <c r="E153" s="322" t="s">
        <v>428</v>
      </c>
      <c r="F153" s="322" t="s">
        <v>428</v>
      </c>
      <c r="G153" s="323">
        <v>6351</v>
      </c>
    </row>
    <row r="154" spans="1:7" ht="15" thickBot="1" x14ac:dyDescent="0.35">
      <c r="A154" s="324"/>
      <c r="B154" s="325" t="s">
        <v>19</v>
      </c>
      <c r="C154" s="362">
        <v>3</v>
      </c>
      <c r="D154" s="362">
        <v>6</v>
      </c>
      <c r="E154" s="326" t="s">
        <v>431</v>
      </c>
      <c r="F154" s="326" t="s">
        <v>432</v>
      </c>
      <c r="G154" s="327" t="s">
        <v>19</v>
      </c>
    </row>
    <row r="155" spans="1:7" x14ac:dyDescent="0.3">
      <c r="A155" s="363" t="s">
        <v>16</v>
      </c>
      <c r="B155" s="364" t="s">
        <v>2</v>
      </c>
      <c r="C155" s="365">
        <v>8</v>
      </c>
      <c r="D155" s="365">
        <v>10</v>
      </c>
      <c r="E155" s="366" t="s">
        <v>428</v>
      </c>
      <c r="F155" s="366" t="s">
        <v>428</v>
      </c>
      <c r="G155" s="367">
        <v>6583</v>
      </c>
    </row>
    <row r="156" spans="1:7" ht="15" thickBot="1" x14ac:dyDescent="0.35">
      <c r="A156" s="368"/>
      <c r="B156" s="369" t="s">
        <v>19</v>
      </c>
      <c r="C156" s="370">
        <v>8</v>
      </c>
      <c r="D156" s="370">
        <v>10</v>
      </c>
      <c r="E156" s="371" t="s">
        <v>437</v>
      </c>
      <c r="F156" s="371" t="s">
        <v>444</v>
      </c>
      <c r="G156" s="372" t="s">
        <v>19</v>
      </c>
    </row>
    <row r="157" spans="1:7" x14ac:dyDescent="0.3">
      <c r="A157" s="328" t="s">
        <v>22</v>
      </c>
      <c r="B157" s="329" t="s">
        <v>2</v>
      </c>
      <c r="C157" s="332">
        <v>7</v>
      </c>
      <c r="D157" s="332">
        <v>7</v>
      </c>
      <c r="E157" s="330" t="s">
        <v>428</v>
      </c>
      <c r="F157" s="330" t="s">
        <v>428</v>
      </c>
      <c r="G157" s="333">
        <v>5379</v>
      </c>
    </row>
    <row r="158" spans="1:7" ht="15" thickBot="1" x14ac:dyDescent="0.35">
      <c r="A158" s="324"/>
      <c r="B158" s="325" t="s">
        <v>19</v>
      </c>
      <c r="C158" s="362">
        <v>7</v>
      </c>
      <c r="D158" s="362">
        <v>7</v>
      </c>
      <c r="E158" s="326" t="s">
        <v>460</v>
      </c>
      <c r="F158" s="326" t="s">
        <v>19</v>
      </c>
      <c r="G158" s="327" t="s">
        <v>19</v>
      </c>
    </row>
    <row r="159" spans="1:7" x14ac:dyDescent="0.3">
      <c r="A159" s="363" t="s">
        <v>24</v>
      </c>
      <c r="B159" s="364" t="s">
        <v>2</v>
      </c>
      <c r="C159" s="365">
        <v>1</v>
      </c>
      <c r="D159" s="365">
        <v>6</v>
      </c>
      <c r="E159" s="366" t="s">
        <v>428</v>
      </c>
      <c r="F159" s="366" t="s">
        <v>428</v>
      </c>
      <c r="G159" s="367">
        <v>4537</v>
      </c>
    </row>
    <row r="160" spans="1:7" ht="15" thickBot="1" x14ac:dyDescent="0.35">
      <c r="A160" s="368"/>
      <c r="B160" s="369" t="s">
        <v>19</v>
      </c>
      <c r="C160" s="370">
        <v>1</v>
      </c>
      <c r="D160" s="370">
        <v>6</v>
      </c>
      <c r="E160" s="371" t="s">
        <v>437</v>
      </c>
      <c r="F160" s="371" t="s">
        <v>432</v>
      </c>
      <c r="G160" s="372" t="s">
        <v>19</v>
      </c>
    </row>
    <row r="161" spans="1:7" x14ac:dyDescent="0.3">
      <c r="A161" s="328" t="s">
        <v>28</v>
      </c>
      <c r="B161" s="329" t="s">
        <v>2</v>
      </c>
      <c r="C161" s="332">
        <v>5</v>
      </c>
      <c r="D161" s="332">
        <v>11</v>
      </c>
      <c r="E161" s="330" t="s">
        <v>428</v>
      </c>
      <c r="F161" s="330" t="s">
        <v>428</v>
      </c>
      <c r="G161" s="333">
        <v>6621</v>
      </c>
    </row>
    <row r="162" spans="1:7" ht="15" thickBot="1" x14ac:dyDescent="0.35">
      <c r="A162" s="324"/>
      <c r="B162" s="325" t="s">
        <v>19</v>
      </c>
      <c r="C162" s="362">
        <v>5</v>
      </c>
      <c r="D162" s="362">
        <v>11</v>
      </c>
      <c r="E162" s="326" t="s">
        <v>19</v>
      </c>
      <c r="F162" s="326" t="s">
        <v>435</v>
      </c>
      <c r="G162" s="327" t="s">
        <v>19</v>
      </c>
    </row>
    <row r="163" spans="1:7" x14ac:dyDescent="0.3">
      <c r="A163" s="363" t="s">
        <v>30</v>
      </c>
      <c r="B163" s="364" t="s">
        <v>2</v>
      </c>
      <c r="C163" s="365">
        <v>4</v>
      </c>
      <c r="D163" s="365">
        <v>12</v>
      </c>
      <c r="E163" s="366" t="s">
        <v>428</v>
      </c>
      <c r="F163" s="366" t="s">
        <v>428</v>
      </c>
      <c r="G163" s="367">
        <v>4075</v>
      </c>
    </row>
    <row r="164" spans="1:7" ht="15" thickBot="1" x14ac:dyDescent="0.35">
      <c r="A164" s="368"/>
      <c r="B164" s="369" t="s">
        <v>19</v>
      </c>
      <c r="C164" s="370">
        <v>4</v>
      </c>
      <c r="D164" s="370">
        <v>12</v>
      </c>
      <c r="E164" s="371" t="s">
        <v>19</v>
      </c>
      <c r="F164" s="371" t="s">
        <v>432</v>
      </c>
      <c r="G164" s="372" t="s">
        <v>19</v>
      </c>
    </row>
    <row r="165" spans="1:7" x14ac:dyDescent="0.3">
      <c r="A165" s="328" t="s">
        <v>50</v>
      </c>
      <c r="B165" s="329" t="s">
        <v>2</v>
      </c>
      <c r="C165" s="332">
        <v>9</v>
      </c>
      <c r="D165" s="332">
        <v>10</v>
      </c>
      <c r="E165" s="330" t="s">
        <v>428</v>
      </c>
      <c r="F165" s="330" t="s">
        <v>428</v>
      </c>
      <c r="G165" s="333">
        <v>5263</v>
      </c>
    </row>
    <row r="166" spans="1:7" ht="15" thickBot="1" x14ac:dyDescent="0.35">
      <c r="A166" s="324"/>
      <c r="B166" s="325" t="s">
        <v>19</v>
      </c>
      <c r="C166" s="362">
        <v>9</v>
      </c>
      <c r="D166" s="362">
        <v>10</v>
      </c>
      <c r="E166" s="326" t="s">
        <v>437</v>
      </c>
      <c r="F166" s="326" t="s">
        <v>444</v>
      </c>
      <c r="G166" s="327" t="s">
        <v>19</v>
      </c>
    </row>
    <row r="167" spans="1:7" x14ac:dyDescent="0.3">
      <c r="A167" s="363" t="s">
        <v>53</v>
      </c>
      <c r="B167" s="364" t="s">
        <v>2</v>
      </c>
      <c r="C167" s="365">
        <v>1</v>
      </c>
      <c r="D167" s="365">
        <v>3</v>
      </c>
      <c r="E167" s="366" t="s">
        <v>428</v>
      </c>
      <c r="F167" s="366" t="s">
        <v>428</v>
      </c>
      <c r="G167" s="367">
        <v>4005</v>
      </c>
    </row>
    <row r="168" spans="1:7" ht="15" thickBot="1" x14ac:dyDescent="0.35">
      <c r="A168" s="368"/>
      <c r="B168" s="369" t="s">
        <v>19</v>
      </c>
      <c r="C168" s="370">
        <v>1</v>
      </c>
      <c r="D168" s="370">
        <v>3</v>
      </c>
      <c r="E168" s="371" t="s">
        <v>469</v>
      </c>
      <c r="F168" s="371" t="s">
        <v>461</v>
      </c>
      <c r="G168" s="372" t="s">
        <v>19</v>
      </c>
    </row>
    <row r="169" spans="1:7" x14ac:dyDescent="0.3">
      <c r="A169" s="328" t="s">
        <v>59</v>
      </c>
      <c r="B169" s="329" t="s">
        <v>2</v>
      </c>
      <c r="C169" s="332">
        <v>2</v>
      </c>
      <c r="D169" s="332">
        <v>10</v>
      </c>
      <c r="E169" s="330" t="s">
        <v>428</v>
      </c>
      <c r="F169" s="330" t="s">
        <v>428</v>
      </c>
      <c r="G169" s="333">
        <v>4191</v>
      </c>
    </row>
    <row r="170" spans="1:7" ht="15" thickBot="1" x14ac:dyDescent="0.35">
      <c r="A170" s="324"/>
      <c r="B170" s="325" t="s">
        <v>19</v>
      </c>
      <c r="C170" s="362">
        <v>2</v>
      </c>
      <c r="D170" s="362">
        <v>10</v>
      </c>
      <c r="E170" s="326" t="s">
        <v>460</v>
      </c>
      <c r="F170" s="326" t="s">
        <v>461</v>
      </c>
      <c r="G170" s="327" t="s">
        <v>19</v>
      </c>
    </row>
    <row r="171" spans="1:7" x14ac:dyDescent="0.3">
      <c r="A171" s="363" t="s">
        <v>81</v>
      </c>
      <c r="B171" s="364" t="s">
        <v>2</v>
      </c>
      <c r="C171" s="365">
        <v>5</v>
      </c>
      <c r="D171" s="365">
        <v>14</v>
      </c>
      <c r="E171" s="366" t="s">
        <v>428</v>
      </c>
      <c r="F171" s="366" t="s">
        <v>428</v>
      </c>
      <c r="G171" s="367">
        <v>4622</v>
      </c>
    </row>
    <row r="172" spans="1:7" ht="15" thickBot="1" x14ac:dyDescent="0.35">
      <c r="A172" s="368"/>
      <c r="B172" s="369" t="s">
        <v>19</v>
      </c>
      <c r="C172" s="370">
        <v>5</v>
      </c>
      <c r="D172" s="370">
        <v>14</v>
      </c>
      <c r="E172" s="371" t="s">
        <v>471</v>
      </c>
      <c r="F172" s="371" t="s">
        <v>432</v>
      </c>
      <c r="G172" s="372" t="s">
        <v>19</v>
      </c>
    </row>
    <row r="173" spans="1:7" x14ac:dyDescent="0.3">
      <c r="A173" s="328" t="s">
        <v>88</v>
      </c>
      <c r="B173" s="329" t="s">
        <v>2</v>
      </c>
      <c r="C173" s="332">
        <v>4</v>
      </c>
      <c r="D173" s="332">
        <v>13</v>
      </c>
      <c r="E173" s="330" t="s">
        <v>428</v>
      </c>
      <c r="F173" s="330" t="s">
        <v>428</v>
      </c>
      <c r="G173" s="333">
        <v>4986</v>
      </c>
    </row>
    <row r="174" spans="1:7" ht="15" thickBot="1" x14ac:dyDescent="0.35">
      <c r="A174" s="324"/>
      <c r="B174" s="325" t="s">
        <v>19</v>
      </c>
      <c r="C174" s="362">
        <v>4</v>
      </c>
      <c r="D174" s="362">
        <v>13</v>
      </c>
      <c r="E174" s="326" t="s">
        <v>431</v>
      </c>
      <c r="F174" s="326" t="s">
        <v>444</v>
      </c>
      <c r="G174" s="327" t="s">
        <v>19</v>
      </c>
    </row>
    <row r="175" spans="1:7" x14ac:dyDescent="0.3">
      <c r="A175" s="363" t="s">
        <v>99</v>
      </c>
      <c r="B175" s="364" t="s">
        <v>2</v>
      </c>
      <c r="C175" s="365">
        <v>4</v>
      </c>
      <c r="D175" s="365">
        <v>5</v>
      </c>
      <c r="E175" s="366" t="s">
        <v>428</v>
      </c>
      <c r="F175" s="366" t="s">
        <v>428</v>
      </c>
      <c r="G175" s="367">
        <v>4514</v>
      </c>
    </row>
    <row r="176" spans="1:7" ht="15" thickBot="1" x14ac:dyDescent="0.35">
      <c r="A176" s="368"/>
      <c r="B176" s="369" t="s">
        <v>19</v>
      </c>
      <c r="C176" s="370">
        <v>4</v>
      </c>
      <c r="D176" s="370">
        <v>5</v>
      </c>
      <c r="E176" s="371" t="s">
        <v>442</v>
      </c>
      <c r="F176" s="371" t="s">
        <v>432</v>
      </c>
      <c r="G176" s="372" t="s">
        <v>19</v>
      </c>
    </row>
    <row r="177" spans="1:7" x14ac:dyDescent="0.3">
      <c r="A177" s="328" t="s">
        <v>107</v>
      </c>
      <c r="B177" s="329" t="s">
        <v>2</v>
      </c>
      <c r="C177" s="332">
        <v>2</v>
      </c>
      <c r="D177" s="332">
        <v>4</v>
      </c>
      <c r="E177" s="330" t="s">
        <v>428</v>
      </c>
      <c r="F177" s="330" t="s">
        <v>428</v>
      </c>
      <c r="G177" s="333">
        <v>6838</v>
      </c>
    </row>
    <row r="178" spans="1:7" ht="15" thickBot="1" x14ac:dyDescent="0.35">
      <c r="A178" s="324"/>
      <c r="B178" s="325" t="s">
        <v>19</v>
      </c>
      <c r="C178" s="362">
        <v>2</v>
      </c>
      <c r="D178" s="362">
        <v>4</v>
      </c>
      <c r="E178" s="326" t="s">
        <v>469</v>
      </c>
      <c r="F178" s="326" t="s">
        <v>444</v>
      </c>
      <c r="G178" s="327" t="s">
        <v>19</v>
      </c>
    </row>
    <row r="179" spans="1:7" x14ac:dyDescent="0.3">
      <c r="A179" s="363" t="s">
        <v>110</v>
      </c>
      <c r="B179" s="364" t="s">
        <v>2</v>
      </c>
      <c r="C179" s="365">
        <v>3</v>
      </c>
      <c r="D179" s="365">
        <v>8</v>
      </c>
      <c r="E179" s="366" t="s">
        <v>428</v>
      </c>
      <c r="F179" s="366" t="s">
        <v>428</v>
      </c>
      <c r="G179" s="367">
        <v>4869</v>
      </c>
    </row>
    <row r="180" spans="1:7" ht="15" thickBot="1" x14ac:dyDescent="0.35">
      <c r="A180" s="368"/>
      <c r="B180" s="369" t="s">
        <v>19</v>
      </c>
      <c r="C180" s="370">
        <v>3</v>
      </c>
      <c r="D180" s="370">
        <v>8</v>
      </c>
      <c r="E180" s="371" t="s">
        <v>437</v>
      </c>
      <c r="F180" s="371" t="s">
        <v>432</v>
      </c>
      <c r="G180" s="372" t="s">
        <v>19</v>
      </c>
    </row>
    <row r="181" spans="1:7" x14ac:dyDescent="0.3">
      <c r="A181" s="328" t="s">
        <v>111</v>
      </c>
      <c r="B181" s="329" t="s">
        <v>2</v>
      </c>
      <c r="C181" s="332">
        <v>7</v>
      </c>
      <c r="D181" s="332">
        <v>11</v>
      </c>
      <c r="E181" s="330" t="s">
        <v>428</v>
      </c>
      <c r="F181" s="330" t="s">
        <v>428</v>
      </c>
      <c r="G181" s="333">
        <v>4768</v>
      </c>
    </row>
    <row r="182" spans="1:7" ht="15" thickBot="1" x14ac:dyDescent="0.35">
      <c r="A182" s="324"/>
      <c r="B182" s="325" t="s">
        <v>19</v>
      </c>
      <c r="C182" s="362">
        <v>7</v>
      </c>
      <c r="D182" s="362">
        <v>11</v>
      </c>
      <c r="E182" s="326" t="s">
        <v>469</v>
      </c>
      <c r="F182" s="326" t="s">
        <v>444</v>
      </c>
      <c r="G182" s="327" t="s">
        <v>19</v>
      </c>
    </row>
    <row r="183" spans="1:7" x14ac:dyDescent="0.3">
      <c r="A183" s="363" t="s">
        <v>114</v>
      </c>
      <c r="B183" s="364" t="s">
        <v>2</v>
      </c>
      <c r="C183" s="365">
        <v>6</v>
      </c>
      <c r="D183" s="365">
        <v>6</v>
      </c>
      <c r="E183" s="366" t="s">
        <v>438</v>
      </c>
      <c r="F183" s="366" t="s">
        <v>438</v>
      </c>
      <c r="G183" s="367">
        <v>5214</v>
      </c>
    </row>
    <row r="184" spans="1:7" x14ac:dyDescent="0.3">
      <c r="A184" s="373"/>
      <c r="B184" s="374" t="s">
        <v>19</v>
      </c>
      <c r="C184" s="375">
        <v>6</v>
      </c>
      <c r="D184" s="375">
        <v>0</v>
      </c>
      <c r="E184" s="376" t="s">
        <v>460</v>
      </c>
      <c r="F184" s="376" t="s">
        <v>435</v>
      </c>
      <c r="G184" s="377" t="s">
        <v>19</v>
      </c>
    </row>
    <row r="185" spans="1:7" ht="15" thickBot="1" x14ac:dyDescent="0.35">
      <c r="A185" s="368"/>
      <c r="B185" s="369" t="s">
        <v>19</v>
      </c>
      <c r="C185" s="370">
        <v>0</v>
      </c>
      <c r="D185" s="370">
        <v>6</v>
      </c>
      <c r="E185" s="371" t="s">
        <v>471</v>
      </c>
      <c r="F185" s="371" t="s">
        <v>461</v>
      </c>
      <c r="G185" s="372" t="s">
        <v>19</v>
      </c>
    </row>
    <row r="186" spans="1:7" x14ac:dyDescent="0.3">
      <c r="A186" s="328" t="s">
        <v>116</v>
      </c>
      <c r="B186" s="329" t="s">
        <v>2</v>
      </c>
      <c r="C186" s="332">
        <v>5</v>
      </c>
      <c r="D186" s="332">
        <v>11</v>
      </c>
      <c r="E186" s="330" t="s">
        <v>428</v>
      </c>
      <c r="F186" s="330" t="s">
        <v>428</v>
      </c>
      <c r="G186" s="333">
        <v>5432</v>
      </c>
    </row>
    <row r="187" spans="1:7" ht="15" thickBot="1" x14ac:dyDescent="0.35">
      <c r="A187" s="324"/>
      <c r="B187" s="325" t="s">
        <v>19</v>
      </c>
      <c r="C187" s="362">
        <v>5</v>
      </c>
      <c r="D187" s="362">
        <v>11</v>
      </c>
      <c r="E187" s="326" t="s">
        <v>437</v>
      </c>
      <c r="F187" s="326" t="s">
        <v>461</v>
      </c>
      <c r="G187" s="327" t="s">
        <v>19</v>
      </c>
    </row>
    <row r="188" spans="1:7" x14ac:dyDescent="0.3">
      <c r="A188" s="363" t="s">
        <v>129</v>
      </c>
      <c r="B188" s="364" t="s">
        <v>2</v>
      </c>
      <c r="C188" s="365">
        <v>4</v>
      </c>
      <c r="D188" s="365">
        <v>9</v>
      </c>
      <c r="E188" s="366" t="s">
        <v>428</v>
      </c>
      <c r="F188" s="366" t="s">
        <v>428</v>
      </c>
      <c r="G188" s="367">
        <v>6164</v>
      </c>
    </row>
    <row r="189" spans="1:7" ht="15" thickBot="1" x14ac:dyDescent="0.35">
      <c r="A189" s="368"/>
      <c r="B189" s="369" t="s">
        <v>19</v>
      </c>
      <c r="C189" s="370">
        <v>4</v>
      </c>
      <c r="D189" s="370">
        <v>9</v>
      </c>
      <c r="E189" s="371" t="s">
        <v>431</v>
      </c>
      <c r="F189" s="371" t="s">
        <v>435</v>
      </c>
      <c r="G189" s="372" t="s">
        <v>19</v>
      </c>
    </row>
    <row r="190" spans="1:7" x14ac:dyDescent="0.3">
      <c r="A190" s="328" t="s">
        <v>134</v>
      </c>
      <c r="B190" s="329" t="s">
        <v>2</v>
      </c>
      <c r="C190" s="332">
        <v>3</v>
      </c>
      <c r="D190" s="332">
        <v>5</v>
      </c>
      <c r="E190" s="330" t="s">
        <v>428</v>
      </c>
      <c r="F190" s="330" t="s">
        <v>428</v>
      </c>
      <c r="G190" s="333">
        <v>5641</v>
      </c>
    </row>
    <row r="191" spans="1:7" ht="15" thickBot="1" x14ac:dyDescent="0.35">
      <c r="A191" s="324"/>
      <c r="B191" s="325" t="s">
        <v>19</v>
      </c>
      <c r="C191" s="362">
        <v>3</v>
      </c>
      <c r="D191" s="362">
        <v>5</v>
      </c>
      <c r="E191" s="326" t="s">
        <v>460</v>
      </c>
      <c r="F191" s="326" t="s">
        <v>504</v>
      </c>
      <c r="G191" s="327" t="s">
        <v>19</v>
      </c>
    </row>
    <row r="192" spans="1:7" x14ac:dyDescent="0.3">
      <c r="A192" s="363" t="s">
        <v>143</v>
      </c>
      <c r="B192" s="364" t="s">
        <v>2</v>
      </c>
      <c r="C192" s="365">
        <v>4</v>
      </c>
      <c r="D192" s="365">
        <v>13</v>
      </c>
      <c r="E192" s="366" t="s">
        <v>438</v>
      </c>
      <c r="F192" s="366" t="s">
        <v>438</v>
      </c>
      <c r="G192" s="367">
        <v>6295</v>
      </c>
    </row>
    <row r="193" spans="1:7" x14ac:dyDescent="0.3">
      <c r="A193" s="373"/>
      <c r="B193" s="374" t="s">
        <v>19</v>
      </c>
      <c r="C193" s="375">
        <v>1</v>
      </c>
      <c r="D193" s="375">
        <v>4</v>
      </c>
      <c r="E193" s="376" t="s">
        <v>442</v>
      </c>
      <c r="F193" s="376" t="s">
        <v>444</v>
      </c>
      <c r="G193" s="377" t="s">
        <v>19</v>
      </c>
    </row>
    <row r="194" spans="1:7" ht="15" thickBot="1" x14ac:dyDescent="0.35">
      <c r="A194" s="368"/>
      <c r="B194" s="369" t="s">
        <v>19</v>
      </c>
      <c r="C194" s="370">
        <v>3</v>
      </c>
      <c r="D194" s="370">
        <v>9</v>
      </c>
      <c r="E194" s="371" t="s">
        <v>437</v>
      </c>
      <c r="F194" s="371" t="s">
        <v>444</v>
      </c>
      <c r="G194" s="372" t="s">
        <v>19</v>
      </c>
    </row>
    <row r="195" spans="1:7" x14ac:dyDescent="0.3">
      <c r="A195" s="319" t="s">
        <v>155</v>
      </c>
      <c r="B195" s="320" t="s">
        <v>2</v>
      </c>
      <c r="C195" s="321">
        <v>2</v>
      </c>
      <c r="D195" s="321">
        <v>4</v>
      </c>
      <c r="E195" s="322" t="s">
        <v>428</v>
      </c>
      <c r="F195" s="322" t="s">
        <v>428</v>
      </c>
      <c r="G195" s="323">
        <v>6831</v>
      </c>
    </row>
    <row r="196" spans="1:7" ht="15" thickBot="1" x14ac:dyDescent="0.35">
      <c r="A196" s="324"/>
      <c r="B196" s="325" t="s">
        <v>19</v>
      </c>
      <c r="C196" s="362">
        <v>2</v>
      </c>
      <c r="D196" s="362">
        <v>4</v>
      </c>
      <c r="E196" s="326" t="s">
        <v>460</v>
      </c>
      <c r="F196" s="326" t="s">
        <v>435</v>
      </c>
      <c r="G196" s="327" t="s">
        <v>19</v>
      </c>
    </row>
    <row r="197" spans="1:7" x14ac:dyDescent="0.3">
      <c r="A197" s="363" t="s">
        <v>156</v>
      </c>
      <c r="B197" s="364" t="s">
        <v>2</v>
      </c>
      <c r="C197" s="365">
        <v>4</v>
      </c>
      <c r="D197" s="365">
        <v>10</v>
      </c>
      <c r="E197" s="366" t="s">
        <v>428</v>
      </c>
      <c r="F197" s="366" t="s">
        <v>428</v>
      </c>
      <c r="G197" s="367">
        <v>6119</v>
      </c>
    </row>
    <row r="198" spans="1:7" ht="15" thickBot="1" x14ac:dyDescent="0.35">
      <c r="A198" s="368"/>
      <c r="B198" s="369" t="s">
        <v>19</v>
      </c>
      <c r="C198" s="370">
        <v>4</v>
      </c>
      <c r="D198" s="370">
        <v>10</v>
      </c>
      <c r="E198" s="371" t="s">
        <v>437</v>
      </c>
      <c r="F198" s="371" t="s">
        <v>444</v>
      </c>
      <c r="G198" s="372" t="s">
        <v>19</v>
      </c>
    </row>
    <row r="199" spans="1:7" x14ac:dyDescent="0.3">
      <c r="A199" s="319" t="s">
        <v>160</v>
      </c>
      <c r="B199" s="320" t="s">
        <v>2</v>
      </c>
      <c r="C199" s="321">
        <v>5</v>
      </c>
      <c r="D199" s="321">
        <v>15</v>
      </c>
      <c r="E199" s="322" t="s">
        <v>428</v>
      </c>
      <c r="F199" s="322" t="s">
        <v>428</v>
      </c>
      <c r="G199" s="323">
        <v>6582</v>
      </c>
    </row>
    <row r="200" spans="1:7" ht="15" thickBot="1" x14ac:dyDescent="0.35">
      <c r="A200" s="324"/>
      <c r="B200" s="325" t="s">
        <v>19</v>
      </c>
      <c r="C200" s="362">
        <v>5</v>
      </c>
      <c r="D200" s="362">
        <v>15</v>
      </c>
      <c r="E200" s="326" t="s">
        <v>19</v>
      </c>
      <c r="F200" s="326" t="s">
        <v>444</v>
      </c>
      <c r="G200" s="327" t="s">
        <v>19</v>
      </c>
    </row>
    <row r="201" spans="1:7" x14ac:dyDescent="0.3">
      <c r="A201" s="363" t="s">
        <v>165</v>
      </c>
      <c r="B201" s="364" t="s">
        <v>2</v>
      </c>
      <c r="C201" s="365">
        <v>7</v>
      </c>
      <c r="D201" s="365">
        <v>19</v>
      </c>
      <c r="E201" s="366" t="s">
        <v>428</v>
      </c>
      <c r="F201" s="366" t="s">
        <v>428</v>
      </c>
      <c r="G201" s="367">
        <v>5933</v>
      </c>
    </row>
    <row r="202" spans="1:7" ht="15" thickBot="1" x14ac:dyDescent="0.35">
      <c r="A202" s="368"/>
      <c r="B202" s="369" t="s">
        <v>19</v>
      </c>
      <c r="C202" s="370">
        <v>7</v>
      </c>
      <c r="D202" s="370">
        <v>19</v>
      </c>
      <c r="E202" s="371" t="s">
        <v>442</v>
      </c>
      <c r="F202" s="371" t="s">
        <v>435</v>
      </c>
      <c r="G202" s="372" t="s">
        <v>19</v>
      </c>
    </row>
    <row r="203" spans="1:7" x14ac:dyDescent="0.3">
      <c r="A203" s="319" t="s">
        <v>169</v>
      </c>
      <c r="B203" s="320" t="s">
        <v>2</v>
      </c>
      <c r="C203" s="321">
        <v>3</v>
      </c>
      <c r="D203" s="321">
        <v>9</v>
      </c>
      <c r="E203" s="322" t="s">
        <v>428</v>
      </c>
      <c r="F203" s="322" t="s">
        <v>428</v>
      </c>
      <c r="G203" s="323">
        <v>4220</v>
      </c>
    </row>
    <row r="204" spans="1:7" ht="15" thickBot="1" x14ac:dyDescent="0.35">
      <c r="A204" s="324"/>
      <c r="B204" s="325" t="s">
        <v>19</v>
      </c>
      <c r="C204" s="362">
        <v>3</v>
      </c>
      <c r="D204" s="362">
        <v>9</v>
      </c>
      <c r="E204" s="326" t="s">
        <v>437</v>
      </c>
      <c r="F204" s="326" t="s">
        <v>435</v>
      </c>
      <c r="G204" s="327" t="s">
        <v>19</v>
      </c>
    </row>
    <row r="205" spans="1:7" x14ac:dyDescent="0.3">
      <c r="A205" s="363" t="s">
        <v>171</v>
      </c>
      <c r="B205" s="364" t="s">
        <v>2</v>
      </c>
      <c r="C205" s="365">
        <v>2</v>
      </c>
      <c r="D205" s="365">
        <v>6</v>
      </c>
      <c r="E205" s="366" t="s">
        <v>428</v>
      </c>
      <c r="F205" s="366" t="s">
        <v>428</v>
      </c>
      <c r="G205" s="367">
        <v>4610</v>
      </c>
    </row>
    <row r="206" spans="1:7" ht="15" thickBot="1" x14ac:dyDescent="0.35">
      <c r="A206" s="368"/>
      <c r="B206" s="369" t="s">
        <v>19</v>
      </c>
      <c r="C206" s="370">
        <v>2</v>
      </c>
      <c r="D206" s="370">
        <v>6</v>
      </c>
      <c r="E206" s="371" t="s">
        <v>460</v>
      </c>
      <c r="F206" s="371" t="s">
        <v>435</v>
      </c>
      <c r="G206" s="372" t="s">
        <v>19</v>
      </c>
    </row>
    <row r="207" spans="1:7" x14ac:dyDescent="0.3">
      <c r="A207" s="319" t="s">
        <v>174</v>
      </c>
      <c r="B207" s="320" t="s">
        <v>2</v>
      </c>
      <c r="C207" s="321">
        <v>2</v>
      </c>
      <c r="D207" s="321">
        <v>5</v>
      </c>
      <c r="E207" s="322" t="s">
        <v>428</v>
      </c>
      <c r="F207" s="322" t="s">
        <v>428</v>
      </c>
      <c r="G207" s="323">
        <v>5531</v>
      </c>
    </row>
    <row r="208" spans="1:7" ht="15" thickBot="1" x14ac:dyDescent="0.35">
      <c r="A208" s="324"/>
      <c r="B208" s="325" t="s">
        <v>19</v>
      </c>
      <c r="C208" s="362">
        <v>2</v>
      </c>
      <c r="D208" s="362">
        <v>5</v>
      </c>
      <c r="E208" s="326" t="s">
        <v>431</v>
      </c>
      <c r="F208" s="326" t="s">
        <v>461</v>
      </c>
      <c r="G208" s="327" t="s">
        <v>19</v>
      </c>
    </row>
    <row r="209" spans="1:7" x14ac:dyDescent="0.3">
      <c r="A209" s="363" t="s">
        <v>176</v>
      </c>
      <c r="B209" s="364" t="s">
        <v>2</v>
      </c>
      <c r="C209" s="365">
        <v>2</v>
      </c>
      <c r="D209" s="365">
        <v>12</v>
      </c>
      <c r="E209" s="366" t="s">
        <v>428</v>
      </c>
      <c r="F209" s="366" t="s">
        <v>428</v>
      </c>
      <c r="G209" s="367">
        <v>4978</v>
      </c>
    </row>
    <row r="210" spans="1:7" ht="15" thickBot="1" x14ac:dyDescent="0.35">
      <c r="A210" s="368"/>
      <c r="B210" s="369" t="s">
        <v>19</v>
      </c>
      <c r="C210" s="370">
        <v>2</v>
      </c>
      <c r="D210" s="370">
        <v>12</v>
      </c>
      <c r="E210" s="371" t="s">
        <v>437</v>
      </c>
      <c r="F210" s="371" t="s">
        <v>444</v>
      </c>
      <c r="G210" s="372" t="s">
        <v>19</v>
      </c>
    </row>
    <row r="211" spans="1:7" x14ac:dyDescent="0.3">
      <c r="A211" s="319" t="s">
        <v>178</v>
      </c>
      <c r="B211" s="320" t="s">
        <v>2</v>
      </c>
      <c r="C211" s="321">
        <v>3</v>
      </c>
      <c r="D211" s="321">
        <v>5</v>
      </c>
      <c r="E211" s="322" t="s">
        <v>428</v>
      </c>
      <c r="F211" s="322" t="s">
        <v>428</v>
      </c>
      <c r="G211" s="323">
        <v>5584</v>
      </c>
    </row>
    <row r="212" spans="1:7" ht="15" thickBot="1" x14ac:dyDescent="0.35">
      <c r="A212" s="324"/>
      <c r="B212" s="325" t="s">
        <v>19</v>
      </c>
      <c r="C212" s="362">
        <v>3</v>
      </c>
      <c r="D212" s="362">
        <v>5</v>
      </c>
      <c r="E212" s="326" t="s">
        <v>437</v>
      </c>
      <c r="F212" s="326" t="s">
        <v>435</v>
      </c>
      <c r="G212" s="327" t="s">
        <v>19</v>
      </c>
    </row>
    <row r="213" spans="1:7" x14ac:dyDescent="0.3">
      <c r="A213" s="363" t="s">
        <v>179</v>
      </c>
      <c r="B213" s="364" t="s">
        <v>2</v>
      </c>
      <c r="C213" s="365">
        <v>6</v>
      </c>
      <c r="D213" s="365">
        <v>9</v>
      </c>
      <c r="E213" s="366" t="s">
        <v>428</v>
      </c>
      <c r="F213" s="366" t="s">
        <v>428</v>
      </c>
      <c r="G213" s="367">
        <v>5784</v>
      </c>
    </row>
    <row r="214" spans="1:7" ht="15" thickBot="1" x14ac:dyDescent="0.35">
      <c r="A214" s="368"/>
      <c r="B214" s="369" t="s">
        <v>19</v>
      </c>
      <c r="C214" s="370">
        <v>6</v>
      </c>
      <c r="D214" s="370">
        <v>9</v>
      </c>
      <c r="E214" s="371" t="s">
        <v>437</v>
      </c>
      <c r="F214" s="371" t="s">
        <v>435</v>
      </c>
      <c r="G214" s="372" t="s">
        <v>19</v>
      </c>
    </row>
    <row r="215" spans="1:7" x14ac:dyDescent="0.3">
      <c r="A215" s="319" t="s">
        <v>184</v>
      </c>
      <c r="B215" s="320" t="s">
        <v>2</v>
      </c>
      <c r="C215" s="321">
        <v>2</v>
      </c>
      <c r="D215" s="321">
        <v>6</v>
      </c>
      <c r="E215" s="322" t="s">
        <v>428</v>
      </c>
      <c r="F215" s="322" t="s">
        <v>428</v>
      </c>
      <c r="G215" s="323">
        <v>6389</v>
      </c>
    </row>
    <row r="216" spans="1:7" ht="15" thickBot="1" x14ac:dyDescent="0.35">
      <c r="A216" s="324"/>
      <c r="B216" s="325" t="s">
        <v>19</v>
      </c>
      <c r="C216" s="362">
        <v>2</v>
      </c>
      <c r="D216" s="362">
        <v>6</v>
      </c>
      <c r="E216" s="326" t="s">
        <v>509</v>
      </c>
      <c r="F216" s="326" t="s">
        <v>444</v>
      </c>
      <c r="G216" s="327" t="s">
        <v>19</v>
      </c>
    </row>
    <row r="217" spans="1:7" x14ac:dyDescent="0.3">
      <c r="A217" s="363" t="s">
        <v>186</v>
      </c>
      <c r="B217" s="364" t="s">
        <v>2</v>
      </c>
      <c r="C217" s="365">
        <v>2</v>
      </c>
      <c r="D217" s="365">
        <v>7</v>
      </c>
      <c r="E217" s="366" t="s">
        <v>428</v>
      </c>
      <c r="F217" s="366" t="s">
        <v>428</v>
      </c>
      <c r="G217" s="367">
        <v>4080</v>
      </c>
    </row>
    <row r="218" spans="1:7" ht="15" thickBot="1" x14ac:dyDescent="0.35">
      <c r="A218" s="368"/>
      <c r="B218" s="369" t="s">
        <v>19</v>
      </c>
      <c r="C218" s="370">
        <v>2</v>
      </c>
      <c r="D218" s="370">
        <v>7</v>
      </c>
      <c r="E218" s="371" t="s">
        <v>437</v>
      </c>
      <c r="F218" s="371" t="s">
        <v>461</v>
      </c>
      <c r="G218" s="372" t="s">
        <v>19</v>
      </c>
    </row>
    <row r="219" spans="1:7" x14ac:dyDescent="0.3">
      <c r="A219" s="319" t="s">
        <v>187</v>
      </c>
      <c r="B219" s="320" t="s">
        <v>2</v>
      </c>
      <c r="C219" s="321">
        <v>9</v>
      </c>
      <c r="D219" s="321">
        <v>10</v>
      </c>
      <c r="E219" s="322" t="s">
        <v>428</v>
      </c>
      <c r="F219" s="322" t="s">
        <v>428</v>
      </c>
      <c r="G219" s="323">
        <v>5945</v>
      </c>
    </row>
    <row r="220" spans="1:7" ht="15" thickBot="1" x14ac:dyDescent="0.35">
      <c r="A220" s="324"/>
      <c r="B220" s="325" t="s">
        <v>19</v>
      </c>
      <c r="C220" s="362">
        <v>9</v>
      </c>
      <c r="D220" s="362">
        <v>10</v>
      </c>
      <c r="E220" s="326" t="s">
        <v>19</v>
      </c>
      <c r="F220" s="326" t="s">
        <v>435</v>
      </c>
      <c r="G220" s="327" t="s">
        <v>19</v>
      </c>
    </row>
    <row r="221" spans="1:7" x14ac:dyDescent="0.3">
      <c r="A221" s="363" t="s">
        <v>188</v>
      </c>
      <c r="B221" s="364" t="s">
        <v>2</v>
      </c>
      <c r="C221" s="365">
        <v>8</v>
      </c>
      <c r="D221" s="365">
        <v>32</v>
      </c>
      <c r="E221" s="366" t="s">
        <v>428</v>
      </c>
      <c r="F221" s="366" t="s">
        <v>428</v>
      </c>
      <c r="G221" s="367">
        <v>6997</v>
      </c>
    </row>
    <row r="222" spans="1:7" ht="15" thickBot="1" x14ac:dyDescent="0.35">
      <c r="A222" s="368"/>
      <c r="B222" s="369" t="s">
        <v>19</v>
      </c>
      <c r="C222" s="370">
        <v>8</v>
      </c>
      <c r="D222" s="370">
        <v>32</v>
      </c>
      <c r="E222" s="371" t="s">
        <v>437</v>
      </c>
      <c r="F222" s="371" t="s">
        <v>435</v>
      </c>
      <c r="G222" s="372" t="s">
        <v>19</v>
      </c>
    </row>
    <row r="223" spans="1:7" x14ac:dyDescent="0.3">
      <c r="A223" s="319" t="s">
        <v>195</v>
      </c>
      <c r="B223" s="320" t="s">
        <v>2</v>
      </c>
      <c r="C223" s="321">
        <v>5</v>
      </c>
      <c r="D223" s="321">
        <v>12</v>
      </c>
      <c r="E223" s="322" t="s">
        <v>428</v>
      </c>
      <c r="F223" s="322" t="s">
        <v>428</v>
      </c>
      <c r="G223" s="323">
        <v>4168</v>
      </c>
    </row>
    <row r="224" spans="1:7" ht="15" thickBot="1" x14ac:dyDescent="0.35">
      <c r="A224" s="324"/>
      <c r="B224" s="325" t="s">
        <v>19</v>
      </c>
      <c r="C224" s="362">
        <v>5</v>
      </c>
      <c r="D224" s="362">
        <v>12</v>
      </c>
      <c r="E224" s="326" t="s">
        <v>437</v>
      </c>
      <c r="F224" s="326" t="s">
        <v>432</v>
      </c>
      <c r="G224" s="327" t="s">
        <v>19</v>
      </c>
    </row>
    <row r="225" spans="1:7" x14ac:dyDescent="0.3">
      <c r="A225" s="363" t="s">
        <v>201</v>
      </c>
      <c r="B225" s="364" t="s">
        <v>2</v>
      </c>
      <c r="C225" s="365">
        <v>6</v>
      </c>
      <c r="D225" s="365">
        <v>9</v>
      </c>
      <c r="E225" s="366" t="s">
        <v>428</v>
      </c>
      <c r="F225" s="366" t="s">
        <v>428</v>
      </c>
      <c r="G225" s="367">
        <v>4934</v>
      </c>
    </row>
    <row r="226" spans="1:7" ht="15" thickBot="1" x14ac:dyDescent="0.35">
      <c r="A226" s="368"/>
      <c r="B226" s="369" t="s">
        <v>19</v>
      </c>
      <c r="C226" s="370">
        <v>6</v>
      </c>
      <c r="D226" s="370">
        <v>9</v>
      </c>
      <c r="E226" s="371" t="s">
        <v>431</v>
      </c>
      <c r="F226" s="371" t="s">
        <v>444</v>
      </c>
      <c r="G226" s="372" t="s">
        <v>19</v>
      </c>
    </row>
    <row r="227" spans="1:7" x14ac:dyDescent="0.3">
      <c r="A227" s="319" t="s">
        <v>202</v>
      </c>
      <c r="B227" s="320" t="s">
        <v>2</v>
      </c>
      <c r="C227" s="321">
        <v>6</v>
      </c>
      <c r="D227" s="321">
        <v>9</v>
      </c>
      <c r="E227" s="322" t="s">
        <v>428</v>
      </c>
      <c r="F227" s="322" t="s">
        <v>428</v>
      </c>
      <c r="G227" s="323">
        <v>5857</v>
      </c>
    </row>
    <row r="228" spans="1:7" ht="15" thickBot="1" x14ac:dyDescent="0.35">
      <c r="A228" s="324"/>
      <c r="B228" s="325" t="s">
        <v>19</v>
      </c>
      <c r="C228" s="362">
        <v>6</v>
      </c>
      <c r="D228" s="362">
        <v>9</v>
      </c>
      <c r="E228" s="326" t="s">
        <v>437</v>
      </c>
      <c r="F228" s="326" t="s">
        <v>444</v>
      </c>
      <c r="G228" s="327" t="s">
        <v>19</v>
      </c>
    </row>
    <row r="229" spans="1:7" x14ac:dyDescent="0.3">
      <c r="A229" s="363" t="s">
        <v>211</v>
      </c>
      <c r="B229" s="364" t="s">
        <v>2</v>
      </c>
      <c r="C229" s="365">
        <v>4</v>
      </c>
      <c r="D229" s="365">
        <v>16</v>
      </c>
      <c r="E229" s="366" t="s">
        <v>428</v>
      </c>
      <c r="F229" s="366" t="s">
        <v>428</v>
      </c>
      <c r="G229" s="367">
        <v>4141</v>
      </c>
    </row>
    <row r="230" spans="1:7" ht="15" thickBot="1" x14ac:dyDescent="0.35">
      <c r="A230" s="368"/>
      <c r="B230" s="369" t="s">
        <v>19</v>
      </c>
      <c r="C230" s="370">
        <v>4</v>
      </c>
      <c r="D230" s="370">
        <v>16</v>
      </c>
      <c r="E230" s="371" t="s">
        <v>19</v>
      </c>
      <c r="F230" s="371" t="s">
        <v>432</v>
      </c>
      <c r="G230" s="372" t="s">
        <v>19</v>
      </c>
    </row>
    <row r="231" spans="1:7" x14ac:dyDescent="0.3">
      <c r="A231" s="319" t="s">
        <v>214</v>
      </c>
      <c r="B231" s="320" t="s">
        <v>2</v>
      </c>
      <c r="C231" s="321">
        <v>4</v>
      </c>
      <c r="D231" s="321">
        <v>12</v>
      </c>
      <c r="E231" s="322" t="s">
        <v>428</v>
      </c>
      <c r="F231" s="322" t="s">
        <v>428</v>
      </c>
      <c r="G231" s="323">
        <v>4197</v>
      </c>
    </row>
    <row r="232" spans="1:7" ht="15" thickBot="1" x14ac:dyDescent="0.35">
      <c r="A232" s="324"/>
      <c r="B232" s="325" t="s">
        <v>19</v>
      </c>
      <c r="C232" s="362">
        <v>4</v>
      </c>
      <c r="D232" s="362">
        <v>12</v>
      </c>
      <c r="E232" s="326" t="s">
        <v>476</v>
      </c>
      <c r="F232" s="326" t="s">
        <v>432</v>
      </c>
      <c r="G232" s="327" t="s">
        <v>19</v>
      </c>
    </row>
    <row r="233" spans="1:7" x14ac:dyDescent="0.3">
      <c r="A233" s="363" t="s">
        <v>217</v>
      </c>
      <c r="B233" s="364" t="s">
        <v>2</v>
      </c>
      <c r="C233" s="365">
        <v>9</v>
      </c>
      <c r="D233" s="365">
        <v>8</v>
      </c>
      <c r="E233" s="366" t="s">
        <v>429</v>
      </c>
      <c r="F233" s="366" t="s">
        <v>429</v>
      </c>
      <c r="G233" s="367">
        <v>5068</v>
      </c>
    </row>
    <row r="234" spans="1:7" x14ac:dyDescent="0.3">
      <c r="A234" s="373"/>
      <c r="B234" s="374" t="s">
        <v>19</v>
      </c>
      <c r="C234" s="375">
        <v>1</v>
      </c>
      <c r="D234" s="375">
        <v>1</v>
      </c>
      <c r="E234" s="376" t="s">
        <v>431</v>
      </c>
      <c r="F234" s="376" t="s">
        <v>432</v>
      </c>
      <c r="G234" s="377" t="s">
        <v>19</v>
      </c>
    </row>
    <row r="235" spans="1:7" x14ac:dyDescent="0.3">
      <c r="A235" s="373"/>
      <c r="B235" s="374" t="s">
        <v>19</v>
      </c>
      <c r="C235" s="375">
        <v>1</v>
      </c>
      <c r="D235" s="375">
        <v>1</v>
      </c>
      <c r="E235" s="376" t="s">
        <v>431</v>
      </c>
      <c r="F235" s="376" t="s">
        <v>461</v>
      </c>
      <c r="G235" s="377" t="s">
        <v>19</v>
      </c>
    </row>
    <row r="236" spans="1:7" ht="15" thickBot="1" x14ac:dyDescent="0.35">
      <c r="A236" s="373"/>
      <c r="B236" s="374" t="s">
        <v>19</v>
      </c>
      <c r="C236" s="375">
        <v>7</v>
      </c>
      <c r="D236" s="375">
        <v>6</v>
      </c>
      <c r="E236" s="376" t="s">
        <v>437</v>
      </c>
      <c r="F236" s="376" t="s">
        <v>435</v>
      </c>
      <c r="G236" s="377" t="s">
        <v>19</v>
      </c>
    </row>
    <row r="237" spans="1:7" x14ac:dyDescent="0.3">
      <c r="A237" s="319" t="s">
        <v>219</v>
      </c>
      <c r="B237" s="320" t="s">
        <v>2</v>
      </c>
      <c r="C237" s="321">
        <v>3</v>
      </c>
      <c r="D237" s="321">
        <v>11</v>
      </c>
      <c r="E237" s="322" t="s">
        <v>428</v>
      </c>
      <c r="F237" s="322" t="s">
        <v>428</v>
      </c>
      <c r="G237" s="323">
        <v>4968</v>
      </c>
    </row>
    <row r="238" spans="1:7" ht="15" thickBot="1" x14ac:dyDescent="0.35">
      <c r="A238" s="324"/>
      <c r="B238" s="325" t="s">
        <v>19</v>
      </c>
      <c r="C238" s="362">
        <v>3</v>
      </c>
      <c r="D238" s="362">
        <v>11</v>
      </c>
      <c r="E238" s="326" t="s">
        <v>469</v>
      </c>
      <c r="F238" s="326" t="s">
        <v>432</v>
      </c>
      <c r="G238" s="327" t="s">
        <v>19</v>
      </c>
    </row>
    <row r="239" spans="1:7" x14ac:dyDescent="0.3">
      <c r="A239" s="373" t="s">
        <v>224</v>
      </c>
      <c r="B239" s="374" t="s">
        <v>2</v>
      </c>
      <c r="C239" s="378">
        <v>3</v>
      </c>
      <c r="D239" s="378">
        <v>6</v>
      </c>
      <c r="E239" s="376" t="s">
        <v>428</v>
      </c>
      <c r="F239" s="376" t="s">
        <v>428</v>
      </c>
      <c r="G239" s="379">
        <v>4101</v>
      </c>
    </row>
    <row r="240" spans="1:7" ht="15" thickBot="1" x14ac:dyDescent="0.35">
      <c r="A240" s="373"/>
      <c r="B240" s="374" t="s">
        <v>19</v>
      </c>
      <c r="C240" s="375">
        <v>3</v>
      </c>
      <c r="D240" s="375">
        <v>6</v>
      </c>
      <c r="E240" s="376" t="s">
        <v>476</v>
      </c>
      <c r="F240" s="376" t="s">
        <v>461</v>
      </c>
      <c r="G240" s="377" t="s">
        <v>19</v>
      </c>
    </row>
    <row r="241" spans="1:7" x14ac:dyDescent="0.3">
      <c r="A241" s="319" t="s">
        <v>225</v>
      </c>
      <c r="B241" s="320" t="s">
        <v>2</v>
      </c>
      <c r="C241" s="321">
        <v>3</v>
      </c>
      <c r="D241" s="321">
        <v>7</v>
      </c>
      <c r="E241" s="322" t="s">
        <v>428</v>
      </c>
      <c r="F241" s="322" t="s">
        <v>428</v>
      </c>
      <c r="G241" s="323">
        <v>5241</v>
      </c>
    </row>
    <row r="242" spans="1:7" ht="15" thickBot="1" x14ac:dyDescent="0.35">
      <c r="A242" s="324"/>
      <c r="B242" s="325" t="s">
        <v>19</v>
      </c>
      <c r="C242" s="362">
        <v>3</v>
      </c>
      <c r="D242" s="362">
        <v>7</v>
      </c>
      <c r="E242" s="326" t="s">
        <v>437</v>
      </c>
      <c r="F242" s="326" t="s">
        <v>461</v>
      </c>
      <c r="G242" s="327" t="s">
        <v>19</v>
      </c>
    </row>
    <row r="243" spans="1:7" x14ac:dyDescent="0.3">
      <c r="A243" s="373" t="s">
        <v>229</v>
      </c>
      <c r="B243" s="374" t="s">
        <v>2</v>
      </c>
      <c r="C243" s="378">
        <v>4</v>
      </c>
      <c r="D243" s="378">
        <v>12</v>
      </c>
      <c r="E243" s="376" t="s">
        <v>428</v>
      </c>
      <c r="F243" s="376" t="s">
        <v>428</v>
      </c>
      <c r="G243" s="379">
        <v>5160</v>
      </c>
    </row>
    <row r="244" spans="1:7" ht="15" thickBot="1" x14ac:dyDescent="0.35">
      <c r="A244" s="373"/>
      <c r="B244" s="374" t="s">
        <v>19</v>
      </c>
      <c r="C244" s="375">
        <v>4</v>
      </c>
      <c r="D244" s="375">
        <v>12</v>
      </c>
      <c r="E244" s="376" t="s">
        <v>437</v>
      </c>
      <c r="F244" s="376" t="s">
        <v>435</v>
      </c>
      <c r="G244" s="377" t="s">
        <v>19</v>
      </c>
    </row>
    <row r="245" spans="1:7" x14ac:dyDescent="0.3">
      <c r="A245" s="319" t="s">
        <v>230</v>
      </c>
      <c r="B245" s="320" t="s">
        <v>2</v>
      </c>
      <c r="C245" s="321">
        <v>3</v>
      </c>
      <c r="D245" s="321">
        <v>43</v>
      </c>
      <c r="E245" s="322" t="s">
        <v>428</v>
      </c>
      <c r="F245" s="322" t="s">
        <v>428</v>
      </c>
      <c r="G245" s="323">
        <v>5841</v>
      </c>
    </row>
    <row r="246" spans="1:7" ht="15" thickBot="1" x14ac:dyDescent="0.35">
      <c r="A246" s="324"/>
      <c r="B246" s="325" t="s">
        <v>19</v>
      </c>
      <c r="C246" s="362">
        <v>3</v>
      </c>
      <c r="D246" s="362">
        <v>43</v>
      </c>
      <c r="E246" s="326" t="s">
        <v>431</v>
      </c>
      <c r="F246" s="326" t="s">
        <v>461</v>
      </c>
      <c r="G246" s="327" t="s">
        <v>19</v>
      </c>
    </row>
    <row r="247" spans="1:7" x14ac:dyDescent="0.3">
      <c r="A247" s="373" t="s">
        <v>232</v>
      </c>
      <c r="B247" s="374" t="s">
        <v>2</v>
      </c>
      <c r="C247" s="378">
        <v>2</v>
      </c>
      <c r="D247" s="378">
        <v>5</v>
      </c>
      <c r="E247" s="376" t="s">
        <v>428</v>
      </c>
      <c r="F247" s="376" t="s">
        <v>428</v>
      </c>
      <c r="G247" s="379">
        <v>4730</v>
      </c>
    </row>
    <row r="248" spans="1:7" ht="15" thickBot="1" x14ac:dyDescent="0.35">
      <c r="A248" s="373"/>
      <c r="B248" s="374" t="s">
        <v>19</v>
      </c>
      <c r="C248" s="375">
        <v>2</v>
      </c>
      <c r="D248" s="375">
        <v>5</v>
      </c>
      <c r="E248" s="376" t="s">
        <v>431</v>
      </c>
      <c r="F248" s="376" t="s">
        <v>432</v>
      </c>
      <c r="G248" s="377" t="s">
        <v>19</v>
      </c>
    </row>
    <row r="249" spans="1:7" x14ac:dyDescent="0.3">
      <c r="A249" s="319" t="s">
        <v>241</v>
      </c>
      <c r="B249" s="320" t="s">
        <v>2</v>
      </c>
      <c r="C249" s="321">
        <v>3</v>
      </c>
      <c r="D249" s="321">
        <v>7</v>
      </c>
      <c r="E249" s="322" t="s">
        <v>428</v>
      </c>
      <c r="F249" s="322" t="s">
        <v>428</v>
      </c>
      <c r="G249" s="323">
        <v>5072</v>
      </c>
    </row>
    <row r="250" spans="1:7" ht="15" thickBot="1" x14ac:dyDescent="0.35">
      <c r="A250" s="324"/>
      <c r="B250" s="325" t="s">
        <v>19</v>
      </c>
      <c r="C250" s="362">
        <v>3</v>
      </c>
      <c r="D250" s="362">
        <v>7</v>
      </c>
      <c r="E250" s="326" t="s">
        <v>442</v>
      </c>
      <c r="F250" s="326" t="s">
        <v>432</v>
      </c>
      <c r="G250" s="327" t="s">
        <v>19</v>
      </c>
    </row>
    <row r="251" spans="1:7" x14ac:dyDescent="0.3">
      <c r="A251" s="373" t="s">
        <v>242</v>
      </c>
      <c r="B251" s="374" t="s">
        <v>2</v>
      </c>
      <c r="C251" s="378">
        <v>9</v>
      </c>
      <c r="D251" s="378">
        <v>32</v>
      </c>
      <c r="E251" s="376" t="s">
        <v>428</v>
      </c>
      <c r="F251" s="376" t="s">
        <v>428</v>
      </c>
      <c r="G251" s="379">
        <v>6317</v>
      </c>
    </row>
    <row r="252" spans="1:7" ht="15" thickBot="1" x14ac:dyDescent="0.35">
      <c r="A252" s="373"/>
      <c r="B252" s="374" t="s">
        <v>19</v>
      </c>
      <c r="C252" s="375">
        <v>9</v>
      </c>
      <c r="D252" s="375">
        <v>32</v>
      </c>
      <c r="E252" s="376" t="s">
        <v>431</v>
      </c>
      <c r="F252" s="376" t="s">
        <v>432</v>
      </c>
      <c r="G252" s="377" t="s">
        <v>19</v>
      </c>
    </row>
    <row r="253" spans="1:7" x14ac:dyDescent="0.3">
      <c r="A253" s="319" t="s">
        <v>248</v>
      </c>
      <c r="B253" s="320" t="s">
        <v>2</v>
      </c>
      <c r="C253" s="321">
        <v>7</v>
      </c>
      <c r="D253" s="321">
        <v>14</v>
      </c>
      <c r="E253" s="322" t="s">
        <v>428</v>
      </c>
      <c r="F253" s="322" t="s">
        <v>428</v>
      </c>
      <c r="G253" s="323">
        <v>5819</v>
      </c>
    </row>
    <row r="254" spans="1:7" ht="15" thickBot="1" x14ac:dyDescent="0.35">
      <c r="A254" s="324"/>
      <c r="B254" s="325" t="s">
        <v>19</v>
      </c>
      <c r="C254" s="362">
        <v>7</v>
      </c>
      <c r="D254" s="362">
        <v>14</v>
      </c>
      <c r="E254" s="326" t="s">
        <v>431</v>
      </c>
      <c r="F254" s="326" t="s">
        <v>444</v>
      </c>
      <c r="G254" s="327" t="s">
        <v>19</v>
      </c>
    </row>
    <row r="255" spans="1:7" x14ac:dyDescent="0.3">
      <c r="A255" s="373" t="s">
        <v>249</v>
      </c>
      <c r="B255" s="374" t="s">
        <v>2</v>
      </c>
      <c r="C255" s="378">
        <v>5</v>
      </c>
      <c r="D255" s="378">
        <v>9</v>
      </c>
      <c r="E255" s="376" t="s">
        <v>428</v>
      </c>
      <c r="F255" s="376" t="s">
        <v>428</v>
      </c>
      <c r="G255" s="379">
        <v>6834</v>
      </c>
    </row>
    <row r="256" spans="1:7" ht="15" thickBot="1" x14ac:dyDescent="0.35">
      <c r="A256" s="373"/>
      <c r="B256" s="374" t="s">
        <v>19</v>
      </c>
      <c r="C256" s="375">
        <v>5</v>
      </c>
      <c r="D256" s="375">
        <v>9</v>
      </c>
      <c r="E256" s="376" t="s">
        <v>460</v>
      </c>
      <c r="F256" s="376" t="s">
        <v>435</v>
      </c>
      <c r="G256" s="377" t="s">
        <v>19</v>
      </c>
    </row>
    <row r="257" spans="1:7" x14ac:dyDescent="0.3">
      <c r="A257" s="319" t="s">
        <v>255</v>
      </c>
      <c r="B257" s="320" t="s">
        <v>2</v>
      </c>
      <c r="C257" s="321">
        <v>5</v>
      </c>
      <c r="D257" s="321">
        <v>12</v>
      </c>
      <c r="E257" s="322" t="s">
        <v>428</v>
      </c>
      <c r="F257" s="322" t="s">
        <v>428</v>
      </c>
      <c r="G257" s="323">
        <v>6174</v>
      </c>
    </row>
    <row r="258" spans="1:7" ht="15" thickBot="1" x14ac:dyDescent="0.35">
      <c r="A258" s="324"/>
      <c r="B258" s="325" t="s">
        <v>19</v>
      </c>
      <c r="C258" s="362">
        <v>5</v>
      </c>
      <c r="D258" s="362">
        <v>12</v>
      </c>
      <c r="E258" s="326" t="s">
        <v>442</v>
      </c>
      <c r="F258" s="326" t="s">
        <v>444</v>
      </c>
      <c r="G258" s="327" t="s">
        <v>19</v>
      </c>
    </row>
    <row r="259" spans="1:7" x14ac:dyDescent="0.3">
      <c r="A259" s="373" t="s">
        <v>266</v>
      </c>
      <c r="B259" s="374" t="s">
        <v>2</v>
      </c>
      <c r="C259" s="378">
        <v>3</v>
      </c>
      <c r="D259" s="378">
        <v>5</v>
      </c>
      <c r="E259" s="376" t="s">
        <v>428</v>
      </c>
      <c r="F259" s="376" t="s">
        <v>428</v>
      </c>
      <c r="G259" s="379">
        <v>6458</v>
      </c>
    </row>
    <row r="260" spans="1:7" ht="15" thickBot="1" x14ac:dyDescent="0.35">
      <c r="A260" s="373"/>
      <c r="B260" s="374" t="s">
        <v>19</v>
      </c>
      <c r="C260" s="375">
        <v>3</v>
      </c>
      <c r="D260" s="375">
        <v>5</v>
      </c>
      <c r="E260" s="376" t="s">
        <v>476</v>
      </c>
      <c r="F260" s="376" t="s">
        <v>432</v>
      </c>
      <c r="G260" s="377" t="s">
        <v>19</v>
      </c>
    </row>
    <row r="261" spans="1:7" x14ac:dyDescent="0.3">
      <c r="A261" s="319" t="s">
        <v>269</v>
      </c>
      <c r="B261" s="320" t="s">
        <v>2</v>
      </c>
      <c r="C261" s="321">
        <v>2</v>
      </c>
      <c r="D261" s="321">
        <v>7</v>
      </c>
      <c r="E261" s="322" t="s">
        <v>428</v>
      </c>
      <c r="F261" s="322" t="s">
        <v>428</v>
      </c>
      <c r="G261" s="323">
        <v>6341</v>
      </c>
    </row>
    <row r="262" spans="1:7" ht="15" thickBot="1" x14ac:dyDescent="0.35">
      <c r="A262" s="324"/>
      <c r="B262" s="325" t="s">
        <v>19</v>
      </c>
      <c r="C262" s="362">
        <v>2</v>
      </c>
      <c r="D262" s="362">
        <v>7</v>
      </c>
      <c r="E262" s="326" t="s">
        <v>437</v>
      </c>
      <c r="F262" s="326" t="s">
        <v>432</v>
      </c>
      <c r="G262" s="327" t="s">
        <v>19</v>
      </c>
    </row>
    <row r="263" spans="1:7" x14ac:dyDescent="0.3">
      <c r="A263" s="373" t="s">
        <v>272</v>
      </c>
      <c r="B263" s="374" t="s">
        <v>2</v>
      </c>
      <c r="C263" s="378">
        <v>4</v>
      </c>
      <c r="D263" s="378">
        <v>3</v>
      </c>
      <c r="E263" s="376" t="s">
        <v>428</v>
      </c>
      <c r="F263" s="376" t="s">
        <v>428</v>
      </c>
      <c r="G263" s="379">
        <v>5433</v>
      </c>
    </row>
    <row r="264" spans="1:7" ht="15" thickBot="1" x14ac:dyDescent="0.35">
      <c r="A264" s="368"/>
      <c r="B264" s="369" t="s">
        <v>19</v>
      </c>
      <c r="C264" s="370">
        <v>4</v>
      </c>
      <c r="D264" s="370">
        <v>3</v>
      </c>
      <c r="E264" s="371" t="s">
        <v>437</v>
      </c>
      <c r="F264" s="371" t="s">
        <v>435</v>
      </c>
      <c r="G264" s="372" t="s">
        <v>19</v>
      </c>
    </row>
    <row r="265" spans="1:7" x14ac:dyDescent="0.3">
      <c r="A265" s="319" t="s">
        <v>279</v>
      </c>
      <c r="B265" s="320" t="s">
        <v>2</v>
      </c>
      <c r="C265" s="321">
        <v>2</v>
      </c>
      <c r="D265" s="321">
        <v>11</v>
      </c>
      <c r="E265" s="322" t="s">
        <v>428</v>
      </c>
      <c r="F265" s="322" t="s">
        <v>428</v>
      </c>
      <c r="G265" s="323">
        <v>4105</v>
      </c>
    </row>
    <row r="266" spans="1:7" ht="15" thickBot="1" x14ac:dyDescent="0.35">
      <c r="A266" s="324"/>
      <c r="B266" s="325" t="s">
        <v>19</v>
      </c>
      <c r="C266" s="362">
        <v>2</v>
      </c>
      <c r="D266" s="362">
        <v>11</v>
      </c>
      <c r="E266" s="326" t="s">
        <v>442</v>
      </c>
      <c r="F266" s="326" t="s">
        <v>432</v>
      </c>
      <c r="G266" s="327" t="s">
        <v>19</v>
      </c>
    </row>
    <row r="267" spans="1:7" x14ac:dyDescent="0.3">
      <c r="A267" s="373" t="s">
        <v>282</v>
      </c>
      <c r="B267" s="374" t="s">
        <v>2</v>
      </c>
      <c r="C267" s="378">
        <v>1</v>
      </c>
      <c r="D267" s="378">
        <v>7</v>
      </c>
      <c r="E267" s="376" t="s">
        <v>428</v>
      </c>
      <c r="F267" s="376" t="s">
        <v>428</v>
      </c>
      <c r="G267" s="379">
        <v>5033</v>
      </c>
    </row>
    <row r="268" spans="1:7" ht="15" thickBot="1" x14ac:dyDescent="0.35">
      <c r="A268" s="368"/>
      <c r="B268" s="369" t="s">
        <v>19</v>
      </c>
      <c r="C268" s="370">
        <v>1</v>
      </c>
      <c r="D268" s="370">
        <v>7</v>
      </c>
      <c r="E268" s="371" t="s">
        <v>442</v>
      </c>
      <c r="F268" s="371" t="s">
        <v>461</v>
      </c>
      <c r="G268" s="372" t="s">
        <v>19</v>
      </c>
    </row>
    <row r="269" spans="1:7" x14ac:dyDescent="0.3">
      <c r="A269" s="319" t="s">
        <v>286</v>
      </c>
      <c r="B269" s="320" t="s">
        <v>2</v>
      </c>
      <c r="C269" s="321">
        <v>2</v>
      </c>
      <c r="D269" s="321">
        <v>8</v>
      </c>
      <c r="E269" s="322" t="s">
        <v>428</v>
      </c>
      <c r="F269" s="322" t="s">
        <v>428</v>
      </c>
      <c r="G269" s="323">
        <v>5413</v>
      </c>
    </row>
    <row r="270" spans="1:7" ht="15" thickBot="1" x14ac:dyDescent="0.35">
      <c r="A270" s="324"/>
      <c r="B270" s="325" t="s">
        <v>19</v>
      </c>
      <c r="C270" s="362">
        <v>2</v>
      </c>
      <c r="D270" s="362">
        <v>8</v>
      </c>
      <c r="E270" s="326" t="s">
        <v>471</v>
      </c>
      <c r="F270" s="326" t="s">
        <v>432</v>
      </c>
      <c r="G270" s="327" t="s">
        <v>19</v>
      </c>
    </row>
    <row r="271" spans="1:7" x14ac:dyDescent="0.3">
      <c r="A271" s="373" t="s">
        <v>289</v>
      </c>
      <c r="B271" s="374" t="s">
        <v>2</v>
      </c>
      <c r="C271" s="378">
        <v>4</v>
      </c>
      <c r="D271" s="378">
        <v>10</v>
      </c>
      <c r="E271" s="376" t="s">
        <v>428</v>
      </c>
      <c r="F271" s="376" t="s">
        <v>428</v>
      </c>
      <c r="G271" s="379">
        <v>6847</v>
      </c>
    </row>
    <row r="272" spans="1:7" ht="15" thickBot="1" x14ac:dyDescent="0.35">
      <c r="A272" s="368"/>
      <c r="B272" s="369" t="s">
        <v>19</v>
      </c>
      <c r="C272" s="370">
        <v>4</v>
      </c>
      <c r="D272" s="370">
        <v>10</v>
      </c>
      <c r="E272" s="371" t="s">
        <v>442</v>
      </c>
      <c r="F272" s="371" t="s">
        <v>432</v>
      </c>
      <c r="G272" s="372" t="s">
        <v>19</v>
      </c>
    </row>
    <row r="273" spans="1:7" x14ac:dyDescent="0.3">
      <c r="A273" s="319" t="s">
        <v>290</v>
      </c>
      <c r="B273" s="320" t="s">
        <v>2</v>
      </c>
      <c r="C273" s="321">
        <v>4</v>
      </c>
      <c r="D273" s="321">
        <v>9</v>
      </c>
      <c r="E273" s="322" t="s">
        <v>428</v>
      </c>
      <c r="F273" s="322" t="s">
        <v>428</v>
      </c>
      <c r="G273" s="323">
        <v>6240</v>
      </c>
    </row>
    <row r="274" spans="1:7" ht="15" thickBot="1" x14ac:dyDescent="0.35">
      <c r="A274" s="324"/>
      <c r="B274" s="325" t="s">
        <v>19</v>
      </c>
      <c r="C274" s="362">
        <v>4</v>
      </c>
      <c r="D274" s="362">
        <v>9</v>
      </c>
      <c r="E274" s="326" t="s">
        <v>431</v>
      </c>
      <c r="F274" s="326" t="s">
        <v>435</v>
      </c>
      <c r="G274" s="327" t="s">
        <v>19</v>
      </c>
    </row>
    <row r="275" spans="1:7" x14ac:dyDescent="0.3">
      <c r="A275" s="373" t="s">
        <v>293</v>
      </c>
      <c r="B275" s="374" t="s">
        <v>2</v>
      </c>
      <c r="C275" s="378">
        <v>2</v>
      </c>
      <c r="D275" s="378">
        <v>8</v>
      </c>
      <c r="E275" s="376" t="s">
        <v>428</v>
      </c>
      <c r="F275" s="376" t="s">
        <v>428</v>
      </c>
      <c r="G275" s="379">
        <v>4110</v>
      </c>
    </row>
    <row r="276" spans="1:7" ht="15" thickBot="1" x14ac:dyDescent="0.35">
      <c r="A276" s="368"/>
      <c r="B276" s="369" t="s">
        <v>19</v>
      </c>
      <c r="C276" s="370">
        <v>2</v>
      </c>
      <c r="D276" s="370">
        <v>8</v>
      </c>
      <c r="E276" s="371" t="s">
        <v>431</v>
      </c>
      <c r="F276" s="371" t="s">
        <v>444</v>
      </c>
      <c r="G276" s="372" t="s">
        <v>19</v>
      </c>
    </row>
    <row r="277" spans="1:7" x14ac:dyDescent="0.3">
      <c r="A277" s="319" t="s">
        <v>296</v>
      </c>
      <c r="B277" s="320" t="s">
        <v>2</v>
      </c>
      <c r="C277" s="321">
        <v>5</v>
      </c>
      <c r="D277" s="321">
        <v>8</v>
      </c>
      <c r="E277" s="322" t="s">
        <v>428</v>
      </c>
      <c r="F277" s="322" t="s">
        <v>428</v>
      </c>
      <c r="G277" s="323">
        <v>5523</v>
      </c>
    </row>
    <row r="278" spans="1:7" ht="15" thickBot="1" x14ac:dyDescent="0.35">
      <c r="A278" s="324"/>
      <c r="B278" s="325" t="s">
        <v>19</v>
      </c>
      <c r="C278" s="362">
        <v>5</v>
      </c>
      <c r="D278" s="362">
        <v>8</v>
      </c>
      <c r="E278" s="326" t="s">
        <v>476</v>
      </c>
      <c r="F278" s="326" t="s">
        <v>432</v>
      </c>
      <c r="G278" s="327" t="s">
        <v>19</v>
      </c>
    </row>
    <row r="279" spans="1:7" x14ac:dyDescent="0.3">
      <c r="A279" s="373" t="s">
        <v>302</v>
      </c>
      <c r="B279" s="374" t="s">
        <v>2</v>
      </c>
      <c r="C279" s="378">
        <v>4</v>
      </c>
      <c r="D279" s="378">
        <v>24</v>
      </c>
      <c r="E279" s="376" t="s">
        <v>428</v>
      </c>
      <c r="F279" s="376" t="s">
        <v>428</v>
      </c>
      <c r="G279" s="379">
        <v>4659</v>
      </c>
    </row>
    <row r="280" spans="1:7" ht="15" thickBot="1" x14ac:dyDescent="0.35">
      <c r="A280" s="368"/>
      <c r="B280" s="369" t="s">
        <v>19</v>
      </c>
      <c r="C280" s="370">
        <v>4</v>
      </c>
      <c r="D280" s="370">
        <v>24</v>
      </c>
      <c r="E280" s="371" t="s">
        <v>460</v>
      </c>
      <c r="F280" s="371" t="s">
        <v>435</v>
      </c>
      <c r="G280" s="372" t="s">
        <v>19</v>
      </c>
    </row>
    <row r="281" spans="1:7" x14ac:dyDescent="0.3">
      <c r="A281" s="569" t="s">
        <v>2597</v>
      </c>
      <c r="B281" s="570" t="s">
        <v>2</v>
      </c>
      <c r="C281" s="571">
        <v>4</v>
      </c>
      <c r="D281" s="571">
        <v>13</v>
      </c>
      <c r="E281" s="572">
        <v>2</v>
      </c>
      <c r="F281" s="572">
        <v>2</v>
      </c>
      <c r="G281" s="574">
        <v>6295</v>
      </c>
    </row>
    <row r="282" spans="1:7" x14ac:dyDescent="0.3">
      <c r="A282" s="569"/>
      <c r="B282" s="570"/>
      <c r="C282" s="571">
        <v>3</v>
      </c>
      <c r="D282" s="571">
        <v>9</v>
      </c>
      <c r="E282" s="572" t="s">
        <v>437</v>
      </c>
      <c r="F282" s="572" t="s">
        <v>444</v>
      </c>
      <c r="G282" s="574"/>
    </row>
    <row r="283" spans="1:7" ht="15" thickBot="1" x14ac:dyDescent="0.35">
      <c r="A283" s="569"/>
      <c r="B283" s="570"/>
      <c r="C283" s="571">
        <v>1</v>
      </c>
      <c r="D283" s="571">
        <v>4</v>
      </c>
      <c r="E283" s="572" t="s">
        <v>2601</v>
      </c>
      <c r="F283" s="572" t="s">
        <v>444</v>
      </c>
      <c r="G283" s="573"/>
    </row>
    <row r="284" spans="1:7" s="87" customFormat="1" x14ac:dyDescent="0.3">
      <c r="A284" s="363" t="s">
        <v>315</v>
      </c>
      <c r="B284" s="364" t="s">
        <v>2</v>
      </c>
      <c r="C284" s="365">
        <v>2</v>
      </c>
      <c r="D284" s="365">
        <v>18</v>
      </c>
      <c r="E284" s="366" t="s">
        <v>428</v>
      </c>
      <c r="F284" s="366" t="s">
        <v>428</v>
      </c>
      <c r="G284" s="367">
        <v>4434</v>
      </c>
    </row>
    <row r="285" spans="1:7" s="87" customFormat="1" ht="15" thickBot="1" x14ac:dyDescent="0.35">
      <c r="A285" s="368"/>
      <c r="B285" s="369" t="s">
        <v>19</v>
      </c>
      <c r="C285" s="370">
        <v>2</v>
      </c>
      <c r="D285" s="370">
        <v>18</v>
      </c>
      <c r="E285" s="371" t="s">
        <v>460</v>
      </c>
      <c r="F285" s="371" t="s">
        <v>435</v>
      </c>
      <c r="G285" s="372" t="s">
        <v>19</v>
      </c>
    </row>
    <row r="286" spans="1:7" s="87" customFormat="1" x14ac:dyDescent="0.3">
      <c r="A286" s="569" t="s">
        <v>320</v>
      </c>
      <c r="B286" s="570" t="s">
        <v>2</v>
      </c>
      <c r="C286" s="580">
        <v>5</v>
      </c>
      <c r="D286" s="580">
        <v>14</v>
      </c>
      <c r="E286" s="572" t="s">
        <v>428</v>
      </c>
      <c r="F286" s="572" t="s">
        <v>428</v>
      </c>
      <c r="G286" s="581">
        <v>4375</v>
      </c>
    </row>
    <row r="287" spans="1:7" s="87" customFormat="1" ht="15" thickBot="1" x14ac:dyDescent="0.35">
      <c r="A287" s="575"/>
      <c r="B287" s="576" t="s">
        <v>19</v>
      </c>
      <c r="C287" s="577">
        <v>5</v>
      </c>
      <c r="D287" s="577">
        <v>14</v>
      </c>
      <c r="E287" s="578" t="s">
        <v>437</v>
      </c>
      <c r="F287" s="578" t="s">
        <v>435</v>
      </c>
      <c r="G287" s="579" t="s">
        <v>19</v>
      </c>
    </row>
    <row r="288" spans="1:7" s="87" customFormat="1" x14ac:dyDescent="0.3">
      <c r="A288" s="363" t="s">
        <v>322</v>
      </c>
      <c r="B288" s="364" t="s">
        <v>2</v>
      </c>
      <c r="C288" s="365">
        <v>7</v>
      </c>
      <c r="D288" s="365">
        <v>22</v>
      </c>
      <c r="E288" s="366" t="s">
        <v>428</v>
      </c>
      <c r="F288" s="366" t="s">
        <v>428</v>
      </c>
      <c r="G288" s="367">
        <v>5101</v>
      </c>
    </row>
    <row r="289" spans="1:7" s="87" customFormat="1" ht="15" thickBot="1" x14ac:dyDescent="0.35">
      <c r="A289" s="368"/>
      <c r="B289" s="369" t="s">
        <v>19</v>
      </c>
      <c r="C289" s="370">
        <v>7</v>
      </c>
      <c r="D289" s="370">
        <v>22</v>
      </c>
      <c r="E289" s="371" t="s">
        <v>437</v>
      </c>
      <c r="F289" s="371" t="s">
        <v>435</v>
      </c>
      <c r="G289" s="372" t="s">
        <v>19</v>
      </c>
    </row>
    <row r="290" spans="1:7" s="87" customFormat="1" x14ac:dyDescent="0.3">
      <c r="A290" s="569" t="s">
        <v>325</v>
      </c>
      <c r="B290" s="570" t="s">
        <v>2</v>
      </c>
      <c r="C290" s="580">
        <v>4</v>
      </c>
      <c r="D290" s="580">
        <v>9</v>
      </c>
      <c r="E290" s="572" t="s">
        <v>428</v>
      </c>
      <c r="F290" s="572" t="s">
        <v>428</v>
      </c>
      <c r="G290" s="581">
        <v>4038</v>
      </c>
    </row>
    <row r="291" spans="1:7" s="87" customFormat="1" ht="15" thickBot="1" x14ac:dyDescent="0.35">
      <c r="A291" s="575"/>
      <c r="B291" s="576" t="s">
        <v>19</v>
      </c>
      <c r="C291" s="577">
        <v>4</v>
      </c>
      <c r="D291" s="577">
        <v>9</v>
      </c>
      <c r="E291" s="578" t="s">
        <v>471</v>
      </c>
      <c r="F291" s="578" t="s">
        <v>444</v>
      </c>
      <c r="G291" s="579" t="s">
        <v>19</v>
      </c>
    </row>
    <row r="292" spans="1:7" s="87" customFormat="1" x14ac:dyDescent="0.3">
      <c r="A292" s="363" t="s">
        <v>329</v>
      </c>
      <c r="B292" s="364" t="s">
        <v>2</v>
      </c>
      <c r="C292" s="365">
        <v>2</v>
      </c>
      <c r="D292" s="365">
        <v>5</v>
      </c>
      <c r="E292" s="366" t="s">
        <v>428</v>
      </c>
      <c r="F292" s="366" t="s">
        <v>428</v>
      </c>
      <c r="G292" s="367">
        <v>5246</v>
      </c>
    </row>
    <row r="293" spans="1:7" s="87" customFormat="1" ht="15" thickBot="1" x14ac:dyDescent="0.35">
      <c r="A293" s="368"/>
      <c r="B293" s="369" t="s">
        <v>19</v>
      </c>
      <c r="C293" s="370">
        <v>2</v>
      </c>
      <c r="D293" s="370">
        <v>5</v>
      </c>
      <c r="E293" s="371" t="s">
        <v>431</v>
      </c>
      <c r="F293" s="371" t="s">
        <v>461</v>
      </c>
      <c r="G293" s="372" t="s">
        <v>19</v>
      </c>
    </row>
    <row r="294" spans="1:7" s="87" customFormat="1" x14ac:dyDescent="0.3">
      <c r="A294" s="569" t="s">
        <v>340</v>
      </c>
      <c r="B294" s="570" t="s">
        <v>2</v>
      </c>
      <c r="C294" s="580">
        <v>4</v>
      </c>
      <c r="D294" s="580">
        <v>20</v>
      </c>
      <c r="E294" s="572" t="s">
        <v>428</v>
      </c>
      <c r="F294" s="572" t="s">
        <v>428</v>
      </c>
      <c r="G294" s="581">
        <v>4340</v>
      </c>
    </row>
    <row r="295" spans="1:7" s="87" customFormat="1" ht="15" thickBot="1" x14ac:dyDescent="0.35">
      <c r="A295" s="575"/>
      <c r="B295" s="576" t="s">
        <v>19</v>
      </c>
      <c r="C295" s="577">
        <v>4</v>
      </c>
      <c r="D295" s="577">
        <v>20</v>
      </c>
      <c r="E295" s="578" t="s">
        <v>442</v>
      </c>
      <c r="F295" s="578" t="s">
        <v>444</v>
      </c>
      <c r="G295" s="579" t="s">
        <v>19</v>
      </c>
    </row>
    <row r="296" spans="1:7" s="87" customFormat="1" x14ac:dyDescent="0.3">
      <c r="A296" s="363" t="s">
        <v>346</v>
      </c>
      <c r="B296" s="364" t="s">
        <v>2</v>
      </c>
      <c r="C296" s="365">
        <v>4</v>
      </c>
      <c r="D296" s="365">
        <v>12</v>
      </c>
      <c r="E296" s="366" t="s">
        <v>428</v>
      </c>
      <c r="F296" s="366" t="s">
        <v>428</v>
      </c>
      <c r="G296" s="367">
        <v>5479</v>
      </c>
    </row>
    <row r="297" spans="1:7" s="87" customFormat="1" ht="15" thickBot="1" x14ac:dyDescent="0.35">
      <c r="A297" s="368"/>
      <c r="B297" s="369" t="s">
        <v>19</v>
      </c>
      <c r="C297" s="370">
        <v>4</v>
      </c>
      <c r="D297" s="370">
        <v>12</v>
      </c>
      <c r="E297" s="371" t="s">
        <v>460</v>
      </c>
      <c r="F297" s="371" t="s">
        <v>432</v>
      </c>
      <c r="G297" s="372" t="s">
        <v>19</v>
      </c>
    </row>
    <row r="298" spans="1:7" s="87" customFormat="1" x14ac:dyDescent="0.3">
      <c r="A298" s="569" t="s">
        <v>349</v>
      </c>
      <c r="B298" s="570" t="s">
        <v>2</v>
      </c>
      <c r="C298" s="580">
        <v>2</v>
      </c>
      <c r="D298" s="580">
        <v>6</v>
      </c>
      <c r="E298" s="572" t="s">
        <v>428</v>
      </c>
      <c r="F298" s="572" t="s">
        <v>428</v>
      </c>
      <c r="G298" s="581">
        <v>6680</v>
      </c>
    </row>
    <row r="299" spans="1:7" s="87" customFormat="1" ht="15" thickBot="1" x14ac:dyDescent="0.35">
      <c r="A299" s="575"/>
      <c r="B299" s="576" t="s">
        <v>19</v>
      </c>
      <c r="C299" s="577">
        <v>2</v>
      </c>
      <c r="D299" s="577">
        <v>6</v>
      </c>
      <c r="E299" s="578" t="s">
        <v>471</v>
      </c>
      <c r="F299" s="578" t="s">
        <v>444</v>
      </c>
      <c r="G299" s="579" t="s">
        <v>19</v>
      </c>
    </row>
    <row r="300" spans="1:7" s="87" customFormat="1" x14ac:dyDescent="0.3">
      <c r="A300" s="363" t="s">
        <v>353</v>
      </c>
      <c r="B300" s="364" t="s">
        <v>2</v>
      </c>
      <c r="C300" s="365">
        <v>2</v>
      </c>
      <c r="D300" s="365">
        <v>8</v>
      </c>
      <c r="E300" s="366" t="s">
        <v>428</v>
      </c>
      <c r="F300" s="366" t="s">
        <v>428</v>
      </c>
      <c r="G300" s="367">
        <v>6033</v>
      </c>
    </row>
    <row r="301" spans="1:7" s="87" customFormat="1" ht="15" thickBot="1" x14ac:dyDescent="0.35">
      <c r="A301" s="368"/>
      <c r="B301" s="369" t="s">
        <v>19</v>
      </c>
      <c r="C301" s="370">
        <v>2</v>
      </c>
      <c r="D301" s="370">
        <v>8</v>
      </c>
      <c r="E301" s="371" t="s">
        <v>476</v>
      </c>
      <c r="F301" s="371" t="s">
        <v>432</v>
      </c>
      <c r="G301" s="372" t="s">
        <v>19</v>
      </c>
    </row>
    <row r="302" spans="1:7" s="87" customFormat="1" x14ac:dyDescent="0.3">
      <c r="A302" s="569" t="s">
        <v>357</v>
      </c>
      <c r="B302" s="570" t="s">
        <v>2</v>
      </c>
      <c r="C302" s="580">
        <v>4</v>
      </c>
      <c r="D302" s="580">
        <v>14</v>
      </c>
      <c r="E302" s="572" t="s">
        <v>428</v>
      </c>
      <c r="F302" s="572" t="s">
        <v>428</v>
      </c>
      <c r="G302" s="581">
        <v>5092</v>
      </c>
    </row>
    <row r="303" spans="1:7" s="87" customFormat="1" ht="15" thickBot="1" x14ac:dyDescent="0.35">
      <c r="A303" s="575"/>
      <c r="B303" s="576" t="s">
        <v>19</v>
      </c>
      <c r="C303" s="577">
        <v>4</v>
      </c>
      <c r="D303" s="577">
        <v>14</v>
      </c>
      <c r="E303" s="578" t="s">
        <v>442</v>
      </c>
      <c r="F303" s="578" t="s">
        <v>432</v>
      </c>
      <c r="G303" s="579" t="s">
        <v>19</v>
      </c>
    </row>
    <row r="304" spans="1:7" s="87" customFormat="1" x14ac:dyDescent="0.3">
      <c r="A304" s="363" t="s">
        <v>363</v>
      </c>
      <c r="B304" s="364" t="s">
        <v>2</v>
      </c>
      <c r="C304" s="365">
        <v>2</v>
      </c>
      <c r="D304" s="365">
        <v>5</v>
      </c>
      <c r="E304" s="366" t="s">
        <v>428</v>
      </c>
      <c r="F304" s="366" t="s">
        <v>428</v>
      </c>
      <c r="G304" s="367">
        <v>4757</v>
      </c>
    </row>
    <row r="305" spans="1:7" s="87" customFormat="1" ht="15" thickBot="1" x14ac:dyDescent="0.35">
      <c r="A305" s="368"/>
      <c r="B305" s="369" t="s">
        <v>19</v>
      </c>
      <c r="C305" s="370">
        <v>2</v>
      </c>
      <c r="D305" s="370">
        <v>5</v>
      </c>
      <c r="E305" s="371" t="s">
        <v>469</v>
      </c>
      <c r="F305" s="371" t="s">
        <v>444</v>
      </c>
      <c r="G305" s="372" t="s">
        <v>19</v>
      </c>
    </row>
    <row r="306" spans="1:7" s="87" customFormat="1" x14ac:dyDescent="0.3">
      <c r="A306" s="569" t="s">
        <v>366</v>
      </c>
      <c r="B306" s="570" t="s">
        <v>2</v>
      </c>
      <c r="C306" s="580">
        <v>3</v>
      </c>
      <c r="D306" s="580">
        <v>12</v>
      </c>
      <c r="E306" s="572" t="s">
        <v>428</v>
      </c>
      <c r="F306" s="572" t="s">
        <v>428</v>
      </c>
      <c r="G306" s="581">
        <v>4614</v>
      </c>
    </row>
    <row r="307" spans="1:7" s="87" customFormat="1" ht="15" thickBot="1" x14ac:dyDescent="0.35">
      <c r="A307" s="575"/>
      <c r="B307" s="576" t="s">
        <v>19</v>
      </c>
      <c r="C307" s="577">
        <v>3</v>
      </c>
      <c r="D307" s="577">
        <v>12</v>
      </c>
      <c r="E307" s="578" t="s">
        <v>437</v>
      </c>
      <c r="F307" s="578" t="s">
        <v>444</v>
      </c>
      <c r="G307" s="579" t="s">
        <v>19</v>
      </c>
    </row>
    <row r="308" spans="1:7" s="87" customFormat="1" x14ac:dyDescent="0.3">
      <c r="A308" s="363" t="s">
        <v>371</v>
      </c>
      <c r="B308" s="364" t="s">
        <v>2</v>
      </c>
      <c r="C308" s="365">
        <v>9</v>
      </c>
      <c r="D308" s="365">
        <v>11</v>
      </c>
      <c r="E308" s="366" t="s">
        <v>428</v>
      </c>
      <c r="F308" s="366" t="s">
        <v>428</v>
      </c>
      <c r="G308" s="367">
        <v>6999</v>
      </c>
    </row>
    <row r="309" spans="1:7" s="87" customFormat="1" ht="15" thickBot="1" x14ac:dyDescent="0.35">
      <c r="A309" s="368"/>
      <c r="B309" s="369" t="s">
        <v>19</v>
      </c>
      <c r="C309" s="370">
        <v>9</v>
      </c>
      <c r="D309" s="370">
        <v>11</v>
      </c>
      <c r="E309" s="371" t="s">
        <v>19</v>
      </c>
      <c r="F309" s="371" t="s">
        <v>444</v>
      </c>
      <c r="G309" s="372" t="s">
        <v>19</v>
      </c>
    </row>
    <row r="310" spans="1:7" s="87" customFormat="1" x14ac:dyDescent="0.3">
      <c r="A310" s="569" t="s">
        <v>376</v>
      </c>
      <c r="B310" s="570" t="s">
        <v>2</v>
      </c>
      <c r="C310" s="580">
        <v>5</v>
      </c>
      <c r="D310" s="580">
        <v>12</v>
      </c>
      <c r="E310" s="572" t="s">
        <v>428</v>
      </c>
      <c r="F310" s="572" t="s">
        <v>428</v>
      </c>
      <c r="G310" s="581">
        <v>4837</v>
      </c>
    </row>
    <row r="311" spans="1:7" s="87" customFormat="1" ht="15" thickBot="1" x14ac:dyDescent="0.35">
      <c r="A311" s="575"/>
      <c r="B311" s="576" t="s">
        <v>19</v>
      </c>
      <c r="C311" s="577">
        <v>5</v>
      </c>
      <c r="D311" s="577">
        <v>12</v>
      </c>
      <c r="E311" s="578" t="s">
        <v>476</v>
      </c>
      <c r="F311" s="578" t="s">
        <v>432</v>
      </c>
      <c r="G311" s="579" t="s">
        <v>19</v>
      </c>
    </row>
    <row r="312" spans="1:7" x14ac:dyDescent="0.3">
      <c r="A312" s="363" t="s">
        <v>386</v>
      </c>
      <c r="B312" s="364" t="s">
        <v>2</v>
      </c>
      <c r="C312" s="365">
        <v>5</v>
      </c>
      <c r="D312" s="365">
        <v>17</v>
      </c>
      <c r="E312" s="366" t="s">
        <v>428</v>
      </c>
      <c r="F312" s="366" t="s">
        <v>428</v>
      </c>
      <c r="G312" s="367">
        <v>5240</v>
      </c>
    </row>
    <row r="313" spans="1:7" ht="15" thickBot="1" x14ac:dyDescent="0.35">
      <c r="A313" s="368"/>
      <c r="B313" s="369" t="s">
        <v>19</v>
      </c>
      <c r="C313" s="370">
        <v>5</v>
      </c>
      <c r="D313" s="370">
        <v>17</v>
      </c>
      <c r="E313" s="371" t="s">
        <v>437</v>
      </c>
      <c r="F313" s="371" t="s">
        <v>444</v>
      </c>
      <c r="G313" s="372" t="s">
        <v>19</v>
      </c>
    </row>
    <row r="314" spans="1:7" ht="15" thickBot="1" x14ac:dyDescent="0.35"/>
    <row r="315" spans="1:7" ht="18.600000000000001" thickBot="1" x14ac:dyDescent="0.35">
      <c r="A315" s="382" t="s">
        <v>6</v>
      </c>
    </row>
    <row r="316" spans="1:7" x14ac:dyDescent="0.3">
      <c r="A316" s="319" t="s">
        <v>5</v>
      </c>
      <c r="B316" s="320" t="s">
        <v>6</v>
      </c>
      <c r="C316" s="321">
        <v>5</v>
      </c>
      <c r="D316" s="321">
        <v>11</v>
      </c>
      <c r="E316" s="322" t="s">
        <v>428</v>
      </c>
      <c r="F316" s="322" t="s">
        <v>428</v>
      </c>
      <c r="G316" s="323">
        <v>7410</v>
      </c>
    </row>
    <row r="317" spans="1:7" ht="15" thickBot="1" x14ac:dyDescent="0.35">
      <c r="A317" s="324"/>
      <c r="B317" s="325" t="s">
        <v>19</v>
      </c>
      <c r="C317" s="326" t="s">
        <v>436</v>
      </c>
      <c r="D317" s="326" t="s">
        <v>433</v>
      </c>
      <c r="E317" s="326" t="s">
        <v>437</v>
      </c>
      <c r="F317" s="326" t="s">
        <v>432</v>
      </c>
      <c r="G317" s="327" t="s">
        <v>19</v>
      </c>
    </row>
    <row r="318" spans="1:7" x14ac:dyDescent="0.3">
      <c r="A318" s="383" t="s">
        <v>8</v>
      </c>
      <c r="B318" s="384" t="s">
        <v>6</v>
      </c>
      <c r="C318" s="385">
        <v>10</v>
      </c>
      <c r="D318" s="385">
        <v>30</v>
      </c>
      <c r="E318" s="386" t="s">
        <v>428</v>
      </c>
      <c r="F318" s="386" t="s">
        <v>428</v>
      </c>
      <c r="G318" s="387">
        <v>11569</v>
      </c>
    </row>
    <row r="319" spans="1:7" ht="15" thickBot="1" x14ac:dyDescent="0.35">
      <c r="A319" s="388"/>
      <c r="B319" s="389" t="s">
        <v>19</v>
      </c>
      <c r="C319" s="390" t="s">
        <v>440</v>
      </c>
      <c r="D319" s="390" t="s">
        <v>441</v>
      </c>
      <c r="E319" s="390" t="s">
        <v>442</v>
      </c>
      <c r="F319" s="390" t="s">
        <v>435</v>
      </c>
      <c r="G319" s="391" t="s">
        <v>19</v>
      </c>
    </row>
    <row r="320" spans="1:7" x14ac:dyDescent="0.3">
      <c r="A320" s="319" t="s">
        <v>9</v>
      </c>
      <c r="B320" s="320" t="s">
        <v>6</v>
      </c>
      <c r="C320" s="321">
        <v>1</v>
      </c>
      <c r="D320" s="321">
        <v>35</v>
      </c>
      <c r="E320" s="322" t="s">
        <v>443</v>
      </c>
      <c r="F320" s="322" t="s">
        <v>443</v>
      </c>
      <c r="G320" s="323">
        <v>9706</v>
      </c>
    </row>
    <row r="321" spans="1:7" x14ac:dyDescent="0.3">
      <c r="A321" s="328"/>
      <c r="B321" s="329" t="s">
        <v>19</v>
      </c>
      <c r="C321" s="330" t="s">
        <v>310</v>
      </c>
      <c r="D321" s="330" t="s">
        <v>429</v>
      </c>
      <c r="E321" s="330" t="s">
        <v>437</v>
      </c>
      <c r="F321" s="330" t="s">
        <v>444</v>
      </c>
      <c r="G321" s="331" t="s">
        <v>19</v>
      </c>
    </row>
    <row r="322" spans="1:7" x14ac:dyDescent="0.3">
      <c r="A322" s="328"/>
      <c r="B322" s="329" t="s">
        <v>19</v>
      </c>
      <c r="C322" s="330" t="s">
        <v>310</v>
      </c>
      <c r="D322" s="330" t="s">
        <v>436</v>
      </c>
      <c r="E322" s="330" t="s">
        <v>437</v>
      </c>
      <c r="F322" s="330" t="s">
        <v>444</v>
      </c>
      <c r="G322" s="331" t="s">
        <v>19</v>
      </c>
    </row>
    <row r="323" spans="1:7" x14ac:dyDescent="0.3">
      <c r="A323" s="328"/>
      <c r="B323" s="329" t="s">
        <v>19</v>
      </c>
      <c r="C323" s="330" t="s">
        <v>428</v>
      </c>
      <c r="D323" s="330" t="s">
        <v>436</v>
      </c>
      <c r="E323" s="330" t="s">
        <v>437</v>
      </c>
      <c r="F323" s="330" t="s">
        <v>435</v>
      </c>
      <c r="G323" s="331" t="s">
        <v>19</v>
      </c>
    </row>
    <row r="324" spans="1:7" ht="15" thickBot="1" x14ac:dyDescent="0.35">
      <c r="A324" s="324"/>
      <c r="B324" s="325" t="s">
        <v>19</v>
      </c>
      <c r="C324" s="326" t="s">
        <v>310</v>
      </c>
      <c r="D324" s="326" t="s">
        <v>445</v>
      </c>
      <c r="E324" s="326" t="s">
        <v>437</v>
      </c>
      <c r="F324" s="326" t="s">
        <v>444</v>
      </c>
      <c r="G324" s="327" t="s">
        <v>19</v>
      </c>
    </row>
    <row r="325" spans="1:7" x14ac:dyDescent="0.3">
      <c r="A325" s="383" t="s">
        <v>15</v>
      </c>
      <c r="B325" s="384" t="s">
        <v>6</v>
      </c>
      <c r="C325" s="385">
        <v>9</v>
      </c>
      <c r="D325" s="385">
        <v>17</v>
      </c>
      <c r="E325" s="386" t="s">
        <v>428</v>
      </c>
      <c r="F325" s="386" t="s">
        <v>428</v>
      </c>
      <c r="G325" s="387">
        <v>11902</v>
      </c>
    </row>
    <row r="326" spans="1:7" ht="15" thickBot="1" x14ac:dyDescent="0.35">
      <c r="A326" s="388"/>
      <c r="B326" s="389" t="s">
        <v>19</v>
      </c>
      <c r="C326" s="390" t="s">
        <v>447</v>
      </c>
      <c r="D326" s="390" t="s">
        <v>450</v>
      </c>
      <c r="E326" s="390" t="s">
        <v>437</v>
      </c>
      <c r="F326" s="390" t="s">
        <v>435</v>
      </c>
      <c r="G326" s="391" t="s">
        <v>19</v>
      </c>
    </row>
    <row r="327" spans="1:7" x14ac:dyDescent="0.3">
      <c r="A327" s="319" t="s">
        <v>18</v>
      </c>
      <c r="B327" s="320" t="s">
        <v>6</v>
      </c>
      <c r="C327" s="321">
        <v>9</v>
      </c>
      <c r="D327" s="321">
        <v>18</v>
      </c>
      <c r="E327" s="322" t="s">
        <v>428</v>
      </c>
      <c r="F327" s="322" t="s">
        <v>428</v>
      </c>
      <c r="G327" s="323">
        <v>11000</v>
      </c>
    </row>
    <row r="328" spans="1:7" ht="15" thickBot="1" x14ac:dyDescent="0.35">
      <c r="A328" s="324"/>
      <c r="B328" s="325" t="s">
        <v>19</v>
      </c>
      <c r="C328" s="326" t="s">
        <v>447</v>
      </c>
      <c r="D328" s="326" t="s">
        <v>453</v>
      </c>
      <c r="E328" s="326" t="s">
        <v>437</v>
      </c>
      <c r="F328" s="326" t="s">
        <v>444</v>
      </c>
      <c r="G328" s="327" t="s">
        <v>19</v>
      </c>
    </row>
    <row r="329" spans="1:7" x14ac:dyDescent="0.3">
      <c r="A329" s="383" t="s">
        <v>26</v>
      </c>
      <c r="B329" s="384" t="s">
        <v>6</v>
      </c>
      <c r="C329" s="385">
        <v>2</v>
      </c>
      <c r="D329" s="385">
        <v>5</v>
      </c>
      <c r="E329" s="386" t="s">
        <v>428</v>
      </c>
      <c r="F329" s="386" t="s">
        <v>428</v>
      </c>
      <c r="G329" s="387">
        <v>7172</v>
      </c>
    </row>
    <row r="330" spans="1:7" ht="15" thickBot="1" x14ac:dyDescent="0.35">
      <c r="A330" s="388"/>
      <c r="B330" s="389" t="s">
        <v>19</v>
      </c>
      <c r="C330" s="390" t="s">
        <v>438</v>
      </c>
      <c r="D330" s="390" t="s">
        <v>436</v>
      </c>
      <c r="E330" s="390" t="s">
        <v>431</v>
      </c>
      <c r="F330" s="390" t="s">
        <v>444</v>
      </c>
      <c r="G330" s="391" t="s">
        <v>19</v>
      </c>
    </row>
    <row r="331" spans="1:7" x14ac:dyDescent="0.3">
      <c r="A331" s="319" t="s">
        <v>40</v>
      </c>
      <c r="B331" s="320" t="s">
        <v>6</v>
      </c>
      <c r="C331" s="321">
        <v>9</v>
      </c>
      <c r="D331" s="321">
        <v>29</v>
      </c>
      <c r="E331" s="322" t="s">
        <v>428</v>
      </c>
      <c r="F331" s="322" t="s">
        <v>428</v>
      </c>
      <c r="G331" s="323">
        <v>9197</v>
      </c>
    </row>
    <row r="332" spans="1:7" ht="15" thickBot="1" x14ac:dyDescent="0.35">
      <c r="A332" s="324"/>
      <c r="B332" s="325" t="s">
        <v>19</v>
      </c>
      <c r="C332" s="326" t="s">
        <v>447</v>
      </c>
      <c r="D332" s="326" t="s">
        <v>472</v>
      </c>
      <c r="E332" s="326" t="s">
        <v>437</v>
      </c>
      <c r="F332" s="326" t="s">
        <v>444</v>
      </c>
      <c r="G332" s="327" t="s">
        <v>19</v>
      </c>
    </row>
    <row r="333" spans="1:7" x14ac:dyDescent="0.3">
      <c r="A333" s="383" t="s">
        <v>44</v>
      </c>
      <c r="B333" s="384" t="s">
        <v>6</v>
      </c>
      <c r="C333" s="385">
        <v>6</v>
      </c>
      <c r="D333" s="385">
        <v>15</v>
      </c>
      <c r="E333" s="386" t="s">
        <v>428</v>
      </c>
      <c r="F333" s="386" t="s">
        <v>428</v>
      </c>
      <c r="G333" s="387">
        <v>11825</v>
      </c>
    </row>
    <row r="334" spans="1:7" ht="15" thickBot="1" x14ac:dyDescent="0.35">
      <c r="A334" s="388"/>
      <c r="B334" s="389" t="s">
        <v>19</v>
      </c>
      <c r="C334" s="390" t="s">
        <v>430</v>
      </c>
      <c r="D334" s="390" t="s">
        <v>464</v>
      </c>
      <c r="E334" s="390" t="s">
        <v>442</v>
      </c>
      <c r="F334" s="390" t="s">
        <v>435</v>
      </c>
      <c r="G334" s="391" t="s">
        <v>19</v>
      </c>
    </row>
    <row r="335" spans="1:7" x14ac:dyDescent="0.3">
      <c r="A335" s="319" t="s">
        <v>46</v>
      </c>
      <c r="B335" s="320" t="s">
        <v>6</v>
      </c>
      <c r="C335" s="321">
        <v>7</v>
      </c>
      <c r="D335" s="321">
        <v>24</v>
      </c>
      <c r="E335" s="322" t="s">
        <v>428</v>
      </c>
      <c r="F335" s="322" t="s">
        <v>428</v>
      </c>
      <c r="G335" s="323">
        <v>7226</v>
      </c>
    </row>
    <row r="336" spans="1:7" ht="15" thickBot="1" x14ac:dyDescent="0.35">
      <c r="A336" s="324"/>
      <c r="B336" s="325" t="s">
        <v>19</v>
      </c>
      <c r="C336" s="326" t="s">
        <v>459</v>
      </c>
      <c r="D336" s="326" t="s">
        <v>475</v>
      </c>
      <c r="E336" s="326" t="s">
        <v>437</v>
      </c>
      <c r="F336" s="326" t="s">
        <v>444</v>
      </c>
      <c r="G336" s="327" t="s">
        <v>19</v>
      </c>
    </row>
    <row r="337" spans="1:7" x14ac:dyDescent="0.3">
      <c r="A337" s="383" t="s">
        <v>54</v>
      </c>
      <c r="B337" s="384" t="s">
        <v>6</v>
      </c>
      <c r="C337" s="385">
        <v>8</v>
      </c>
      <c r="D337" s="385">
        <v>14</v>
      </c>
      <c r="E337" s="386" t="s">
        <v>428</v>
      </c>
      <c r="F337" s="386" t="s">
        <v>428</v>
      </c>
      <c r="G337" s="387">
        <v>10090</v>
      </c>
    </row>
    <row r="338" spans="1:7" ht="15" thickBot="1" x14ac:dyDescent="0.35">
      <c r="A338" s="388"/>
      <c r="B338" s="389" t="s">
        <v>19</v>
      </c>
      <c r="C338" s="390" t="s">
        <v>439</v>
      </c>
      <c r="D338" s="390" t="s">
        <v>446</v>
      </c>
      <c r="E338" s="390" t="s">
        <v>442</v>
      </c>
      <c r="F338" s="390" t="s">
        <v>435</v>
      </c>
      <c r="G338" s="391" t="s">
        <v>19</v>
      </c>
    </row>
    <row r="339" spans="1:7" x14ac:dyDescent="0.3">
      <c r="A339" s="319" t="s">
        <v>55</v>
      </c>
      <c r="B339" s="320" t="s">
        <v>6</v>
      </c>
      <c r="C339" s="321">
        <v>6</v>
      </c>
      <c r="D339" s="321">
        <v>26</v>
      </c>
      <c r="E339" s="322" t="s">
        <v>428</v>
      </c>
      <c r="F339" s="322" t="s">
        <v>428</v>
      </c>
      <c r="G339" s="323">
        <v>9705</v>
      </c>
    </row>
    <row r="340" spans="1:7" x14ac:dyDescent="0.3">
      <c r="A340" s="328"/>
      <c r="B340" s="329" t="s">
        <v>19</v>
      </c>
      <c r="C340" s="330" t="s">
        <v>428</v>
      </c>
      <c r="D340" s="330" t="s">
        <v>310</v>
      </c>
      <c r="E340" s="330" t="s">
        <v>19</v>
      </c>
      <c r="F340" s="330" t="s">
        <v>19</v>
      </c>
      <c r="G340" s="331" t="s">
        <v>19</v>
      </c>
    </row>
    <row r="341" spans="1:7" ht="15" thickBot="1" x14ac:dyDescent="0.35">
      <c r="A341" s="324"/>
      <c r="B341" s="325" t="s">
        <v>19</v>
      </c>
      <c r="C341" s="326" t="s">
        <v>436</v>
      </c>
      <c r="D341" s="326" t="s">
        <v>480</v>
      </c>
      <c r="E341" s="326" t="s">
        <v>442</v>
      </c>
      <c r="F341" s="326" t="s">
        <v>444</v>
      </c>
      <c r="G341" s="327" t="s">
        <v>19</v>
      </c>
    </row>
    <row r="342" spans="1:7" x14ac:dyDescent="0.3">
      <c r="A342" s="383" t="s">
        <v>58</v>
      </c>
      <c r="B342" s="384" t="s">
        <v>6</v>
      </c>
      <c r="C342" s="385">
        <v>4</v>
      </c>
      <c r="D342" s="385">
        <v>28</v>
      </c>
      <c r="E342" s="386" t="s">
        <v>428</v>
      </c>
      <c r="F342" s="386" t="s">
        <v>428</v>
      </c>
      <c r="G342" s="387">
        <v>8692</v>
      </c>
    </row>
    <row r="343" spans="1:7" ht="15" thickBot="1" x14ac:dyDescent="0.35">
      <c r="A343" s="388"/>
      <c r="B343" s="389" t="s">
        <v>19</v>
      </c>
      <c r="C343" s="390" t="s">
        <v>443</v>
      </c>
      <c r="D343" s="390" t="s">
        <v>452</v>
      </c>
      <c r="E343" s="390" t="s">
        <v>19</v>
      </c>
      <c r="F343" s="390" t="s">
        <v>435</v>
      </c>
      <c r="G343" s="391" t="s">
        <v>19</v>
      </c>
    </row>
    <row r="344" spans="1:7" x14ac:dyDescent="0.3">
      <c r="A344" s="319" t="s">
        <v>62</v>
      </c>
      <c r="B344" s="320" t="s">
        <v>6</v>
      </c>
      <c r="C344" s="321">
        <v>13</v>
      </c>
      <c r="D344" s="321">
        <v>31</v>
      </c>
      <c r="E344" s="322" t="s">
        <v>428</v>
      </c>
      <c r="F344" s="322" t="s">
        <v>428</v>
      </c>
      <c r="G344" s="323">
        <v>11833</v>
      </c>
    </row>
    <row r="345" spans="1:7" ht="15" thickBot="1" x14ac:dyDescent="0.35">
      <c r="A345" s="324"/>
      <c r="B345" s="325" t="s">
        <v>19</v>
      </c>
      <c r="C345" s="326" t="s">
        <v>470</v>
      </c>
      <c r="D345" s="326" t="s">
        <v>484</v>
      </c>
      <c r="E345" s="326" t="s">
        <v>437</v>
      </c>
      <c r="F345" s="326" t="s">
        <v>435</v>
      </c>
      <c r="G345" s="327" t="s">
        <v>19</v>
      </c>
    </row>
    <row r="346" spans="1:7" x14ac:dyDescent="0.3">
      <c r="A346" s="383" t="s">
        <v>64</v>
      </c>
      <c r="B346" s="384" t="s">
        <v>6</v>
      </c>
      <c r="C346" s="385">
        <v>6</v>
      </c>
      <c r="D346" s="385">
        <v>15</v>
      </c>
      <c r="E346" s="386" t="s">
        <v>438</v>
      </c>
      <c r="F346" s="386" t="s">
        <v>438</v>
      </c>
      <c r="G346" s="387">
        <v>10857</v>
      </c>
    </row>
    <row r="347" spans="1:7" x14ac:dyDescent="0.3">
      <c r="A347" s="388"/>
      <c r="B347" s="389" t="s">
        <v>19</v>
      </c>
      <c r="C347" s="390" t="s">
        <v>438</v>
      </c>
      <c r="D347" s="390" t="s">
        <v>436</v>
      </c>
      <c r="E347" s="390" t="s">
        <v>460</v>
      </c>
      <c r="F347" s="390" t="s">
        <v>435</v>
      </c>
      <c r="G347" s="391" t="s">
        <v>19</v>
      </c>
    </row>
    <row r="348" spans="1:7" ht="15" thickBot="1" x14ac:dyDescent="0.35">
      <c r="A348" s="392"/>
      <c r="B348" s="393" t="s">
        <v>19</v>
      </c>
      <c r="C348" s="394" t="s">
        <v>443</v>
      </c>
      <c r="D348" s="394" t="s">
        <v>440</v>
      </c>
      <c r="E348" s="394" t="s">
        <v>460</v>
      </c>
      <c r="F348" s="394" t="s">
        <v>435</v>
      </c>
      <c r="G348" s="395" t="s">
        <v>19</v>
      </c>
    </row>
    <row r="349" spans="1:7" x14ac:dyDescent="0.3">
      <c r="A349" s="319" t="s">
        <v>66</v>
      </c>
      <c r="B349" s="320" t="s">
        <v>6</v>
      </c>
      <c r="C349" s="321">
        <v>6</v>
      </c>
      <c r="D349" s="321">
        <v>9</v>
      </c>
      <c r="E349" s="322" t="s">
        <v>428</v>
      </c>
      <c r="F349" s="322" t="s">
        <v>428</v>
      </c>
      <c r="G349" s="323">
        <v>9467</v>
      </c>
    </row>
    <row r="350" spans="1:7" ht="15" thickBot="1" x14ac:dyDescent="0.35">
      <c r="A350" s="324"/>
      <c r="B350" s="325" t="s">
        <v>19</v>
      </c>
      <c r="C350" s="326" t="s">
        <v>430</v>
      </c>
      <c r="D350" s="326" t="s">
        <v>447</v>
      </c>
      <c r="E350" s="326" t="s">
        <v>437</v>
      </c>
      <c r="F350" s="326" t="s">
        <v>444</v>
      </c>
      <c r="G350" s="327" t="s">
        <v>19</v>
      </c>
    </row>
    <row r="351" spans="1:7" x14ac:dyDescent="0.3">
      <c r="A351" s="383" t="s">
        <v>67</v>
      </c>
      <c r="B351" s="384" t="s">
        <v>6</v>
      </c>
      <c r="C351" s="385">
        <v>6</v>
      </c>
      <c r="D351" s="385">
        <v>10</v>
      </c>
      <c r="E351" s="386" t="s">
        <v>428</v>
      </c>
      <c r="F351" s="386" t="s">
        <v>428</v>
      </c>
      <c r="G351" s="387">
        <v>8257</v>
      </c>
    </row>
    <row r="352" spans="1:7" ht="15" thickBot="1" x14ac:dyDescent="0.35">
      <c r="A352" s="392"/>
      <c r="B352" s="393" t="s">
        <v>19</v>
      </c>
      <c r="C352" s="394" t="s">
        <v>430</v>
      </c>
      <c r="D352" s="394" t="s">
        <v>440</v>
      </c>
      <c r="E352" s="394" t="s">
        <v>437</v>
      </c>
      <c r="F352" s="394" t="s">
        <v>444</v>
      </c>
      <c r="G352" s="395" t="s">
        <v>19</v>
      </c>
    </row>
    <row r="353" spans="1:7" x14ac:dyDescent="0.3">
      <c r="A353" s="319" t="s">
        <v>70</v>
      </c>
      <c r="B353" s="320" t="s">
        <v>6</v>
      </c>
      <c r="C353" s="321">
        <v>17</v>
      </c>
      <c r="D353" s="321">
        <v>35</v>
      </c>
      <c r="E353" s="322" t="s">
        <v>428</v>
      </c>
      <c r="F353" s="322" t="s">
        <v>428</v>
      </c>
      <c r="G353" s="323">
        <v>9420</v>
      </c>
    </row>
    <row r="354" spans="1:7" ht="15" thickBot="1" x14ac:dyDescent="0.35">
      <c r="A354" s="324"/>
      <c r="B354" s="325" t="s">
        <v>19</v>
      </c>
      <c r="C354" s="326" t="s">
        <v>450</v>
      </c>
      <c r="D354" s="326" t="s">
        <v>465</v>
      </c>
      <c r="E354" s="326" t="s">
        <v>431</v>
      </c>
      <c r="F354" s="326" t="s">
        <v>435</v>
      </c>
      <c r="G354" s="327" t="s">
        <v>19</v>
      </c>
    </row>
    <row r="355" spans="1:7" x14ac:dyDescent="0.3">
      <c r="A355" s="383" t="s">
        <v>89</v>
      </c>
      <c r="B355" s="384" t="s">
        <v>6</v>
      </c>
      <c r="C355" s="385">
        <v>7</v>
      </c>
      <c r="D355" s="385">
        <v>19</v>
      </c>
      <c r="E355" s="386" t="s">
        <v>428</v>
      </c>
      <c r="F355" s="386" t="s">
        <v>428</v>
      </c>
      <c r="G355" s="387">
        <v>11862</v>
      </c>
    </row>
    <row r="356" spans="1:7" ht="15" thickBot="1" x14ac:dyDescent="0.35">
      <c r="A356" s="392"/>
      <c r="B356" s="393" t="s">
        <v>19</v>
      </c>
      <c r="C356" s="394" t="s">
        <v>459</v>
      </c>
      <c r="D356" s="394" t="s">
        <v>434</v>
      </c>
      <c r="E356" s="394" t="s">
        <v>460</v>
      </c>
      <c r="F356" s="394" t="s">
        <v>444</v>
      </c>
      <c r="G356" s="395" t="s">
        <v>19</v>
      </c>
    </row>
    <row r="357" spans="1:7" x14ac:dyDescent="0.3">
      <c r="A357" s="319" t="s">
        <v>101</v>
      </c>
      <c r="B357" s="320" t="s">
        <v>6</v>
      </c>
      <c r="C357" s="321">
        <v>5</v>
      </c>
      <c r="D357" s="321">
        <v>13</v>
      </c>
      <c r="E357" s="322" t="s">
        <v>428</v>
      </c>
      <c r="F357" s="322" t="s">
        <v>428</v>
      </c>
      <c r="G357" s="323">
        <v>10021</v>
      </c>
    </row>
    <row r="358" spans="1:7" ht="15" thickBot="1" x14ac:dyDescent="0.35">
      <c r="A358" s="324"/>
      <c r="B358" s="325" t="s">
        <v>19</v>
      </c>
      <c r="C358" s="326" t="s">
        <v>436</v>
      </c>
      <c r="D358" s="326" t="s">
        <v>470</v>
      </c>
      <c r="E358" s="326" t="s">
        <v>471</v>
      </c>
      <c r="F358" s="326" t="s">
        <v>432</v>
      </c>
      <c r="G358" s="327" t="s">
        <v>19</v>
      </c>
    </row>
    <row r="359" spans="1:7" x14ac:dyDescent="0.3">
      <c r="A359" s="383" t="s">
        <v>108</v>
      </c>
      <c r="B359" s="384" t="s">
        <v>6</v>
      </c>
      <c r="C359" s="385">
        <v>4</v>
      </c>
      <c r="D359" s="385">
        <v>9</v>
      </c>
      <c r="E359" s="386" t="s">
        <v>428</v>
      </c>
      <c r="F359" s="386" t="s">
        <v>428</v>
      </c>
      <c r="G359" s="387">
        <v>7439</v>
      </c>
    </row>
    <row r="360" spans="1:7" ht="15" thickBot="1" x14ac:dyDescent="0.35">
      <c r="A360" s="392"/>
      <c r="B360" s="393" t="s">
        <v>19</v>
      </c>
      <c r="C360" s="394" t="s">
        <v>443</v>
      </c>
      <c r="D360" s="394" t="s">
        <v>447</v>
      </c>
      <c r="E360" s="394" t="s">
        <v>431</v>
      </c>
      <c r="F360" s="394" t="s">
        <v>444</v>
      </c>
      <c r="G360" s="395" t="s">
        <v>19</v>
      </c>
    </row>
    <row r="361" spans="1:7" x14ac:dyDescent="0.3">
      <c r="A361" s="319" t="s">
        <v>115</v>
      </c>
      <c r="B361" s="320" t="s">
        <v>6</v>
      </c>
      <c r="C361" s="321">
        <v>4</v>
      </c>
      <c r="D361" s="321">
        <v>14</v>
      </c>
      <c r="E361" s="322" t="s">
        <v>428</v>
      </c>
      <c r="F361" s="322" t="s">
        <v>428</v>
      </c>
      <c r="G361" s="323">
        <v>7392</v>
      </c>
    </row>
    <row r="362" spans="1:7" ht="15" thickBot="1" x14ac:dyDescent="0.35">
      <c r="A362" s="324"/>
      <c r="B362" s="325" t="s">
        <v>19</v>
      </c>
      <c r="C362" s="326" t="s">
        <v>443</v>
      </c>
      <c r="D362" s="326" t="s">
        <v>446</v>
      </c>
      <c r="E362" s="326" t="s">
        <v>471</v>
      </c>
      <c r="F362" s="326" t="s">
        <v>432</v>
      </c>
      <c r="G362" s="327" t="s">
        <v>19</v>
      </c>
    </row>
    <row r="363" spans="1:7" x14ac:dyDescent="0.3">
      <c r="A363" s="383" t="s">
        <v>120</v>
      </c>
      <c r="B363" s="384" t="s">
        <v>6</v>
      </c>
      <c r="C363" s="385">
        <v>3</v>
      </c>
      <c r="D363" s="385">
        <v>11</v>
      </c>
      <c r="E363" s="386" t="s">
        <v>428</v>
      </c>
      <c r="F363" s="386" t="s">
        <v>428</v>
      </c>
      <c r="G363" s="387">
        <v>7717</v>
      </c>
    </row>
    <row r="364" spans="1:7" ht="15" thickBot="1" x14ac:dyDescent="0.35">
      <c r="A364" s="392"/>
      <c r="B364" s="393" t="s">
        <v>19</v>
      </c>
      <c r="C364" s="394" t="s">
        <v>429</v>
      </c>
      <c r="D364" s="394" t="s">
        <v>433</v>
      </c>
      <c r="E364" s="394" t="s">
        <v>476</v>
      </c>
      <c r="F364" s="394" t="s">
        <v>432</v>
      </c>
      <c r="G364" s="395" t="s">
        <v>19</v>
      </c>
    </row>
    <row r="365" spans="1:7" x14ac:dyDescent="0.3">
      <c r="A365" s="319" t="s">
        <v>131</v>
      </c>
      <c r="B365" s="320" t="s">
        <v>6</v>
      </c>
      <c r="C365" s="321">
        <v>6</v>
      </c>
      <c r="D365" s="321">
        <v>19</v>
      </c>
      <c r="E365" s="322" t="s">
        <v>428</v>
      </c>
      <c r="F365" s="322" t="s">
        <v>428</v>
      </c>
      <c r="G365" s="323">
        <v>7824</v>
      </c>
    </row>
    <row r="366" spans="1:7" ht="15" thickBot="1" x14ac:dyDescent="0.35">
      <c r="A366" s="324"/>
      <c r="B366" s="325" t="s">
        <v>19</v>
      </c>
      <c r="C366" s="326" t="s">
        <v>430</v>
      </c>
      <c r="D366" s="326" t="s">
        <v>434</v>
      </c>
      <c r="E366" s="326" t="s">
        <v>442</v>
      </c>
      <c r="F366" s="326" t="s">
        <v>444</v>
      </c>
      <c r="G366" s="327" t="s">
        <v>19</v>
      </c>
    </row>
    <row r="367" spans="1:7" x14ac:dyDescent="0.3">
      <c r="A367" s="383" t="s">
        <v>136</v>
      </c>
      <c r="B367" s="384" t="s">
        <v>6</v>
      </c>
      <c r="C367" s="385">
        <v>4</v>
      </c>
      <c r="D367" s="385">
        <v>5</v>
      </c>
      <c r="E367" s="386" t="s">
        <v>428</v>
      </c>
      <c r="F367" s="386" t="s">
        <v>428</v>
      </c>
      <c r="G367" s="387">
        <v>9476</v>
      </c>
    </row>
    <row r="368" spans="1:7" ht="15" thickBot="1" x14ac:dyDescent="0.35">
      <c r="A368" s="392"/>
      <c r="B368" s="393" t="s">
        <v>19</v>
      </c>
      <c r="C368" s="394" t="s">
        <v>443</v>
      </c>
      <c r="D368" s="394" t="s">
        <v>436</v>
      </c>
      <c r="E368" s="394" t="s">
        <v>476</v>
      </c>
      <c r="F368" s="394" t="s">
        <v>461</v>
      </c>
      <c r="G368" s="395" t="s">
        <v>19</v>
      </c>
    </row>
    <row r="369" spans="1:7" x14ac:dyDescent="0.3">
      <c r="A369" s="319" t="s">
        <v>139</v>
      </c>
      <c r="B369" s="320" t="s">
        <v>6</v>
      </c>
      <c r="C369" s="321">
        <v>10</v>
      </c>
      <c r="D369" s="321">
        <v>24</v>
      </c>
      <c r="E369" s="322" t="s">
        <v>428</v>
      </c>
      <c r="F369" s="322" t="s">
        <v>428</v>
      </c>
      <c r="G369" s="323">
        <v>10002</v>
      </c>
    </row>
    <row r="370" spans="1:7" ht="15" thickBot="1" x14ac:dyDescent="0.35">
      <c r="A370" s="324"/>
      <c r="B370" s="325" t="s">
        <v>19</v>
      </c>
      <c r="C370" s="326" t="s">
        <v>440</v>
      </c>
      <c r="D370" s="326" t="s">
        <v>475</v>
      </c>
      <c r="E370" s="326" t="s">
        <v>437</v>
      </c>
      <c r="F370" s="326" t="s">
        <v>444</v>
      </c>
      <c r="G370" s="327" t="s">
        <v>19</v>
      </c>
    </row>
    <row r="371" spans="1:7" x14ac:dyDescent="0.3">
      <c r="A371" s="383" t="s">
        <v>144</v>
      </c>
      <c r="B371" s="384" t="s">
        <v>6</v>
      </c>
      <c r="C371" s="385">
        <v>4</v>
      </c>
      <c r="D371" s="385">
        <v>23</v>
      </c>
      <c r="E371" s="386" t="s">
        <v>428</v>
      </c>
      <c r="F371" s="386" t="s">
        <v>428</v>
      </c>
      <c r="G371" s="387">
        <v>11239</v>
      </c>
    </row>
    <row r="372" spans="1:7" ht="15" thickBot="1" x14ac:dyDescent="0.35">
      <c r="A372" s="392"/>
      <c r="B372" s="393" t="s">
        <v>19</v>
      </c>
      <c r="C372" s="394" t="s">
        <v>443</v>
      </c>
      <c r="D372" s="394" t="s">
        <v>462</v>
      </c>
      <c r="E372" s="394" t="s">
        <v>460</v>
      </c>
      <c r="F372" s="394" t="s">
        <v>435</v>
      </c>
      <c r="G372" s="395" t="s">
        <v>19</v>
      </c>
    </row>
    <row r="373" spans="1:7" x14ac:dyDescent="0.3">
      <c r="A373" s="319" t="s">
        <v>150</v>
      </c>
      <c r="B373" s="320" t="s">
        <v>6</v>
      </c>
      <c r="C373" s="321">
        <v>8</v>
      </c>
      <c r="D373" s="321">
        <v>15</v>
      </c>
      <c r="E373" s="322" t="s">
        <v>428</v>
      </c>
      <c r="F373" s="322" t="s">
        <v>428</v>
      </c>
      <c r="G373" s="323">
        <v>8891</v>
      </c>
    </row>
    <row r="374" spans="1:7" ht="15" thickBot="1" x14ac:dyDescent="0.35">
      <c r="A374" s="324"/>
      <c r="B374" s="325" t="s">
        <v>19</v>
      </c>
      <c r="C374" s="326" t="s">
        <v>439</v>
      </c>
      <c r="D374" s="326" t="s">
        <v>464</v>
      </c>
      <c r="E374" s="326" t="s">
        <v>460</v>
      </c>
      <c r="F374" s="326" t="s">
        <v>435</v>
      </c>
      <c r="G374" s="327" t="s">
        <v>19</v>
      </c>
    </row>
    <row r="375" spans="1:7" x14ac:dyDescent="0.3">
      <c r="A375" s="383" t="s">
        <v>158</v>
      </c>
      <c r="B375" s="384" t="s">
        <v>6</v>
      </c>
      <c r="C375" s="385">
        <v>8</v>
      </c>
      <c r="D375" s="385">
        <v>12</v>
      </c>
      <c r="E375" s="386" t="s">
        <v>428</v>
      </c>
      <c r="F375" s="386" t="s">
        <v>428</v>
      </c>
      <c r="G375" s="387">
        <v>7830</v>
      </c>
    </row>
    <row r="376" spans="1:7" ht="15" thickBot="1" x14ac:dyDescent="0.35">
      <c r="A376" s="392"/>
      <c r="B376" s="393" t="s">
        <v>19</v>
      </c>
      <c r="C376" s="394" t="s">
        <v>439</v>
      </c>
      <c r="D376" s="394" t="s">
        <v>449</v>
      </c>
      <c r="E376" s="394" t="s">
        <v>437</v>
      </c>
      <c r="F376" s="394" t="s">
        <v>435</v>
      </c>
      <c r="G376" s="395" t="s">
        <v>19</v>
      </c>
    </row>
    <row r="377" spans="1:7" x14ac:dyDescent="0.3">
      <c r="A377" s="319" t="s">
        <v>159</v>
      </c>
      <c r="B377" s="320" t="s">
        <v>6</v>
      </c>
      <c r="C377" s="321">
        <v>9</v>
      </c>
      <c r="D377" s="321">
        <v>19</v>
      </c>
      <c r="E377" s="322" t="s">
        <v>428</v>
      </c>
      <c r="F377" s="322" t="s">
        <v>428</v>
      </c>
      <c r="G377" s="323">
        <v>8133</v>
      </c>
    </row>
    <row r="378" spans="1:7" ht="15" thickBot="1" x14ac:dyDescent="0.35">
      <c r="A378" s="324"/>
      <c r="B378" s="325" t="s">
        <v>19</v>
      </c>
      <c r="C378" s="326" t="s">
        <v>447</v>
      </c>
      <c r="D378" s="326" t="s">
        <v>434</v>
      </c>
      <c r="E378" s="326" t="s">
        <v>437</v>
      </c>
      <c r="F378" s="326" t="s">
        <v>444</v>
      </c>
      <c r="G378" s="327" t="s">
        <v>19</v>
      </c>
    </row>
    <row r="379" spans="1:7" x14ac:dyDescent="0.3">
      <c r="A379" s="383" t="s">
        <v>163</v>
      </c>
      <c r="B379" s="384" t="s">
        <v>6</v>
      </c>
      <c r="C379" s="385">
        <v>4</v>
      </c>
      <c r="D379" s="385">
        <v>11</v>
      </c>
      <c r="E379" s="386" t="s">
        <v>428</v>
      </c>
      <c r="F379" s="386" t="s">
        <v>428</v>
      </c>
      <c r="G379" s="387">
        <v>7135</v>
      </c>
    </row>
    <row r="380" spans="1:7" ht="15" thickBot="1" x14ac:dyDescent="0.35">
      <c r="A380" s="392"/>
      <c r="B380" s="393" t="s">
        <v>19</v>
      </c>
      <c r="C380" s="394" t="s">
        <v>443</v>
      </c>
      <c r="D380" s="394" t="s">
        <v>433</v>
      </c>
      <c r="E380" s="394" t="s">
        <v>460</v>
      </c>
      <c r="F380" s="394" t="s">
        <v>435</v>
      </c>
      <c r="G380" s="395" t="s">
        <v>19</v>
      </c>
    </row>
    <row r="381" spans="1:7" x14ac:dyDescent="0.3">
      <c r="A381" s="319" t="s">
        <v>177</v>
      </c>
      <c r="B381" s="320" t="s">
        <v>6</v>
      </c>
      <c r="C381" s="321">
        <v>6</v>
      </c>
      <c r="D381" s="321">
        <v>8</v>
      </c>
      <c r="E381" s="322" t="s">
        <v>428</v>
      </c>
      <c r="F381" s="322" t="s">
        <v>428</v>
      </c>
      <c r="G381" s="323">
        <v>8764</v>
      </c>
    </row>
    <row r="382" spans="1:7" ht="15" thickBot="1" x14ac:dyDescent="0.35">
      <c r="A382" s="324"/>
      <c r="B382" s="325" t="s">
        <v>19</v>
      </c>
      <c r="C382" s="326" t="s">
        <v>430</v>
      </c>
      <c r="D382" s="326" t="s">
        <v>439</v>
      </c>
      <c r="E382" s="326" t="s">
        <v>442</v>
      </c>
      <c r="F382" s="326" t="s">
        <v>432</v>
      </c>
      <c r="G382" s="327" t="s">
        <v>19</v>
      </c>
    </row>
    <row r="383" spans="1:7" x14ac:dyDescent="0.3">
      <c r="A383" s="383" t="s">
        <v>182</v>
      </c>
      <c r="B383" s="384" t="s">
        <v>6</v>
      </c>
      <c r="C383" s="385">
        <v>3</v>
      </c>
      <c r="D383" s="385">
        <v>11</v>
      </c>
      <c r="E383" s="386" t="s">
        <v>428</v>
      </c>
      <c r="F383" s="386" t="s">
        <v>428</v>
      </c>
      <c r="G383" s="387">
        <v>8046</v>
      </c>
    </row>
    <row r="384" spans="1:7" ht="15" thickBot="1" x14ac:dyDescent="0.35">
      <c r="A384" s="392"/>
      <c r="B384" s="393" t="s">
        <v>19</v>
      </c>
      <c r="C384" s="394" t="s">
        <v>429</v>
      </c>
      <c r="D384" s="394" t="s">
        <v>433</v>
      </c>
      <c r="E384" s="394" t="s">
        <v>19</v>
      </c>
      <c r="F384" s="394" t="s">
        <v>444</v>
      </c>
      <c r="G384" s="395" t="s">
        <v>19</v>
      </c>
    </row>
    <row r="385" spans="1:7" x14ac:dyDescent="0.3">
      <c r="A385" s="319" t="s">
        <v>192</v>
      </c>
      <c r="B385" s="320" t="s">
        <v>6</v>
      </c>
      <c r="C385" s="321">
        <v>4</v>
      </c>
      <c r="D385" s="321">
        <v>20</v>
      </c>
      <c r="E385" s="322" t="s">
        <v>428</v>
      </c>
      <c r="F385" s="322" t="s">
        <v>428</v>
      </c>
      <c r="G385" s="323">
        <v>9533</v>
      </c>
    </row>
    <row r="386" spans="1:7" ht="15" thickBot="1" x14ac:dyDescent="0.35">
      <c r="A386" s="324"/>
      <c r="B386" s="325" t="s">
        <v>19</v>
      </c>
      <c r="C386" s="326" t="s">
        <v>443</v>
      </c>
      <c r="D386" s="326" t="s">
        <v>451</v>
      </c>
      <c r="E386" s="326" t="s">
        <v>437</v>
      </c>
      <c r="F386" s="326" t="s">
        <v>435</v>
      </c>
      <c r="G386" s="327" t="s">
        <v>19</v>
      </c>
    </row>
    <row r="387" spans="1:7" x14ac:dyDescent="0.3">
      <c r="A387" s="383" t="s">
        <v>193</v>
      </c>
      <c r="B387" s="384" t="s">
        <v>6</v>
      </c>
      <c r="C387" s="385">
        <v>3</v>
      </c>
      <c r="D387" s="385">
        <v>12</v>
      </c>
      <c r="E387" s="386" t="s">
        <v>428</v>
      </c>
      <c r="F387" s="386" t="s">
        <v>428</v>
      </c>
      <c r="G387" s="387">
        <v>9233</v>
      </c>
    </row>
    <row r="388" spans="1:7" ht="15" thickBot="1" x14ac:dyDescent="0.35">
      <c r="A388" s="392"/>
      <c r="B388" s="393" t="s">
        <v>19</v>
      </c>
      <c r="C388" s="394" t="s">
        <v>429</v>
      </c>
      <c r="D388" s="394" t="s">
        <v>449</v>
      </c>
      <c r="E388" s="394" t="s">
        <v>471</v>
      </c>
      <c r="F388" s="394" t="s">
        <v>444</v>
      </c>
      <c r="G388" s="395" t="s">
        <v>19</v>
      </c>
    </row>
    <row r="389" spans="1:7" x14ac:dyDescent="0.3">
      <c r="A389" s="319" t="s">
        <v>204</v>
      </c>
      <c r="B389" s="320" t="s">
        <v>6</v>
      </c>
      <c r="C389" s="321">
        <v>6</v>
      </c>
      <c r="D389" s="321">
        <v>14</v>
      </c>
      <c r="E389" s="322" t="s">
        <v>428</v>
      </c>
      <c r="F389" s="322" t="s">
        <v>428</v>
      </c>
      <c r="G389" s="323">
        <v>10470</v>
      </c>
    </row>
    <row r="390" spans="1:7" ht="15" thickBot="1" x14ac:dyDescent="0.35">
      <c r="A390" s="324"/>
      <c r="B390" s="325" t="s">
        <v>19</v>
      </c>
      <c r="C390" s="326" t="s">
        <v>430</v>
      </c>
      <c r="D390" s="326" t="s">
        <v>446</v>
      </c>
      <c r="E390" s="326" t="s">
        <v>19</v>
      </c>
      <c r="F390" s="326" t="s">
        <v>444</v>
      </c>
      <c r="G390" s="327" t="s">
        <v>19</v>
      </c>
    </row>
    <row r="391" spans="1:7" x14ac:dyDescent="0.3">
      <c r="A391" s="383" t="s">
        <v>209</v>
      </c>
      <c r="B391" s="384" t="s">
        <v>6</v>
      </c>
      <c r="C391" s="385">
        <v>7</v>
      </c>
      <c r="D391" s="385">
        <v>14</v>
      </c>
      <c r="E391" s="386" t="s">
        <v>428</v>
      </c>
      <c r="F391" s="386" t="s">
        <v>428</v>
      </c>
      <c r="G391" s="387">
        <v>10360</v>
      </c>
    </row>
    <row r="392" spans="1:7" ht="15" thickBot="1" x14ac:dyDescent="0.35">
      <c r="A392" s="392"/>
      <c r="B392" s="393" t="s">
        <v>19</v>
      </c>
      <c r="C392" s="394" t="s">
        <v>459</v>
      </c>
      <c r="D392" s="394" t="s">
        <v>446</v>
      </c>
      <c r="E392" s="394" t="s">
        <v>431</v>
      </c>
      <c r="F392" s="394" t="s">
        <v>444</v>
      </c>
      <c r="G392" s="395" t="s">
        <v>19</v>
      </c>
    </row>
    <row r="393" spans="1:7" x14ac:dyDescent="0.3">
      <c r="A393" s="319" t="s">
        <v>220</v>
      </c>
      <c r="B393" s="320" t="s">
        <v>6</v>
      </c>
      <c r="C393" s="321">
        <v>8</v>
      </c>
      <c r="D393" s="321">
        <v>8</v>
      </c>
      <c r="E393" s="322" t="s">
        <v>428</v>
      </c>
      <c r="F393" s="322" t="s">
        <v>428</v>
      </c>
      <c r="G393" s="323">
        <v>7312</v>
      </c>
    </row>
    <row r="394" spans="1:7" ht="15" thickBot="1" x14ac:dyDescent="0.35">
      <c r="A394" s="324"/>
      <c r="B394" s="325" t="s">
        <v>19</v>
      </c>
      <c r="C394" s="326" t="s">
        <v>439</v>
      </c>
      <c r="D394" s="326" t="s">
        <v>439</v>
      </c>
      <c r="E394" s="326" t="s">
        <v>437</v>
      </c>
      <c r="F394" s="326" t="s">
        <v>444</v>
      </c>
      <c r="G394" s="327" t="s">
        <v>19</v>
      </c>
    </row>
    <row r="395" spans="1:7" x14ac:dyDescent="0.3">
      <c r="A395" s="383" t="s">
        <v>222</v>
      </c>
      <c r="B395" s="384" t="s">
        <v>6</v>
      </c>
      <c r="C395" s="385">
        <v>3</v>
      </c>
      <c r="D395" s="385">
        <v>29</v>
      </c>
      <c r="E395" s="386" t="s">
        <v>428</v>
      </c>
      <c r="F395" s="386" t="s">
        <v>428</v>
      </c>
      <c r="G395" s="387">
        <v>8344</v>
      </c>
    </row>
    <row r="396" spans="1:7" ht="15" thickBot="1" x14ac:dyDescent="0.35">
      <c r="A396" s="392"/>
      <c r="B396" s="393" t="s">
        <v>19</v>
      </c>
      <c r="C396" s="394" t="s">
        <v>429</v>
      </c>
      <c r="D396" s="394" t="s">
        <v>472</v>
      </c>
      <c r="E396" s="394" t="s">
        <v>437</v>
      </c>
      <c r="F396" s="394" t="s">
        <v>435</v>
      </c>
      <c r="G396" s="395" t="s">
        <v>19</v>
      </c>
    </row>
    <row r="397" spans="1:7" x14ac:dyDescent="0.3">
      <c r="A397" s="319" t="s">
        <v>237</v>
      </c>
      <c r="B397" s="320" t="s">
        <v>6</v>
      </c>
      <c r="C397" s="321">
        <v>4</v>
      </c>
      <c r="D397" s="321">
        <v>6</v>
      </c>
      <c r="E397" s="322" t="s">
        <v>428</v>
      </c>
      <c r="F397" s="322" t="s">
        <v>428</v>
      </c>
      <c r="G397" s="323">
        <v>7424</v>
      </c>
    </row>
    <row r="398" spans="1:7" ht="15" thickBot="1" x14ac:dyDescent="0.35">
      <c r="A398" s="324"/>
      <c r="B398" s="325" t="s">
        <v>19</v>
      </c>
      <c r="C398" s="326" t="s">
        <v>443</v>
      </c>
      <c r="D398" s="326" t="s">
        <v>430</v>
      </c>
      <c r="E398" s="326" t="s">
        <v>471</v>
      </c>
      <c r="F398" s="326" t="s">
        <v>444</v>
      </c>
      <c r="G398" s="327" t="s">
        <v>19</v>
      </c>
    </row>
    <row r="399" spans="1:7" x14ac:dyDescent="0.3">
      <c r="A399" s="383" t="s">
        <v>240</v>
      </c>
      <c r="B399" s="384" t="s">
        <v>6</v>
      </c>
      <c r="C399" s="385">
        <v>7</v>
      </c>
      <c r="D399" s="385">
        <v>30</v>
      </c>
      <c r="E399" s="386" t="s">
        <v>429</v>
      </c>
      <c r="F399" s="386" t="s">
        <v>429</v>
      </c>
      <c r="G399" s="387">
        <v>9765</v>
      </c>
    </row>
    <row r="400" spans="1:7" x14ac:dyDescent="0.3">
      <c r="A400" s="388"/>
      <c r="B400" s="389" t="s">
        <v>19</v>
      </c>
      <c r="C400" s="390" t="s">
        <v>438</v>
      </c>
      <c r="D400" s="390" t="s">
        <v>433</v>
      </c>
      <c r="E400" s="390" t="s">
        <v>442</v>
      </c>
      <c r="F400" s="390" t="s">
        <v>432</v>
      </c>
      <c r="G400" s="391" t="s">
        <v>19</v>
      </c>
    </row>
    <row r="401" spans="1:7" x14ac:dyDescent="0.3">
      <c r="A401" s="388"/>
      <c r="B401" s="389" t="s">
        <v>19</v>
      </c>
      <c r="C401" s="390" t="s">
        <v>438</v>
      </c>
      <c r="D401" s="390" t="s">
        <v>440</v>
      </c>
      <c r="E401" s="390" t="s">
        <v>431</v>
      </c>
      <c r="F401" s="390" t="s">
        <v>432</v>
      </c>
      <c r="G401" s="391" t="s">
        <v>19</v>
      </c>
    </row>
    <row r="402" spans="1:7" ht="15" thickBot="1" x14ac:dyDescent="0.35">
      <c r="A402" s="392"/>
      <c r="B402" s="393" t="s">
        <v>19</v>
      </c>
      <c r="C402" s="394" t="s">
        <v>429</v>
      </c>
      <c r="D402" s="394" t="s">
        <v>447</v>
      </c>
      <c r="E402" s="394" t="s">
        <v>442</v>
      </c>
      <c r="F402" s="394" t="s">
        <v>432</v>
      </c>
      <c r="G402" s="395" t="s">
        <v>19</v>
      </c>
    </row>
    <row r="403" spans="1:7" x14ac:dyDescent="0.3">
      <c r="A403" s="319" t="s">
        <v>245</v>
      </c>
      <c r="B403" s="320" t="s">
        <v>6</v>
      </c>
      <c r="C403" s="321">
        <v>5</v>
      </c>
      <c r="D403" s="321">
        <v>20</v>
      </c>
      <c r="E403" s="322" t="s">
        <v>428</v>
      </c>
      <c r="F403" s="322" t="s">
        <v>428</v>
      </c>
      <c r="G403" s="323">
        <v>9623</v>
      </c>
    </row>
    <row r="404" spans="1:7" ht="15" thickBot="1" x14ac:dyDescent="0.35">
      <c r="A404" s="324"/>
      <c r="B404" s="325" t="s">
        <v>19</v>
      </c>
      <c r="C404" s="326" t="s">
        <v>436</v>
      </c>
      <c r="D404" s="326" t="s">
        <v>451</v>
      </c>
      <c r="E404" s="326" t="s">
        <v>437</v>
      </c>
      <c r="F404" s="326" t="s">
        <v>435</v>
      </c>
      <c r="G404" s="327" t="s">
        <v>19</v>
      </c>
    </row>
    <row r="405" spans="1:7" x14ac:dyDescent="0.3">
      <c r="A405" s="383" t="s">
        <v>247</v>
      </c>
      <c r="B405" s="384" t="s">
        <v>6</v>
      </c>
      <c r="C405" s="385">
        <v>3</v>
      </c>
      <c r="D405" s="385">
        <v>12</v>
      </c>
      <c r="E405" s="386" t="s">
        <v>428</v>
      </c>
      <c r="F405" s="386" t="s">
        <v>428</v>
      </c>
      <c r="G405" s="387">
        <v>7656</v>
      </c>
    </row>
    <row r="406" spans="1:7" ht="15" thickBot="1" x14ac:dyDescent="0.35">
      <c r="A406" s="392"/>
      <c r="B406" s="393" t="s">
        <v>19</v>
      </c>
      <c r="C406" s="394" t="s">
        <v>429</v>
      </c>
      <c r="D406" s="394" t="s">
        <v>449</v>
      </c>
      <c r="E406" s="394" t="s">
        <v>442</v>
      </c>
      <c r="F406" s="394" t="s">
        <v>435</v>
      </c>
      <c r="G406" s="395" t="s">
        <v>19</v>
      </c>
    </row>
    <row r="407" spans="1:7" x14ac:dyDescent="0.3">
      <c r="A407" s="319" t="s">
        <v>253</v>
      </c>
      <c r="B407" s="320" t="s">
        <v>6</v>
      </c>
      <c r="C407" s="321">
        <v>9</v>
      </c>
      <c r="D407" s="321">
        <v>8</v>
      </c>
      <c r="E407" s="322" t="s">
        <v>428</v>
      </c>
      <c r="F407" s="322" t="s">
        <v>428</v>
      </c>
      <c r="G407" s="323">
        <v>8354</v>
      </c>
    </row>
    <row r="408" spans="1:7" ht="15" thickBot="1" x14ac:dyDescent="0.35">
      <c r="A408" s="324"/>
      <c r="B408" s="325" t="s">
        <v>19</v>
      </c>
      <c r="C408" s="326" t="s">
        <v>447</v>
      </c>
      <c r="D408" s="326" t="s">
        <v>439</v>
      </c>
      <c r="E408" s="326" t="s">
        <v>442</v>
      </c>
      <c r="F408" s="326" t="s">
        <v>432</v>
      </c>
      <c r="G408" s="327" t="s">
        <v>19</v>
      </c>
    </row>
    <row r="409" spans="1:7" x14ac:dyDescent="0.3">
      <c r="A409" s="383" t="s">
        <v>259</v>
      </c>
      <c r="B409" s="384" t="s">
        <v>6</v>
      </c>
      <c r="C409" s="385">
        <v>7</v>
      </c>
      <c r="D409" s="385">
        <v>19</v>
      </c>
      <c r="E409" s="386" t="s">
        <v>438</v>
      </c>
      <c r="F409" s="386" t="s">
        <v>429</v>
      </c>
      <c r="G409" s="387">
        <v>11448</v>
      </c>
    </row>
    <row r="410" spans="1:7" x14ac:dyDescent="0.3">
      <c r="A410" s="388"/>
      <c r="B410" s="389" t="s">
        <v>19</v>
      </c>
      <c r="C410" s="390" t="s">
        <v>438</v>
      </c>
      <c r="D410" s="390" t="s">
        <v>459</v>
      </c>
      <c r="E410" s="390" t="s">
        <v>19</v>
      </c>
      <c r="F410" s="390" t="s">
        <v>432</v>
      </c>
      <c r="G410" s="391" t="s">
        <v>19</v>
      </c>
    </row>
    <row r="411" spans="1:7" x14ac:dyDescent="0.3">
      <c r="A411" s="388"/>
      <c r="B411" s="389" t="s">
        <v>19</v>
      </c>
      <c r="C411" s="390" t="s">
        <v>428</v>
      </c>
      <c r="D411" s="390" t="s">
        <v>443</v>
      </c>
      <c r="E411" s="390" t="s">
        <v>471</v>
      </c>
      <c r="F411" s="390" t="s">
        <v>444</v>
      </c>
      <c r="G411" s="391" t="s">
        <v>19</v>
      </c>
    </row>
    <row r="412" spans="1:7" ht="15" thickBot="1" x14ac:dyDescent="0.35">
      <c r="A412" s="392"/>
      <c r="B412" s="393" t="s">
        <v>19</v>
      </c>
      <c r="C412" s="394" t="s">
        <v>443</v>
      </c>
      <c r="D412" s="394" t="s">
        <v>439</v>
      </c>
      <c r="E412" s="394" t="s">
        <v>460</v>
      </c>
      <c r="F412" s="394" t="s">
        <v>435</v>
      </c>
      <c r="G412" s="395" t="s">
        <v>19</v>
      </c>
    </row>
    <row r="413" spans="1:7" x14ac:dyDescent="0.3">
      <c r="A413" s="319" t="s">
        <v>263</v>
      </c>
      <c r="B413" s="320" t="s">
        <v>6</v>
      </c>
      <c r="C413" s="321">
        <v>4</v>
      </c>
      <c r="D413" s="321">
        <v>14</v>
      </c>
      <c r="E413" s="322" t="s">
        <v>428</v>
      </c>
      <c r="F413" s="322" t="s">
        <v>428</v>
      </c>
      <c r="G413" s="323">
        <v>8640</v>
      </c>
    </row>
    <row r="414" spans="1:7" ht="15" thickBot="1" x14ac:dyDescent="0.35">
      <c r="A414" s="324"/>
      <c r="B414" s="325" t="s">
        <v>19</v>
      </c>
      <c r="C414" s="326" t="s">
        <v>443</v>
      </c>
      <c r="D414" s="326" t="s">
        <v>446</v>
      </c>
      <c r="E414" s="326" t="s">
        <v>476</v>
      </c>
      <c r="F414" s="326" t="s">
        <v>432</v>
      </c>
      <c r="G414" s="327" t="s">
        <v>19</v>
      </c>
    </row>
    <row r="415" spans="1:7" x14ac:dyDescent="0.3">
      <c r="A415" s="383" t="s">
        <v>268</v>
      </c>
      <c r="B415" s="384" t="s">
        <v>6</v>
      </c>
      <c r="C415" s="385">
        <v>11</v>
      </c>
      <c r="D415" s="385">
        <v>11</v>
      </c>
      <c r="E415" s="386" t="s">
        <v>428</v>
      </c>
      <c r="F415" s="386" t="s">
        <v>428</v>
      </c>
      <c r="G415" s="387">
        <v>9969</v>
      </c>
    </row>
    <row r="416" spans="1:7" ht="15" thickBot="1" x14ac:dyDescent="0.35">
      <c r="A416" s="392"/>
      <c r="B416" s="393" t="s">
        <v>19</v>
      </c>
      <c r="C416" s="394" t="s">
        <v>433</v>
      </c>
      <c r="D416" s="394" t="s">
        <v>433</v>
      </c>
      <c r="E416" s="394" t="s">
        <v>431</v>
      </c>
      <c r="F416" s="394" t="s">
        <v>444</v>
      </c>
      <c r="G416" s="395" t="s">
        <v>19</v>
      </c>
    </row>
    <row r="417" spans="1:7" x14ac:dyDescent="0.3">
      <c r="A417" s="319" t="s">
        <v>270</v>
      </c>
      <c r="B417" s="320" t="s">
        <v>6</v>
      </c>
      <c r="C417" s="321">
        <v>6</v>
      </c>
      <c r="D417" s="321">
        <v>11</v>
      </c>
      <c r="E417" s="322" t="s">
        <v>428</v>
      </c>
      <c r="F417" s="322" t="s">
        <v>428</v>
      </c>
      <c r="G417" s="323">
        <v>7034</v>
      </c>
    </row>
    <row r="418" spans="1:7" ht="15" thickBot="1" x14ac:dyDescent="0.35">
      <c r="A418" s="324"/>
      <c r="B418" s="325" t="s">
        <v>19</v>
      </c>
      <c r="C418" s="326" t="s">
        <v>430</v>
      </c>
      <c r="D418" s="326" t="s">
        <v>433</v>
      </c>
      <c r="E418" s="326" t="s">
        <v>460</v>
      </c>
      <c r="F418" s="326" t="s">
        <v>435</v>
      </c>
      <c r="G418" s="327" t="s">
        <v>19</v>
      </c>
    </row>
    <row r="419" spans="1:7" x14ac:dyDescent="0.3">
      <c r="A419" s="383" t="s">
        <v>274</v>
      </c>
      <c r="B419" s="384" t="s">
        <v>6</v>
      </c>
      <c r="C419" s="385">
        <v>8</v>
      </c>
      <c r="D419" s="385">
        <v>14</v>
      </c>
      <c r="E419" s="386" t="s">
        <v>428</v>
      </c>
      <c r="F419" s="386" t="s">
        <v>428</v>
      </c>
      <c r="G419" s="387">
        <v>8833</v>
      </c>
    </row>
    <row r="420" spans="1:7" ht="15" thickBot="1" x14ac:dyDescent="0.35">
      <c r="A420" s="388"/>
      <c r="B420" s="389" t="s">
        <v>19</v>
      </c>
      <c r="C420" s="390" t="s">
        <v>439</v>
      </c>
      <c r="D420" s="390" t="s">
        <v>446</v>
      </c>
      <c r="E420" s="390" t="s">
        <v>437</v>
      </c>
      <c r="F420" s="390" t="s">
        <v>435</v>
      </c>
      <c r="G420" s="391" t="s">
        <v>19</v>
      </c>
    </row>
    <row r="421" spans="1:7" x14ac:dyDescent="0.3">
      <c r="A421" s="319" t="s">
        <v>277</v>
      </c>
      <c r="B421" s="320" t="s">
        <v>6</v>
      </c>
      <c r="C421" s="321">
        <v>5</v>
      </c>
      <c r="D421" s="321">
        <v>13</v>
      </c>
      <c r="E421" s="322" t="s">
        <v>428</v>
      </c>
      <c r="F421" s="322" t="s">
        <v>428</v>
      </c>
      <c r="G421" s="323">
        <v>7431</v>
      </c>
    </row>
    <row r="422" spans="1:7" ht="15" thickBot="1" x14ac:dyDescent="0.35">
      <c r="A422" s="324"/>
      <c r="B422" s="325" t="s">
        <v>19</v>
      </c>
      <c r="C422" s="326" t="s">
        <v>436</v>
      </c>
      <c r="D422" s="326" t="s">
        <v>470</v>
      </c>
      <c r="E422" s="326" t="s">
        <v>431</v>
      </c>
      <c r="F422" s="326" t="s">
        <v>461</v>
      </c>
      <c r="G422" s="327" t="s">
        <v>19</v>
      </c>
    </row>
    <row r="423" spans="1:7" x14ac:dyDescent="0.3">
      <c r="A423" s="388" t="s">
        <v>278</v>
      </c>
      <c r="B423" s="389" t="s">
        <v>6</v>
      </c>
      <c r="C423" s="396">
        <v>8</v>
      </c>
      <c r="D423" s="396">
        <v>21</v>
      </c>
      <c r="E423" s="390" t="s">
        <v>428</v>
      </c>
      <c r="F423" s="390" t="s">
        <v>428</v>
      </c>
      <c r="G423" s="397">
        <v>11503</v>
      </c>
    </row>
    <row r="424" spans="1:7" ht="15" thickBot="1" x14ac:dyDescent="0.35">
      <c r="A424" s="388"/>
      <c r="B424" s="389" t="s">
        <v>19</v>
      </c>
      <c r="C424" s="390" t="s">
        <v>439</v>
      </c>
      <c r="D424" s="390" t="s">
        <v>477</v>
      </c>
      <c r="E424" s="390" t="s">
        <v>460</v>
      </c>
      <c r="F424" s="390" t="s">
        <v>435</v>
      </c>
      <c r="G424" s="391" t="s">
        <v>19</v>
      </c>
    </row>
    <row r="425" spans="1:7" x14ac:dyDescent="0.3">
      <c r="A425" s="319" t="s">
        <v>291</v>
      </c>
      <c r="B425" s="320" t="s">
        <v>6</v>
      </c>
      <c r="C425" s="321">
        <v>9</v>
      </c>
      <c r="D425" s="321">
        <v>11</v>
      </c>
      <c r="E425" s="322" t="s">
        <v>428</v>
      </c>
      <c r="F425" s="322" t="s">
        <v>428</v>
      </c>
      <c r="G425" s="323">
        <v>8891</v>
      </c>
    </row>
    <row r="426" spans="1:7" ht="15" thickBot="1" x14ac:dyDescent="0.35">
      <c r="A426" s="324"/>
      <c r="B426" s="325" t="s">
        <v>19</v>
      </c>
      <c r="C426" s="326" t="s">
        <v>447</v>
      </c>
      <c r="D426" s="326" t="s">
        <v>433</v>
      </c>
      <c r="E426" s="326" t="s">
        <v>460</v>
      </c>
      <c r="F426" s="326" t="s">
        <v>435</v>
      </c>
      <c r="G426" s="327" t="s">
        <v>19</v>
      </c>
    </row>
    <row r="427" spans="1:7" x14ac:dyDescent="0.3">
      <c r="A427" s="388" t="s">
        <v>295</v>
      </c>
      <c r="B427" s="389" t="s">
        <v>6</v>
      </c>
      <c r="C427" s="396">
        <v>5</v>
      </c>
      <c r="D427" s="396">
        <v>8</v>
      </c>
      <c r="E427" s="390" t="s">
        <v>428</v>
      </c>
      <c r="F427" s="390" t="s">
        <v>428</v>
      </c>
      <c r="G427" s="397">
        <v>8152</v>
      </c>
    </row>
    <row r="428" spans="1:7" ht="15" thickBot="1" x14ac:dyDescent="0.35">
      <c r="A428" s="388"/>
      <c r="B428" s="389" t="s">
        <v>19</v>
      </c>
      <c r="C428" s="390" t="s">
        <v>436</v>
      </c>
      <c r="D428" s="390" t="s">
        <v>439</v>
      </c>
      <c r="E428" s="390" t="s">
        <v>442</v>
      </c>
      <c r="F428" s="390" t="s">
        <v>435</v>
      </c>
      <c r="G428" s="391" t="s">
        <v>19</v>
      </c>
    </row>
    <row r="429" spans="1:7" x14ac:dyDescent="0.3">
      <c r="A429" s="319" t="s">
        <v>299</v>
      </c>
      <c r="B429" s="320" t="s">
        <v>6</v>
      </c>
      <c r="C429" s="321">
        <v>11</v>
      </c>
      <c r="D429" s="321">
        <v>12</v>
      </c>
      <c r="E429" s="322" t="s">
        <v>428</v>
      </c>
      <c r="F429" s="322" t="s">
        <v>428</v>
      </c>
      <c r="G429" s="323">
        <v>7580</v>
      </c>
    </row>
    <row r="430" spans="1:7" ht="15" thickBot="1" x14ac:dyDescent="0.35">
      <c r="A430" s="324"/>
      <c r="B430" s="325" t="s">
        <v>19</v>
      </c>
      <c r="C430" s="326" t="s">
        <v>433</v>
      </c>
      <c r="D430" s="326" t="s">
        <v>449</v>
      </c>
      <c r="E430" s="326" t="s">
        <v>431</v>
      </c>
      <c r="F430" s="326" t="s">
        <v>432</v>
      </c>
      <c r="G430" s="327" t="s">
        <v>19</v>
      </c>
    </row>
    <row r="431" spans="1:7" x14ac:dyDescent="0.3">
      <c r="A431" s="383" t="s">
        <v>311</v>
      </c>
      <c r="B431" s="384" t="s">
        <v>6</v>
      </c>
      <c r="C431" s="385">
        <v>7</v>
      </c>
      <c r="D431" s="385">
        <v>17</v>
      </c>
      <c r="E431" s="386" t="s">
        <v>438</v>
      </c>
      <c r="F431" s="386" t="s">
        <v>438</v>
      </c>
      <c r="G431" s="387">
        <v>11480</v>
      </c>
    </row>
    <row r="432" spans="1:7" x14ac:dyDescent="0.3">
      <c r="A432" s="388"/>
      <c r="B432" s="389" t="s">
        <v>19</v>
      </c>
      <c r="C432" s="390" t="s">
        <v>428</v>
      </c>
      <c r="D432" s="390" t="s">
        <v>438</v>
      </c>
      <c r="E432" s="390" t="s">
        <v>460</v>
      </c>
      <c r="F432" s="390" t="s">
        <v>461</v>
      </c>
      <c r="G432" s="391" t="s">
        <v>19</v>
      </c>
    </row>
    <row r="433" spans="1:7" ht="15" thickBot="1" x14ac:dyDescent="0.35">
      <c r="A433" s="392"/>
      <c r="B433" s="393" t="s">
        <v>19</v>
      </c>
      <c r="C433" s="394" t="s">
        <v>430</v>
      </c>
      <c r="D433" s="394" t="s">
        <v>464</v>
      </c>
      <c r="E433" s="394" t="s">
        <v>442</v>
      </c>
      <c r="F433" s="394" t="s">
        <v>444</v>
      </c>
      <c r="G433" s="395" t="s">
        <v>19</v>
      </c>
    </row>
    <row r="434" spans="1:7" x14ac:dyDescent="0.3">
      <c r="A434" s="328" t="s">
        <v>312</v>
      </c>
      <c r="B434" s="329" t="s">
        <v>6</v>
      </c>
      <c r="C434" s="332">
        <v>6</v>
      </c>
      <c r="D434" s="332">
        <v>7</v>
      </c>
      <c r="E434" s="330" t="s">
        <v>428</v>
      </c>
      <c r="F434" s="330" t="s">
        <v>428</v>
      </c>
      <c r="G434" s="333">
        <v>7798</v>
      </c>
    </row>
    <row r="435" spans="1:7" ht="15" thickBot="1" x14ac:dyDescent="0.35">
      <c r="A435" s="328"/>
      <c r="B435" s="329" t="s">
        <v>19</v>
      </c>
      <c r="C435" s="330" t="s">
        <v>430</v>
      </c>
      <c r="D435" s="330" t="s">
        <v>459</v>
      </c>
      <c r="E435" s="330" t="s">
        <v>460</v>
      </c>
      <c r="F435" s="330" t="s">
        <v>435</v>
      </c>
      <c r="G435" s="331" t="s">
        <v>19</v>
      </c>
    </row>
    <row r="436" spans="1:7" x14ac:dyDescent="0.3">
      <c r="A436" s="383" t="s">
        <v>316</v>
      </c>
      <c r="B436" s="384" t="s">
        <v>6</v>
      </c>
      <c r="C436" s="385">
        <v>4</v>
      </c>
      <c r="D436" s="385">
        <v>9</v>
      </c>
      <c r="E436" s="386" t="s">
        <v>428</v>
      </c>
      <c r="F436" s="386" t="s">
        <v>428</v>
      </c>
      <c r="G436" s="387">
        <v>7357</v>
      </c>
    </row>
    <row r="437" spans="1:7" ht="15" thickBot="1" x14ac:dyDescent="0.35">
      <c r="A437" s="392"/>
      <c r="B437" s="393" t="s">
        <v>19</v>
      </c>
      <c r="C437" s="394" t="s">
        <v>443</v>
      </c>
      <c r="D437" s="394" t="s">
        <v>447</v>
      </c>
      <c r="E437" s="394" t="s">
        <v>431</v>
      </c>
      <c r="F437" s="394" t="s">
        <v>444</v>
      </c>
      <c r="G437" s="395" t="s">
        <v>19</v>
      </c>
    </row>
    <row r="438" spans="1:7" x14ac:dyDescent="0.3">
      <c r="A438" s="328" t="s">
        <v>319</v>
      </c>
      <c r="B438" s="329" t="s">
        <v>6</v>
      </c>
      <c r="C438" s="332">
        <v>10</v>
      </c>
      <c r="D438" s="332">
        <v>9</v>
      </c>
      <c r="E438" s="330" t="s">
        <v>428</v>
      </c>
      <c r="F438" s="330" t="s">
        <v>428</v>
      </c>
      <c r="G438" s="333">
        <v>7103</v>
      </c>
    </row>
    <row r="439" spans="1:7" ht="15" thickBot="1" x14ac:dyDescent="0.35">
      <c r="A439" s="328"/>
      <c r="B439" s="329" t="s">
        <v>19</v>
      </c>
      <c r="C439" s="330" t="s">
        <v>440</v>
      </c>
      <c r="D439" s="330" t="s">
        <v>447</v>
      </c>
      <c r="E439" s="330" t="s">
        <v>431</v>
      </c>
      <c r="F439" s="330" t="s">
        <v>432</v>
      </c>
      <c r="G439" s="331" t="s">
        <v>19</v>
      </c>
    </row>
    <row r="440" spans="1:7" x14ac:dyDescent="0.3">
      <c r="A440" s="383" t="s">
        <v>321</v>
      </c>
      <c r="B440" s="384" t="s">
        <v>6</v>
      </c>
      <c r="C440" s="385">
        <v>7</v>
      </c>
      <c r="D440" s="385">
        <v>13</v>
      </c>
      <c r="E440" s="386" t="s">
        <v>438</v>
      </c>
      <c r="F440" s="386" t="s">
        <v>438</v>
      </c>
      <c r="G440" s="387">
        <v>10017</v>
      </c>
    </row>
    <row r="441" spans="1:7" x14ac:dyDescent="0.3">
      <c r="A441" s="388"/>
      <c r="B441" s="389" t="s">
        <v>19</v>
      </c>
      <c r="C441" s="390" t="s">
        <v>438</v>
      </c>
      <c r="D441" s="390" t="s">
        <v>438</v>
      </c>
      <c r="E441" s="390" t="s">
        <v>460</v>
      </c>
      <c r="F441" s="390" t="s">
        <v>435</v>
      </c>
      <c r="G441" s="391" t="s">
        <v>19</v>
      </c>
    </row>
    <row r="442" spans="1:7" ht="15" thickBot="1" x14ac:dyDescent="0.35">
      <c r="A442" s="392"/>
      <c r="B442" s="393" t="s">
        <v>19</v>
      </c>
      <c r="C442" s="394" t="s">
        <v>436</v>
      </c>
      <c r="D442" s="394" t="s">
        <v>433</v>
      </c>
      <c r="E442" s="394" t="s">
        <v>460</v>
      </c>
      <c r="F442" s="394" t="s">
        <v>435</v>
      </c>
      <c r="G442" s="395" t="s">
        <v>19</v>
      </c>
    </row>
    <row r="443" spans="1:7" x14ac:dyDescent="0.3">
      <c r="A443" s="328" t="s">
        <v>324</v>
      </c>
      <c r="B443" s="329" t="s">
        <v>6</v>
      </c>
      <c r="C443" s="332">
        <v>8</v>
      </c>
      <c r="D443" s="332">
        <v>18</v>
      </c>
      <c r="E443" s="330" t="s">
        <v>428</v>
      </c>
      <c r="F443" s="330" t="s">
        <v>428</v>
      </c>
      <c r="G443" s="333">
        <v>7272</v>
      </c>
    </row>
    <row r="444" spans="1:7" ht="15" thickBot="1" x14ac:dyDescent="0.35">
      <c r="A444" s="324"/>
      <c r="B444" s="325" t="s">
        <v>19</v>
      </c>
      <c r="C444" s="326" t="s">
        <v>439</v>
      </c>
      <c r="D444" s="326" t="s">
        <v>453</v>
      </c>
      <c r="E444" s="326" t="s">
        <v>19</v>
      </c>
      <c r="F444" s="326" t="s">
        <v>19</v>
      </c>
      <c r="G444" s="327" t="s">
        <v>19</v>
      </c>
    </row>
    <row r="445" spans="1:7" x14ac:dyDescent="0.3">
      <c r="A445" s="383" t="s">
        <v>327</v>
      </c>
      <c r="B445" s="384" t="s">
        <v>6</v>
      </c>
      <c r="C445" s="385">
        <v>7</v>
      </c>
      <c r="D445" s="385">
        <v>13</v>
      </c>
      <c r="E445" s="386" t="s">
        <v>428</v>
      </c>
      <c r="F445" s="386" t="s">
        <v>428</v>
      </c>
      <c r="G445" s="387">
        <v>11377</v>
      </c>
    </row>
    <row r="446" spans="1:7" ht="15" thickBot="1" x14ac:dyDescent="0.35">
      <c r="A446" s="392"/>
      <c r="B446" s="393" t="s">
        <v>19</v>
      </c>
      <c r="C446" s="394" t="s">
        <v>459</v>
      </c>
      <c r="D446" s="394" t="s">
        <v>470</v>
      </c>
      <c r="E446" s="394" t="s">
        <v>437</v>
      </c>
      <c r="F446" s="394" t="s">
        <v>444</v>
      </c>
      <c r="G446" s="395" t="s">
        <v>19</v>
      </c>
    </row>
    <row r="447" spans="1:7" x14ac:dyDescent="0.3">
      <c r="A447" s="328" t="s">
        <v>333</v>
      </c>
      <c r="B447" s="329" t="s">
        <v>6</v>
      </c>
      <c r="C447" s="332">
        <v>9</v>
      </c>
      <c r="D447" s="332">
        <v>22</v>
      </c>
      <c r="E447" s="330" t="s">
        <v>428</v>
      </c>
      <c r="F447" s="330" t="s">
        <v>428</v>
      </c>
      <c r="G447" s="333">
        <v>8386</v>
      </c>
    </row>
    <row r="448" spans="1:7" ht="15" thickBot="1" x14ac:dyDescent="0.35">
      <c r="A448" s="324"/>
      <c r="B448" s="325" t="s">
        <v>19</v>
      </c>
      <c r="C448" s="326" t="s">
        <v>447</v>
      </c>
      <c r="D448" s="326" t="s">
        <v>445</v>
      </c>
      <c r="E448" s="326" t="s">
        <v>437</v>
      </c>
      <c r="F448" s="326" t="s">
        <v>435</v>
      </c>
      <c r="G448" s="327" t="s">
        <v>19</v>
      </c>
    </row>
    <row r="449" spans="1:7" x14ac:dyDescent="0.3">
      <c r="A449" s="383" t="s">
        <v>336</v>
      </c>
      <c r="B449" s="384" t="s">
        <v>6</v>
      </c>
      <c r="C449" s="385">
        <v>4</v>
      </c>
      <c r="D449" s="385">
        <v>11</v>
      </c>
      <c r="E449" s="386" t="s">
        <v>428</v>
      </c>
      <c r="F449" s="386" t="s">
        <v>428</v>
      </c>
      <c r="G449" s="387">
        <v>9110</v>
      </c>
    </row>
    <row r="450" spans="1:7" ht="15" thickBot="1" x14ac:dyDescent="0.35">
      <c r="A450" s="392"/>
      <c r="B450" s="393" t="s">
        <v>19</v>
      </c>
      <c r="C450" s="394" t="s">
        <v>443</v>
      </c>
      <c r="D450" s="394" t="s">
        <v>433</v>
      </c>
      <c r="E450" s="394" t="s">
        <v>460</v>
      </c>
      <c r="F450" s="394" t="s">
        <v>435</v>
      </c>
      <c r="G450" s="395" t="s">
        <v>19</v>
      </c>
    </row>
    <row r="451" spans="1:7" x14ac:dyDescent="0.3">
      <c r="A451" s="328" t="s">
        <v>337</v>
      </c>
      <c r="B451" s="329" t="s">
        <v>6</v>
      </c>
      <c r="C451" s="332">
        <v>8</v>
      </c>
      <c r="D451" s="332">
        <v>30</v>
      </c>
      <c r="E451" s="330" t="s">
        <v>428</v>
      </c>
      <c r="F451" s="330" t="s">
        <v>428</v>
      </c>
      <c r="G451" s="333">
        <v>9645</v>
      </c>
    </row>
    <row r="452" spans="1:7" ht="15" thickBot="1" x14ac:dyDescent="0.35">
      <c r="A452" s="324"/>
      <c r="B452" s="325" t="s">
        <v>19</v>
      </c>
      <c r="C452" s="326" t="s">
        <v>439</v>
      </c>
      <c r="D452" s="326" t="s">
        <v>441</v>
      </c>
      <c r="E452" s="326" t="s">
        <v>437</v>
      </c>
      <c r="F452" s="326" t="s">
        <v>435</v>
      </c>
      <c r="G452" s="327" t="s">
        <v>19</v>
      </c>
    </row>
    <row r="453" spans="1:7" x14ac:dyDescent="0.3">
      <c r="A453" s="383" t="s">
        <v>345</v>
      </c>
      <c r="B453" s="384" t="s">
        <v>6</v>
      </c>
      <c r="C453" s="385">
        <v>5</v>
      </c>
      <c r="D453" s="385">
        <v>15</v>
      </c>
      <c r="E453" s="386" t="s">
        <v>428</v>
      </c>
      <c r="F453" s="386" t="s">
        <v>428</v>
      </c>
      <c r="G453" s="387">
        <v>9301</v>
      </c>
    </row>
    <row r="454" spans="1:7" ht="15" thickBot="1" x14ac:dyDescent="0.35">
      <c r="A454" s="392"/>
      <c r="B454" s="393" t="s">
        <v>19</v>
      </c>
      <c r="C454" s="394" t="s">
        <v>436</v>
      </c>
      <c r="D454" s="394" t="s">
        <v>464</v>
      </c>
      <c r="E454" s="394" t="s">
        <v>437</v>
      </c>
      <c r="F454" s="394" t="s">
        <v>435</v>
      </c>
      <c r="G454" s="395" t="s">
        <v>19</v>
      </c>
    </row>
    <row r="455" spans="1:7" x14ac:dyDescent="0.3">
      <c r="A455" s="328" t="s">
        <v>347</v>
      </c>
      <c r="B455" s="329" t="s">
        <v>6</v>
      </c>
      <c r="C455" s="332">
        <v>4</v>
      </c>
      <c r="D455" s="332">
        <v>14</v>
      </c>
      <c r="E455" s="330" t="s">
        <v>428</v>
      </c>
      <c r="F455" s="330" t="s">
        <v>428</v>
      </c>
      <c r="G455" s="333">
        <v>7851</v>
      </c>
    </row>
    <row r="456" spans="1:7" ht="15" thickBot="1" x14ac:dyDescent="0.35">
      <c r="A456" s="324"/>
      <c r="B456" s="325" t="s">
        <v>19</v>
      </c>
      <c r="C456" s="326" t="s">
        <v>443</v>
      </c>
      <c r="D456" s="326" t="s">
        <v>446</v>
      </c>
      <c r="E456" s="326" t="s">
        <v>437</v>
      </c>
      <c r="F456" s="326" t="s">
        <v>435</v>
      </c>
      <c r="G456" s="327" t="s">
        <v>19</v>
      </c>
    </row>
    <row r="457" spans="1:7" x14ac:dyDescent="0.3">
      <c r="A457" s="383" t="s">
        <v>348</v>
      </c>
      <c r="B457" s="384" t="s">
        <v>6</v>
      </c>
      <c r="C457" s="385">
        <v>8</v>
      </c>
      <c r="D457" s="385">
        <v>17</v>
      </c>
      <c r="E457" s="386" t="s">
        <v>438</v>
      </c>
      <c r="F457" s="386" t="s">
        <v>438</v>
      </c>
      <c r="G457" s="387">
        <v>10250</v>
      </c>
    </row>
    <row r="458" spans="1:7" x14ac:dyDescent="0.3">
      <c r="A458" s="388"/>
      <c r="B458" s="389" t="s">
        <v>19</v>
      </c>
      <c r="C458" s="390" t="s">
        <v>439</v>
      </c>
      <c r="D458" s="390" t="s">
        <v>450</v>
      </c>
      <c r="E458" s="390" t="s">
        <v>431</v>
      </c>
      <c r="F458" s="390" t="s">
        <v>432</v>
      </c>
      <c r="G458" s="391" t="s">
        <v>19</v>
      </c>
    </row>
    <row r="459" spans="1:7" ht="15" thickBot="1" x14ac:dyDescent="0.35">
      <c r="A459" s="392"/>
      <c r="B459" s="393" t="s">
        <v>19</v>
      </c>
      <c r="C459" s="394" t="s">
        <v>310</v>
      </c>
      <c r="D459" s="394" t="s">
        <v>310</v>
      </c>
      <c r="E459" s="394" t="s">
        <v>437</v>
      </c>
      <c r="F459" s="394" t="s">
        <v>461</v>
      </c>
      <c r="G459" s="395" t="s">
        <v>19</v>
      </c>
    </row>
    <row r="460" spans="1:7" x14ac:dyDescent="0.3">
      <c r="A460" s="328" t="s">
        <v>352</v>
      </c>
      <c r="B460" s="329" t="s">
        <v>6</v>
      </c>
      <c r="C460" s="332">
        <v>7</v>
      </c>
      <c r="D460" s="332">
        <v>14</v>
      </c>
      <c r="E460" s="330" t="s">
        <v>428</v>
      </c>
      <c r="F460" s="330" t="s">
        <v>428</v>
      </c>
      <c r="G460" s="333">
        <v>10662</v>
      </c>
    </row>
    <row r="461" spans="1:7" ht="15" thickBot="1" x14ac:dyDescent="0.35">
      <c r="A461" s="324"/>
      <c r="B461" s="325" t="s">
        <v>19</v>
      </c>
      <c r="C461" s="326" t="s">
        <v>459</v>
      </c>
      <c r="D461" s="326" t="s">
        <v>446</v>
      </c>
      <c r="E461" s="326" t="s">
        <v>19</v>
      </c>
      <c r="F461" s="326" t="s">
        <v>444</v>
      </c>
      <c r="G461" s="327" t="s">
        <v>19</v>
      </c>
    </row>
    <row r="462" spans="1:7" x14ac:dyDescent="0.3">
      <c r="A462" s="383" t="s">
        <v>354</v>
      </c>
      <c r="B462" s="384" t="s">
        <v>6</v>
      </c>
      <c r="C462" s="385">
        <v>5</v>
      </c>
      <c r="D462" s="385">
        <v>10</v>
      </c>
      <c r="E462" s="386" t="s">
        <v>428</v>
      </c>
      <c r="F462" s="386" t="s">
        <v>428</v>
      </c>
      <c r="G462" s="387">
        <v>11985</v>
      </c>
    </row>
    <row r="463" spans="1:7" ht="15" thickBot="1" x14ac:dyDescent="0.35">
      <c r="A463" s="392"/>
      <c r="B463" s="393" t="s">
        <v>19</v>
      </c>
      <c r="C463" s="394" t="s">
        <v>436</v>
      </c>
      <c r="D463" s="394" t="s">
        <v>440</v>
      </c>
      <c r="E463" s="394" t="s">
        <v>437</v>
      </c>
      <c r="F463" s="394" t="s">
        <v>444</v>
      </c>
      <c r="G463" s="395" t="s">
        <v>19</v>
      </c>
    </row>
    <row r="464" spans="1:7" x14ac:dyDescent="0.3">
      <c r="A464" s="328" t="s">
        <v>355</v>
      </c>
      <c r="B464" s="329" t="s">
        <v>6</v>
      </c>
      <c r="C464" s="332">
        <v>6</v>
      </c>
      <c r="D464" s="332">
        <v>13</v>
      </c>
      <c r="E464" s="330" t="s">
        <v>428</v>
      </c>
      <c r="F464" s="330" t="s">
        <v>428</v>
      </c>
      <c r="G464" s="333">
        <v>8282</v>
      </c>
    </row>
    <row r="465" spans="1:7" ht="15" thickBot="1" x14ac:dyDescent="0.35">
      <c r="A465" s="324"/>
      <c r="B465" s="325" t="s">
        <v>19</v>
      </c>
      <c r="C465" s="326" t="s">
        <v>430</v>
      </c>
      <c r="D465" s="326" t="s">
        <v>470</v>
      </c>
      <c r="E465" s="326" t="s">
        <v>437</v>
      </c>
      <c r="F465" s="326" t="s">
        <v>435</v>
      </c>
      <c r="G465" s="327" t="s">
        <v>19</v>
      </c>
    </row>
    <row r="466" spans="1:7" x14ac:dyDescent="0.3">
      <c r="A466" s="383" t="s">
        <v>359</v>
      </c>
      <c r="B466" s="384" t="s">
        <v>6</v>
      </c>
      <c r="C466" s="385">
        <v>8</v>
      </c>
      <c r="D466" s="385">
        <v>18</v>
      </c>
      <c r="E466" s="386" t="s">
        <v>428</v>
      </c>
      <c r="F466" s="386" t="s">
        <v>428</v>
      </c>
      <c r="G466" s="387">
        <v>9714</v>
      </c>
    </row>
    <row r="467" spans="1:7" ht="15" thickBot="1" x14ac:dyDescent="0.35">
      <c r="A467" s="392"/>
      <c r="B467" s="393" t="s">
        <v>19</v>
      </c>
      <c r="C467" s="394" t="s">
        <v>439</v>
      </c>
      <c r="D467" s="394" t="s">
        <v>453</v>
      </c>
      <c r="E467" s="394" t="s">
        <v>19</v>
      </c>
      <c r="F467" s="394" t="s">
        <v>435</v>
      </c>
      <c r="G467" s="395" t="s">
        <v>19</v>
      </c>
    </row>
    <row r="468" spans="1:7" x14ac:dyDescent="0.3">
      <c r="A468" s="328" t="s">
        <v>372</v>
      </c>
      <c r="B468" s="329" t="s">
        <v>6</v>
      </c>
      <c r="C468" s="332">
        <v>0</v>
      </c>
      <c r="D468" s="332">
        <v>0</v>
      </c>
      <c r="E468" s="330" t="s">
        <v>428</v>
      </c>
      <c r="F468" s="330" t="s">
        <v>428</v>
      </c>
      <c r="G468" s="333">
        <v>9514</v>
      </c>
    </row>
    <row r="469" spans="1:7" ht="15" thickBot="1" x14ac:dyDescent="0.35">
      <c r="A469" s="324"/>
      <c r="B469" s="325" t="s">
        <v>19</v>
      </c>
      <c r="C469" s="326" t="s">
        <v>310</v>
      </c>
      <c r="D469" s="326" t="s">
        <v>310</v>
      </c>
      <c r="E469" s="326" t="s">
        <v>437</v>
      </c>
      <c r="F469" s="326" t="s">
        <v>435</v>
      </c>
      <c r="G469" s="327" t="s">
        <v>19</v>
      </c>
    </row>
    <row r="470" spans="1:7" x14ac:dyDescent="0.3">
      <c r="A470" s="383" t="s">
        <v>380</v>
      </c>
      <c r="B470" s="384" t="s">
        <v>6</v>
      </c>
      <c r="C470" s="385">
        <v>4</v>
      </c>
      <c r="D470" s="385">
        <v>14</v>
      </c>
      <c r="E470" s="386" t="s">
        <v>428</v>
      </c>
      <c r="F470" s="386" t="s">
        <v>428</v>
      </c>
      <c r="G470" s="387">
        <v>10251</v>
      </c>
    </row>
    <row r="471" spans="1:7" ht="15" thickBot="1" x14ac:dyDescent="0.35">
      <c r="A471" s="392"/>
      <c r="B471" s="393" t="s">
        <v>19</v>
      </c>
      <c r="C471" s="394" t="s">
        <v>443</v>
      </c>
      <c r="D471" s="394" t="s">
        <v>446</v>
      </c>
      <c r="E471" s="394" t="s">
        <v>437</v>
      </c>
      <c r="F471" s="394" t="s">
        <v>444</v>
      </c>
      <c r="G471" s="395" t="s">
        <v>19</v>
      </c>
    </row>
    <row r="472" spans="1:7" x14ac:dyDescent="0.3">
      <c r="A472" s="328" t="s">
        <v>381</v>
      </c>
      <c r="B472" s="329" t="s">
        <v>6</v>
      </c>
      <c r="C472" s="332">
        <v>8</v>
      </c>
      <c r="D472" s="332">
        <v>20</v>
      </c>
      <c r="E472" s="330" t="s">
        <v>428</v>
      </c>
      <c r="F472" s="330" t="s">
        <v>428</v>
      </c>
      <c r="G472" s="333">
        <v>7370</v>
      </c>
    </row>
    <row r="473" spans="1:7" ht="15" thickBot="1" x14ac:dyDescent="0.35">
      <c r="A473" s="324"/>
      <c r="B473" s="325" t="s">
        <v>19</v>
      </c>
      <c r="C473" s="326" t="s">
        <v>439</v>
      </c>
      <c r="D473" s="326" t="s">
        <v>451</v>
      </c>
      <c r="E473" s="326" t="s">
        <v>437</v>
      </c>
      <c r="F473" s="326" t="s">
        <v>435</v>
      </c>
      <c r="G473" s="327" t="s">
        <v>19</v>
      </c>
    </row>
    <row r="474" spans="1:7" x14ac:dyDescent="0.3">
      <c r="A474" s="383" t="s">
        <v>383</v>
      </c>
      <c r="B474" s="384" t="s">
        <v>6</v>
      </c>
      <c r="C474" s="385">
        <v>7</v>
      </c>
      <c r="D474" s="385">
        <v>15</v>
      </c>
      <c r="E474" s="386" t="s">
        <v>428</v>
      </c>
      <c r="F474" s="386" t="s">
        <v>428</v>
      </c>
      <c r="G474" s="387">
        <v>8417</v>
      </c>
    </row>
    <row r="475" spans="1:7" ht="15" thickBot="1" x14ac:dyDescent="0.35">
      <c r="A475" s="392"/>
      <c r="B475" s="393" t="s">
        <v>19</v>
      </c>
      <c r="C475" s="394" t="s">
        <v>459</v>
      </c>
      <c r="D475" s="394" t="s">
        <v>464</v>
      </c>
      <c r="E475" s="394" t="s">
        <v>476</v>
      </c>
      <c r="F475" s="394" t="s">
        <v>432</v>
      </c>
      <c r="G475" s="395" t="s">
        <v>19</v>
      </c>
    </row>
    <row r="476" spans="1:7" x14ac:dyDescent="0.3">
      <c r="A476" s="328" t="s">
        <v>384</v>
      </c>
      <c r="B476" s="329" t="s">
        <v>6</v>
      </c>
      <c r="C476" s="332">
        <v>13</v>
      </c>
      <c r="D476" s="332">
        <v>13</v>
      </c>
      <c r="E476" s="330" t="s">
        <v>428</v>
      </c>
      <c r="F476" s="330" t="s">
        <v>428</v>
      </c>
      <c r="G476" s="333">
        <v>11811</v>
      </c>
    </row>
    <row r="477" spans="1:7" ht="15" thickBot="1" x14ac:dyDescent="0.35">
      <c r="A477" s="324"/>
      <c r="B477" s="325" t="s">
        <v>19</v>
      </c>
      <c r="C477" s="326" t="s">
        <v>470</v>
      </c>
      <c r="D477" s="326" t="s">
        <v>470</v>
      </c>
      <c r="E477" s="326" t="s">
        <v>460</v>
      </c>
      <c r="F477" s="326" t="s">
        <v>435</v>
      </c>
      <c r="G477" s="327" t="s">
        <v>19</v>
      </c>
    </row>
    <row r="478" spans="1:7" x14ac:dyDescent="0.3">
      <c r="A478" s="383" t="s">
        <v>387</v>
      </c>
      <c r="B478" s="384" t="s">
        <v>6</v>
      </c>
      <c r="C478" s="385">
        <v>6</v>
      </c>
      <c r="D478" s="385">
        <v>10</v>
      </c>
      <c r="E478" s="386" t="s">
        <v>428</v>
      </c>
      <c r="F478" s="386" t="s">
        <v>428</v>
      </c>
      <c r="G478" s="387">
        <v>10014</v>
      </c>
    </row>
    <row r="479" spans="1:7" ht="15" thickBot="1" x14ac:dyDescent="0.35">
      <c r="A479" s="392"/>
      <c r="B479" s="393" t="s">
        <v>19</v>
      </c>
      <c r="C479" s="394" t="s">
        <v>430</v>
      </c>
      <c r="D479" s="394" t="s">
        <v>440</v>
      </c>
      <c r="E479" s="394" t="s">
        <v>460</v>
      </c>
      <c r="F479" s="394" t="s">
        <v>432</v>
      </c>
      <c r="G479" s="395" t="s">
        <v>19</v>
      </c>
    </row>
    <row r="480" spans="1:7" ht="15" thickBot="1" x14ac:dyDescent="0.35"/>
    <row r="481" spans="1:7" ht="18.600000000000001" thickBot="1" x14ac:dyDescent="0.35">
      <c r="A481" s="382" t="s">
        <v>4</v>
      </c>
    </row>
    <row r="482" spans="1:7" x14ac:dyDescent="0.3">
      <c r="A482" s="319" t="s">
        <v>3</v>
      </c>
      <c r="B482" s="320" t="s">
        <v>4</v>
      </c>
      <c r="C482" s="321">
        <v>11</v>
      </c>
      <c r="D482" s="321">
        <v>19</v>
      </c>
      <c r="E482" s="322" t="s">
        <v>428</v>
      </c>
      <c r="F482" s="322" t="s">
        <v>428</v>
      </c>
      <c r="G482" s="323">
        <v>21133</v>
      </c>
    </row>
    <row r="483" spans="1:7" ht="15" thickBot="1" x14ac:dyDescent="0.35">
      <c r="A483" s="324"/>
      <c r="B483" s="325" t="s">
        <v>19</v>
      </c>
      <c r="C483" s="326" t="s">
        <v>433</v>
      </c>
      <c r="D483" s="326" t="s">
        <v>434</v>
      </c>
      <c r="E483" s="326" t="s">
        <v>19</v>
      </c>
      <c r="F483" s="326" t="s">
        <v>435</v>
      </c>
      <c r="G483" s="327" t="s">
        <v>19</v>
      </c>
    </row>
    <row r="484" spans="1:7" x14ac:dyDescent="0.3">
      <c r="A484" s="398" t="s">
        <v>7</v>
      </c>
      <c r="B484" s="399" t="s">
        <v>4</v>
      </c>
      <c r="C484" s="400">
        <v>2</v>
      </c>
      <c r="D484" s="400">
        <v>8</v>
      </c>
      <c r="E484" s="401" t="s">
        <v>428</v>
      </c>
      <c r="F484" s="401" t="s">
        <v>428</v>
      </c>
      <c r="G484" s="402">
        <v>13741</v>
      </c>
    </row>
    <row r="485" spans="1:7" ht="15" thickBot="1" x14ac:dyDescent="0.35">
      <c r="A485" s="403"/>
      <c r="B485" s="404" t="s">
        <v>19</v>
      </c>
      <c r="C485" s="405" t="s">
        <v>438</v>
      </c>
      <c r="D485" s="405" t="s">
        <v>439</v>
      </c>
      <c r="E485" s="405" t="s">
        <v>437</v>
      </c>
      <c r="F485" s="405" t="s">
        <v>432</v>
      </c>
      <c r="G485" s="406" t="s">
        <v>19</v>
      </c>
    </row>
    <row r="486" spans="1:7" x14ac:dyDescent="0.3">
      <c r="A486" s="319" t="s">
        <v>12</v>
      </c>
      <c r="B486" s="320" t="s">
        <v>4</v>
      </c>
      <c r="C486" s="321">
        <v>9</v>
      </c>
      <c r="D486" s="321">
        <v>16</v>
      </c>
      <c r="E486" s="322" t="s">
        <v>428</v>
      </c>
      <c r="F486" s="322" t="s">
        <v>428</v>
      </c>
      <c r="G486" s="323">
        <v>17401</v>
      </c>
    </row>
    <row r="487" spans="1:7" ht="15" thickBot="1" x14ac:dyDescent="0.35">
      <c r="A487" s="324"/>
      <c r="B487" s="325" t="s">
        <v>19</v>
      </c>
      <c r="C487" s="326" t="s">
        <v>447</v>
      </c>
      <c r="D487" s="326" t="s">
        <v>448</v>
      </c>
      <c r="E487" s="326" t="s">
        <v>437</v>
      </c>
      <c r="F487" s="326" t="s">
        <v>444</v>
      </c>
      <c r="G487" s="327" t="s">
        <v>19</v>
      </c>
    </row>
    <row r="488" spans="1:7" x14ac:dyDescent="0.3">
      <c r="A488" s="398" t="s">
        <v>25</v>
      </c>
      <c r="B488" s="399" t="s">
        <v>4</v>
      </c>
      <c r="C488" s="400">
        <v>23</v>
      </c>
      <c r="D488" s="400">
        <v>32</v>
      </c>
      <c r="E488" s="401" t="s">
        <v>428</v>
      </c>
      <c r="F488" s="401" t="s">
        <v>428</v>
      </c>
      <c r="G488" s="402">
        <v>21412</v>
      </c>
    </row>
    <row r="489" spans="1:7" ht="15" thickBot="1" x14ac:dyDescent="0.35">
      <c r="A489" s="403"/>
      <c r="B489" s="404" t="s">
        <v>19</v>
      </c>
      <c r="C489" s="405" t="s">
        <v>462</v>
      </c>
      <c r="D489" s="405" t="s">
        <v>463</v>
      </c>
      <c r="E489" s="405" t="s">
        <v>437</v>
      </c>
      <c r="F489" s="405" t="s">
        <v>435</v>
      </c>
      <c r="G489" s="406" t="s">
        <v>19</v>
      </c>
    </row>
    <row r="490" spans="1:7" x14ac:dyDescent="0.3">
      <c r="A490" s="319" t="s">
        <v>27</v>
      </c>
      <c r="B490" s="320" t="s">
        <v>4</v>
      </c>
      <c r="C490" s="321">
        <v>15</v>
      </c>
      <c r="D490" s="321">
        <v>35</v>
      </c>
      <c r="E490" s="322" t="s">
        <v>428</v>
      </c>
      <c r="F490" s="322" t="s">
        <v>428</v>
      </c>
      <c r="G490" s="323">
        <v>25883</v>
      </c>
    </row>
    <row r="491" spans="1:7" ht="15" thickBot="1" x14ac:dyDescent="0.35">
      <c r="A491" s="324"/>
      <c r="B491" s="325" t="s">
        <v>19</v>
      </c>
      <c r="C491" s="326" t="s">
        <v>464</v>
      </c>
      <c r="D491" s="326" t="s">
        <v>465</v>
      </c>
      <c r="E491" s="326" t="s">
        <v>437</v>
      </c>
      <c r="F491" s="326" t="s">
        <v>435</v>
      </c>
      <c r="G491" s="327" t="s">
        <v>19</v>
      </c>
    </row>
    <row r="492" spans="1:7" x14ac:dyDescent="0.3">
      <c r="A492" s="398" t="s">
        <v>36</v>
      </c>
      <c r="B492" s="399" t="s">
        <v>4</v>
      </c>
      <c r="C492" s="400">
        <v>19</v>
      </c>
      <c r="D492" s="400">
        <v>20</v>
      </c>
      <c r="E492" s="401" t="s">
        <v>428</v>
      </c>
      <c r="F492" s="401" t="s">
        <v>428</v>
      </c>
      <c r="G492" s="402">
        <v>24787</v>
      </c>
    </row>
    <row r="493" spans="1:7" ht="15" thickBot="1" x14ac:dyDescent="0.35">
      <c r="A493" s="403"/>
      <c r="B493" s="404" t="s">
        <v>19</v>
      </c>
      <c r="C493" s="405" t="s">
        <v>434</v>
      </c>
      <c r="D493" s="405" t="s">
        <v>451</v>
      </c>
      <c r="E493" s="405" t="s">
        <v>437</v>
      </c>
      <c r="F493" s="405" t="s">
        <v>444</v>
      </c>
      <c r="G493" s="406" t="s">
        <v>19</v>
      </c>
    </row>
    <row r="494" spans="1:7" x14ac:dyDescent="0.3">
      <c r="A494" s="319" t="s">
        <v>39</v>
      </c>
      <c r="B494" s="320" t="s">
        <v>4</v>
      </c>
      <c r="C494" s="321">
        <v>12</v>
      </c>
      <c r="D494" s="321">
        <v>16</v>
      </c>
      <c r="E494" s="322" t="s">
        <v>428</v>
      </c>
      <c r="F494" s="322" t="s">
        <v>428</v>
      </c>
      <c r="G494" s="323">
        <v>14970</v>
      </c>
    </row>
    <row r="495" spans="1:7" ht="15" thickBot="1" x14ac:dyDescent="0.35">
      <c r="A495" s="324"/>
      <c r="B495" s="325" t="s">
        <v>19</v>
      </c>
      <c r="C495" s="326" t="s">
        <v>449</v>
      </c>
      <c r="D495" s="326" t="s">
        <v>448</v>
      </c>
      <c r="E495" s="326" t="s">
        <v>442</v>
      </c>
      <c r="F495" s="326" t="s">
        <v>435</v>
      </c>
      <c r="G495" s="327" t="s">
        <v>19</v>
      </c>
    </row>
    <row r="496" spans="1:7" x14ac:dyDescent="0.3">
      <c r="A496" s="398" t="s">
        <v>43</v>
      </c>
      <c r="B496" s="399" t="s">
        <v>4</v>
      </c>
      <c r="C496" s="400">
        <v>7</v>
      </c>
      <c r="D496" s="400">
        <v>16</v>
      </c>
      <c r="E496" s="401" t="s">
        <v>428</v>
      </c>
      <c r="F496" s="401" t="s">
        <v>428</v>
      </c>
      <c r="G496" s="402">
        <v>21811</v>
      </c>
    </row>
    <row r="497" spans="1:7" ht="15" thickBot="1" x14ac:dyDescent="0.35">
      <c r="A497" s="403"/>
      <c r="B497" s="404" t="s">
        <v>19</v>
      </c>
      <c r="C497" s="405" t="s">
        <v>459</v>
      </c>
      <c r="D497" s="405" t="s">
        <v>448</v>
      </c>
      <c r="E497" s="405" t="s">
        <v>19</v>
      </c>
      <c r="F497" s="405" t="s">
        <v>435</v>
      </c>
      <c r="G497" s="406" t="s">
        <v>19</v>
      </c>
    </row>
    <row r="498" spans="1:7" x14ac:dyDescent="0.3">
      <c r="A498" s="319" t="s">
        <v>48</v>
      </c>
      <c r="B498" s="320" t="s">
        <v>4</v>
      </c>
      <c r="C498" s="321">
        <v>18</v>
      </c>
      <c r="D498" s="321">
        <v>25</v>
      </c>
      <c r="E498" s="322" t="s">
        <v>428</v>
      </c>
      <c r="F498" s="322" t="s">
        <v>428</v>
      </c>
      <c r="G498" s="323">
        <v>15175</v>
      </c>
    </row>
    <row r="499" spans="1:7" ht="15" thickBot="1" x14ac:dyDescent="0.35">
      <c r="A499" s="324"/>
      <c r="B499" s="325" t="s">
        <v>19</v>
      </c>
      <c r="C499" s="326" t="s">
        <v>453</v>
      </c>
      <c r="D499" s="326" t="s">
        <v>479</v>
      </c>
      <c r="E499" s="326" t="s">
        <v>437</v>
      </c>
      <c r="F499" s="326" t="s">
        <v>444</v>
      </c>
      <c r="G499" s="327" t="s">
        <v>19</v>
      </c>
    </row>
    <row r="500" spans="1:7" x14ac:dyDescent="0.3">
      <c r="A500" s="398" t="s">
        <v>49</v>
      </c>
      <c r="B500" s="399" t="s">
        <v>4</v>
      </c>
      <c r="C500" s="400">
        <v>6</v>
      </c>
      <c r="D500" s="400">
        <v>22</v>
      </c>
      <c r="E500" s="401" t="s">
        <v>428</v>
      </c>
      <c r="F500" s="401" t="s">
        <v>428</v>
      </c>
      <c r="G500" s="402">
        <v>12667</v>
      </c>
    </row>
    <row r="501" spans="1:7" ht="15" thickBot="1" x14ac:dyDescent="0.35">
      <c r="A501" s="403"/>
      <c r="B501" s="404" t="s">
        <v>19</v>
      </c>
      <c r="C501" s="405" t="s">
        <v>430</v>
      </c>
      <c r="D501" s="405" t="s">
        <v>445</v>
      </c>
      <c r="E501" s="405" t="s">
        <v>460</v>
      </c>
      <c r="F501" s="405" t="s">
        <v>435</v>
      </c>
      <c r="G501" s="406" t="s">
        <v>19</v>
      </c>
    </row>
    <row r="502" spans="1:7" x14ac:dyDescent="0.3">
      <c r="A502" s="319" t="s">
        <v>51</v>
      </c>
      <c r="B502" s="320" t="s">
        <v>4</v>
      </c>
      <c r="C502" s="321">
        <v>9</v>
      </c>
      <c r="D502" s="321">
        <v>12</v>
      </c>
      <c r="E502" s="322" t="s">
        <v>428</v>
      </c>
      <c r="F502" s="322" t="s">
        <v>428</v>
      </c>
      <c r="G502" s="323">
        <v>19008</v>
      </c>
    </row>
    <row r="503" spans="1:7" ht="15" thickBot="1" x14ac:dyDescent="0.35">
      <c r="A503" s="324"/>
      <c r="B503" s="325" t="s">
        <v>19</v>
      </c>
      <c r="C503" s="326" t="s">
        <v>447</v>
      </c>
      <c r="D503" s="326" t="s">
        <v>449</v>
      </c>
      <c r="E503" s="326" t="s">
        <v>437</v>
      </c>
      <c r="F503" s="326" t="s">
        <v>435</v>
      </c>
      <c r="G503" s="327" t="s">
        <v>19</v>
      </c>
    </row>
    <row r="504" spans="1:7" x14ac:dyDescent="0.3">
      <c r="A504" s="398" t="s">
        <v>69</v>
      </c>
      <c r="B504" s="399" t="s">
        <v>4</v>
      </c>
      <c r="C504" s="400">
        <v>10</v>
      </c>
      <c r="D504" s="400">
        <v>15</v>
      </c>
      <c r="E504" s="401" t="s">
        <v>428</v>
      </c>
      <c r="F504" s="401" t="s">
        <v>428</v>
      </c>
      <c r="G504" s="402">
        <v>15068</v>
      </c>
    </row>
    <row r="505" spans="1:7" ht="15" thickBot="1" x14ac:dyDescent="0.35">
      <c r="A505" s="403"/>
      <c r="B505" s="404" t="s">
        <v>19</v>
      </c>
      <c r="C505" s="405" t="s">
        <v>440</v>
      </c>
      <c r="D505" s="405" t="s">
        <v>464</v>
      </c>
      <c r="E505" s="405" t="s">
        <v>431</v>
      </c>
      <c r="F505" s="405" t="s">
        <v>444</v>
      </c>
      <c r="G505" s="406" t="s">
        <v>19</v>
      </c>
    </row>
    <row r="506" spans="1:7" x14ac:dyDescent="0.3">
      <c r="A506" s="319" t="s">
        <v>72</v>
      </c>
      <c r="B506" s="320" t="s">
        <v>4</v>
      </c>
      <c r="C506" s="321">
        <v>5</v>
      </c>
      <c r="D506" s="321">
        <v>5</v>
      </c>
      <c r="E506" s="322" t="s">
        <v>428</v>
      </c>
      <c r="F506" s="322" t="s">
        <v>428</v>
      </c>
      <c r="G506" s="323">
        <v>24587</v>
      </c>
    </row>
    <row r="507" spans="1:7" ht="15" thickBot="1" x14ac:dyDescent="0.35">
      <c r="A507" s="324"/>
      <c r="B507" s="325" t="s">
        <v>19</v>
      </c>
      <c r="C507" s="326" t="s">
        <v>436</v>
      </c>
      <c r="D507" s="326" t="s">
        <v>436</v>
      </c>
      <c r="E507" s="326" t="s">
        <v>442</v>
      </c>
      <c r="F507" s="326" t="s">
        <v>444</v>
      </c>
      <c r="G507" s="327" t="s">
        <v>19</v>
      </c>
    </row>
    <row r="508" spans="1:7" x14ac:dyDescent="0.3">
      <c r="A508" s="398" t="s">
        <v>74</v>
      </c>
      <c r="B508" s="399" t="s">
        <v>4</v>
      </c>
      <c r="C508" s="400">
        <v>12</v>
      </c>
      <c r="D508" s="400">
        <v>39</v>
      </c>
      <c r="E508" s="401" t="s">
        <v>428</v>
      </c>
      <c r="F508" s="401" t="s">
        <v>428</v>
      </c>
      <c r="G508" s="402">
        <v>13894</v>
      </c>
    </row>
    <row r="509" spans="1:7" ht="15" thickBot="1" x14ac:dyDescent="0.35">
      <c r="A509" s="403"/>
      <c r="B509" s="404" t="s">
        <v>19</v>
      </c>
      <c r="C509" s="405" t="s">
        <v>449</v>
      </c>
      <c r="D509" s="405" t="s">
        <v>488</v>
      </c>
      <c r="E509" s="405" t="s">
        <v>437</v>
      </c>
      <c r="F509" s="405" t="s">
        <v>444</v>
      </c>
      <c r="G509" s="406" t="s">
        <v>19</v>
      </c>
    </row>
    <row r="510" spans="1:7" x14ac:dyDescent="0.3">
      <c r="A510" s="319" t="s">
        <v>75</v>
      </c>
      <c r="B510" s="320" t="s">
        <v>4</v>
      </c>
      <c r="C510" s="321">
        <v>27</v>
      </c>
      <c r="D510" s="321">
        <v>44</v>
      </c>
      <c r="E510" s="322" t="s">
        <v>428</v>
      </c>
      <c r="F510" s="322" t="s">
        <v>428</v>
      </c>
      <c r="G510" s="323">
        <v>15010</v>
      </c>
    </row>
    <row r="511" spans="1:7" ht="15" thickBot="1" x14ac:dyDescent="0.35">
      <c r="A511" s="324"/>
      <c r="B511" s="325" t="s">
        <v>19</v>
      </c>
      <c r="C511" s="326" t="s">
        <v>489</v>
      </c>
      <c r="D511" s="326" t="s">
        <v>490</v>
      </c>
      <c r="E511" s="326" t="s">
        <v>437</v>
      </c>
      <c r="F511" s="326" t="s">
        <v>435</v>
      </c>
      <c r="G511" s="327" t="s">
        <v>19</v>
      </c>
    </row>
    <row r="512" spans="1:7" x14ac:dyDescent="0.3">
      <c r="A512" s="398" t="s">
        <v>82</v>
      </c>
      <c r="B512" s="399" t="s">
        <v>4</v>
      </c>
      <c r="C512" s="400">
        <v>6</v>
      </c>
      <c r="D512" s="400">
        <v>15</v>
      </c>
      <c r="E512" s="401" t="s">
        <v>428</v>
      </c>
      <c r="F512" s="401" t="s">
        <v>428</v>
      </c>
      <c r="G512" s="402">
        <v>12982</v>
      </c>
    </row>
    <row r="513" spans="1:7" ht="15" thickBot="1" x14ac:dyDescent="0.35">
      <c r="A513" s="403"/>
      <c r="B513" s="404" t="s">
        <v>19</v>
      </c>
      <c r="C513" s="405" t="s">
        <v>430</v>
      </c>
      <c r="D513" s="405" t="s">
        <v>464</v>
      </c>
      <c r="E513" s="405" t="s">
        <v>437</v>
      </c>
      <c r="F513" s="405" t="s">
        <v>444</v>
      </c>
      <c r="G513" s="406" t="s">
        <v>19</v>
      </c>
    </row>
    <row r="514" spans="1:7" x14ac:dyDescent="0.3">
      <c r="A514" s="319" t="s">
        <v>87</v>
      </c>
      <c r="B514" s="320" t="s">
        <v>4</v>
      </c>
      <c r="C514" s="321">
        <v>15</v>
      </c>
      <c r="D514" s="321">
        <v>18</v>
      </c>
      <c r="E514" s="322" t="s">
        <v>428</v>
      </c>
      <c r="F514" s="322" t="s">
        <v>428</v>
      </c>
      <c r="G514" s="323">
        <v>14854</v>
      </c>
    </row>
    <row r="515" spans="1:7" ht="15" thickBot="1" x14ac:dyDescent="0.35">
      <c r="A515" s="324"/>
      <c r="B515" s="325" t="s">
        <v>19</v>
      </c>
      <c r="C515" s="326" t="s">
        <v>464</v>
      </c>
      <c r="D515" s="326" t="s">
        <v>453</v>
      </c>
      <c r="E515" s="326" t="s">
        <v>19</v>
      </c>
      <c r="F515" s="326" t="s">
        <v>435</v>
      </c>
      <c r="G515" s="327" t="s">
        <v>19</v>
      </c>
    </row>
    <row r="516" spans="1:7" x14ac:dyDescent="0.3">
      <c r="A516" s="398" t="s">
        <v>90</v>
      </c>
      <c r="B516" s="399" t="s">
        <v>4</v>
      </c>
      <c r="C516" s="400">
        <v>13</v>
      </c>
      <c r="D516" s="400">
        <v>42</v>
      </c>
      <c r="E516" s="401" t="s">
        <v>429</v>
      </c>
      <c r="F516" s="401" t="s">
        <v>429</v>
      </c>
      <c r="G516" s="402">
        <v>14074</v>
      </c>
    </row>
    <row r="517" spans="1:7" x14ac:dyDescent="0.3">
      <c r="A517" s="407"/>
      <c r="B517" s="408" t="s">
        <v>19</v>
      </c>
      <c r="C517" s="409" t="s">
        <v>428</v>
      </c>
      <c r="D517" s="409" t="s">
        <v>438</v>
      </c>
      <c r="E517" s="409" t="s">
        <v>460</v>
      </c>
      <c r="F517" s="409" t="s">
        <v>461</v>
      </c>
      <c r="G517" s="410" t="s">
        <v>19</v>
      </c>
    </row>
    <row r="518" spans="1:7" x14ac:dyDescent="0.3">
      <c r="A518" s="407"/>
      <c r="B518" s="408" t="s">
        <v>19</v>
      </c>
      <c r="C518" s="409" t="s">
        <v>428</v>
      </c>
      <c r="D518" s="409" t="s">
        <v>433</v>
      </c>
      <c r="E518" s="409" t="s">
        <v>437</v>
      </c>
      <c r="F518" s="409" t="s">
        <v>435</v>
      </c>
      <c r="G518" s="410" t="s">
        <v>19</v>
      </c>
    </row>
    <row r="519" spans="1:7" ht="15" thickBot="1" x14ac:dyDescent="0.35">
      <c r="A519" s="403"/>
      <c r="B519" s="404" t="s">
        <v>19</v>
      </c>
      <c r="C519" s="405" t="s">
        <v>433</v>
      </c>
      <c r="D519" s="405" t="s">
        <v>472</v>
      </c>
      <c r="E519" s="405" t="s">
        <v>437</v>
      </c>
      <c r="F519" s="405" t="s">
        <v>435</v>
      </c>
      <c r="G519" s="406" t="s">
        <v>19</v>
      </c>
    </row>
    <row r="520" spans="1:7" x14ac:dyDescent="0.3">
      <c r="A520" s="319" t="s">
        <v>105</v>
      </c>
      <c r="B520" s="320" t="s">
        <v>4</v>
      </c>
      <c r="C520" s="321">
        <v>17</v>
      </c>
      <c r="D520" s="321">
        <v>19</v>
      </c>
      <c r="E520" s="322" t="s">
        <v>428</v>
      </c>
      <c r="F520" s="322" t="s">
        <v>428</v>
      </c>
      <c r="G520" s="323">
        <v>19591</v>
      </c>
    </row>
    <row r="521" spans="1:7" ht="15" thickBot="1" x14ac:dyDescent="0.35">
      <c r="A521" s="324"/>
      <c r="B521" s="325" t="s">
        <v>19</v>
      </c>
      <c r="C521" s="326" t="s">
        <v>450</v>
      </c>
      <c r="D521" s="326" t="s">
        <v>434</v>
      </c>
      <c r="E521" s="326" t="s">
        <v>437</v>
      </c>
      <c r="F521" s="326" t="s">
        <v>435</v>
      </c>
      <c r="G521" s="327" t="s">
        <v>19</v>
      </c>
    </row>
    <row r="522" spans="1:7" x14ac:dyDescent="0.3">
      <c r="A522" s="398"/>
      <c r="B522" s="399" t="s">
        <v>4</v>
      </c>
      <c r="C522" s="400">
        <v>8</v>
      </c>
      <c r="D522" s="400">
        <v>15</v>
      </c>
      <c r="E522" s="401" t="s">
        <v>428</v>
      </c>
      <c r="F522" s="401" t="s">
        <v>428</v>
      </c>
      <c r="G522" s="402">
        <v>13306</v>
      </c>
    </row>
    <row r="523" spans="1:7" ht="15" thickBot="1" x14ac:dyDescent="0.35">
      <c r="A523" s="403" t="s">
        <v>109</v>
      </c>
      <c r="B523" s="404" t="s">
        <v>19</v>
      </c>
      <c r="C523" s="405" t="s">
        <v>439</v>
      </c>
      <c r="D523" s="405" t="s">
        <v>464</v>
      </c>
      <c r="E523" s="405" t="s">
        <v>437</v>
      </c>
      <c r="F523" s="405" t="s">
        <v>444</v>
      </c>
      <c r="G523" s="406" t="s">
        <v>19</v>
      </c>
    </row>
    <row r="524" spans="1:7" x14ac:dyDescent="0.3">
      <c r="A524" s="319" t="s">
        <v>119</v>
      </c>
      <c r="B524" s="320" t="s">
        <v>4</v>
      </c>
      <c r="C524" s="321">
        <v>14</v>
      </c>
      <c r="D524" s="321">
        <v>32</v>
      </c>
      <c r="E524" s="322" t="s">
        <v>428</v>
      </c>
      <c r="F524" s="322" t="s">
        <v>428</v>
      </c>
      <c r="G524" s="323">
        <v>25830</v>
      </c>
    </row>
    <row r="525" spans="1:7" ht="15" thickBot="1" x14ac:dyDescent="0.35">
      <c r="A525" s="324"/>
      <c r="B525" s="325" t="s">
        <v>19</v>
      </c>
      <c r="C525" s="326" t="s">
        <v>446</v>
      </c>
      <c r="D525" s="326" t="s">
        <v>463</v>
      </c>
      <c r="E525" s="326" t="s">
        <v>437</v>
      </c>
      <c r="F525" s="326" t="s">
        <v>435</v>
      </c>
      <c r="G525" s="327" t="s">
        <v>19</v>
      </c>
    </row>
    <row r="526" spans="1:7" x14ac:dyDescent="0.3">
      <c r="A526" s="398" t="s">
        <v>123</v>
      </c>
      <c r="B526" s="399" t="s">
        <v>4</v>
      </c>
      <c r="C526" s="400">
        <v>6</v>
      </c>
      <c r="D526" s="400">
        <v>10</v>
      </c>
      <c r="E526" s="401" t="s">
        <v>428</v>
      </c>
      <c r="F526" s="401" t="s">
        <v>428</v>
      </c>
      <c r="G526" s="402">
        <v>14230</v>
      </c>
    </row>
    <row r="527" spans="1:7" ht="15" thickBot="1" x14ac:dyDescent="0.35">
      <c r="A527" s="403"/>
      <c r="B527" s="404" t="s">
        <v>19</v>
      </c>
      <c r="C527" s="405" t="s">
        <v>430</v>
      </c>
      <c r="D527" s="405" t="s">
        <v>440</v>
      </c>
      <c r="E527" s="405" t="s">
        <v>460</v>
      </c>
      <c r="F527" s="405" t="s">
        <v>435</v>
      </c>
      <c r="G527" s="406" t="s">
        <v>19</v>
      </c>
    </row>
    <row r="528" spans="1:7" x14ac:dyDescent="0.3">
      <c r="A528" s="319" t="s">
        <v>124</v>
      </c>
      <c r="B528" s="320" t="s">
        <v>4</v>
      </c>
      <c r="C528" s="321">
        <v>17</v>
      </c>
      <c r="D528" s="321">
        <v>40</v>
      </c>
      <c r="E528" s="322" t="s">
        <v>428</v>
      </c>
      <c r="F528" s="322" t="s">
        <v>428</v>
      </c>
      <c r="G528" s="323">
        <v>19900</v>
      </c>
    </row>
    <row r="529" spans="1:7" ht="15" thickBot="1" x14ac:dyDescent="0.35">
      <c r="A529" s="324"/>
      <c r="B529" s="325" t="s">
        <v>19</v>
      </c>
      <c r="C529" s="326" t="s">
        <v>450</v>
      </c>
      <c r="D529" s="326" t="s">
        <v>456</v>
      </c>
      <c r="E529" s="326" t="s">
        <v>437</v>
      </c>
      <c r="F529" s="326" t="s">
        <v>435</v>
      </c>
      <c r="G529" s="327" t="s">
        <v>19</v>
      </c>
    </row>
    <row r="530" spans="1:7" x14ac:dyDescent="0.3">
      <c r="A530" s="398" t="s">
        <v>126</v>
      </c>
      <c r="B530" s="399" t="s">
        <v>4</v>
      </c>
      <c r="C530" s="400">
        <v>12</v>
      </c>
      <c r="D530" s="400">
        <v>10</v>
      </c>
      <c r="E530" s="401" t="s">
        <v>428</v>
      </c>
      <c r="F530" s="401" t="s">
        <v>428</v>
      </c>
      <c r="G530" s="402">
        <v>17626</v>
      </c>
    </row>
    <row r="531" spans="1:7" ht="15" thickBot="1" x14ac:dyDescent="0.35">
      <c r="A531" s="403"/>
      <c r="B531" s="404" t="s">
        <v>19</v>
      </c>
      <c r="C531" s="405" t="s">
        <v>449</v>
      </c>
      <c r="D531" s="405" t="s">
        <v>440</v>
      </c>
      <c r="E531" s="405" t="s">
        <v>437</v>
      </c>
      <c r="F531" s="405" t="s">
        <v>444</v>
      </c>
      <c r="G531" s="406" t="s">
        <v>19</v>
      </c>
    </row>
    <row r="532" spans="1:7" x14ac:dyDescent="0.3">
      <c r="A532" s="319" t="s">
        <v>127</v>
      </c>
      <c r="B532" s="320" t="s">
        <v>4</v>
      </c>
      <c r="C532" s="321">
        <v>11</v>
      </c>
      <c r="D532" s="321">
        <v>16</v>
      </c>
      <c r="E532" s="322" t="s">
        <v>428</v>
      </c>
      <c r="F532" s="322" t="s">
        <v>428</v>
      </c>
      <c r="G532" s="323">
        <v>13167</v>
      </c>
    </row>
    <row r="533" spans="1:7" ht="15" thickBot="1" x14ac:dyDescent="0.35">
      <c r="A533" s="324"/>
      <c r="B533" s="325" t="s">
        <v>19</v>
      </c>
      <c r="C533" s="326" t="s">
        <v>433</v>
      </c>
      <c r="D533" s="326" t="s">
        <v>448</v>
      </c>
      <c r="E533" s="326" t="s">
        <v>442</v>
      </c>
      <c r="F533" s="326" t="s">
        <v>435</v>
      </c>
      <c r="G533" s="327" t="s">
        <v>19</v>
      </c>
    </row>
    <row r="534" spans="1:7" x14ac:dyDescent="0.3">
      <c r="A534" s="398" t="s">
        <v>130</v>
      </c>
      <c r="B534" s="399" t="s">
        <v>4</v>
      </c>
      <c r="C534" s="400">
        <v>11</v>
      </c>
      <c r="D534" s="400">
        <v>14</v>
      </c>
      <c r="E534" s="401" t="s">
        <v>428</v>
      </c>
      <c r="F534" s="401" t="s">
        <v>428</v>
      </c>
      <c r="G534" s="402">
        <v>17068</v>
      </c>
    </row>
    <row r="535" spans="1:7" ht="15" thickBot="1" x14ac:dyDescent="0.35">
      <c r="A535" s="403"/>
      <c r="B535" s="404" t="s">
        <v>19</v>
      </c>
      <c r="C535" s="405" t="s">
        <v>433</v>
      </c>
      <c r="D535" s="405" t="s">
        <v>446</v>
      </c>
      <c r="E535" s="405" t="s">
        <v>442</v>
      </c>
      <c r="F535" s="405" t="s">
        <v>461</v>
      </c>
      <c r="G535" s="406" t="s">
        <v>19</v>
      </c>
    </row>
    <row r="536" spans="1:7" x14ac:dyDescent="0.3">
      <c r="A536" s="319" t="s">
        <v>133</v>
      </c>
      <c r="B536" s="320" t="s">
        <v>4</v>
      </c>
      <c r="C536" s="321">
        <v>9</v>
      </c>
      <c r="D536" s="321">
        <v>10</v>
      </c>
      <c r="E536" s="322" t="s">
        <v>428</v>
      </c>
      <c r="F536" s="322" t="s">
        <v>428</v>
      </c>
      <c r="G536" s="323">
        <v>14480</v>
      </c>
    </row>
    <row r="537" spans="1:7" ht="15" thickBot="1" x14ac:dyDescent="0.35">
      <c r="A537" s="324"/>
      <c r="B537" s="325" t="s">
        <v>19</v>
      </c>
      <c r="C537" s="326" t="s">
        <v>447</v>
      </c>
      <c r="D537" s="326" t="s">
        <v>440</v>
      </c>
      <c r="E537" s="326" t="s">
        <v>471</v>
      </c>
      <c r="F537" s="326" t="s">
        <v>444</v>
      </c>
      <c r="G537" s="327" t="s">
        <v>19</v>
      </c>
    </row>
    <row r="538" spans="1:7" x14ac:dyDescent="0.3">
      <c r="A538" s="398" t="s">
        <v>135</v>
      </c>
      <c r="B538" s="399" t="s">
        <v>4</v>
      </c>
      <c r="C538" s="400">
        <v>21</v>
      </c>
      <c r="D538" s="400">
        <v>45</v>
      </c>
      <c r="E538" s="401" t="s">
        <v>438</v>
      </c>
      <c r="F538" s="401" t="s">
        <v>438</v>
      </c>
      <c r="G538" s="402">
        <v>13326</v>
      </c>
    </row>
    <row r="539" spans="1:7" x14ac:dyDescent="0.3">
      <c r="A539" s="407"/>
      <c r="B539" s="408" t="s">
        <v>19</v>
      </c>
      <c r="C539" s="409" t="s">
        <v>477</v>
      </c>
      <c r="D539" s="409" t="s">
        <v>310</v>
      </c>
      <c r="E539" s="409" t="s">
        <v>460</v>
      </c>
      <c r="F539" s="409" t="s">
        <v>435</v>
      </c>
      <c r="G539" s="410" t="s">
        <v>19</v>
      </c>
    </row>
    <row r="540" spans="1:7" ht="15" thickBot="1" x14ac:dyDescent="0.35">
      <c r="A540" s="403"/>
      <c r="B540" s="404" t="s">
        <v>19</v>
      </c>
      <c r="C540" s="405" t="s">
        <v>310</v>
      </c>
      <c r="D540" s="405" t="s">
        <v>466</v>
      </c>
      <c r="E540" s="405" t="s">
        <v>498</v>
      </c>
      <c r="F540" s="405" t="s">
        <v>444</v>
      </c>
      <c r="G540" s="406" t="s">
        <v>19</v>
      </c>
    </row>
    <row r="541" spans="1:7" x14ac:dyDescent="0.3">
      <c r="A541" s="319" t="s">
        <v>145</v>
      </c>
      <c r="B541" s="320" t="s">
        <v>4</v>
      </c>
      <c r="C541" s="321">
        <v>14</v>
      </c>
      <c r="D541" s="321">
        <v>33</v>
      </c>
      <c r="E541" s="322" t="s">
        <v>438</v>
      </c>
      <c r="F541" s="322" t="s">
        <v>438</v>
      </c>
      <c r="G541" s="323">
        <v>25692</v>
      </c>
    </row>
    <row r="542" spans="1:7" x14ac:dyDescent="0.3">
      <c r="A542" s="328"/>
      <c r="B542" s="329" t="s">
        <v>19</v>
      </c>
      <c r="C542" s="330" t="s">
        <v>429</v>
      </c>
      <c r="D542" s="330" t="s">
        <v>447</v>
      </c>
      <c r="E542" s="330" t="s">
        <v>437</v>
      </c>
      <c r="F542" s="330" t="s">
        <v>435</v>
      </c>
      <c r="G542" s="331" t="s">
        <v>19</v>
      </c>
    </row>
    <row r="543" spans="1:7" ht="15" thickBot="1" x14ac:dyDescent="0.35">
      <c r="A543" s="324"/>
      <c r="B543" s="325" t="s">
        <v>19</v>
      </c>
      <c r="C543" s="326" t="s">
        <v>433</v>
      </c>
      <c r="D543" s="326" t="s">
        <v>475</v>
      </c>
      <c r="E543" s="326" t="s">
        <v>437</v>
      </c>
      <c r="F543" s="326" t="s">
        <v>435</v>
      </c>
      <c r="G543" s="327" t="s">
        <v>19</v>
      </c>
    </row>
    <row r="544" spans="1:7" x14ac:dyDescent="0.3">
      <c r="A544" s="398" t="s">
        <v>148</v>
      </c>
      <c r="B544" s="399" t="s">
        <v>4</v>
      </c>
      <c r="C544" s="400">
        <v>12</v>
      </c>
      <c r="D544" s="400">
        <v>25</v>
      </c>
      <c r="E544" s="401" t="s">
        <v>438</v>
      </c>
      <c r="F544" s="401" t="s">
        <v>438</v>
      </c>
      <c r="G544" s="402">
        <v>15958</v>
      </c>
    </row>
    <row r="545" spans="1:7" x14ac:dyDescent="0.3">
      <c r="A545" s="407"/>
      <c r="B545" s="408" t="s">
        <v>19</v>
      </c>
      <c r="C545" s="409" t="s">
        <v>438</v>
      </c>
      <c r="D545" s="409" t="s">
        <v>438</v>
      </c>
      <c r="E545" s="409" t="s">
        <v>442</v>
      </c>
      <c r="F545" s="409" t="s">
        <v>444</v>
      </c>
      <c r="G545" s="410" t="s">
        <v>19</v>
      </c>
    </row>
    <row r="546" spans="1:7" ht="15" thickBot="1" x14ac:dyDescent="0.35">
      <c r="A546" s="403"/>
      <c r="B546" s="404" t="s">
        <v>19</v>
      </c>
      <c r="C546" s="405" t="s">
        <v>440</v>
      </c>
      <c r="D546" s="405" t="s">
        <v>462</v>
      </c>
      <c r="E546" s="405" t="s">
        <v>437</v>
      </c>
      <c r="F546" s="405" t="s">
        <v>444</v>
      </c>
      <c r="G546" s="406" t="s">
        <v>19</v>
      </c>
    </row>
    <row r="547" spans="1:7" x14ac:dyDescent="0.3">
      <c r="A547" s="319" t="s">
        <v>153</v>
      </c>
      <c r="B547" s="320" t="s">
        <v>4</v>
      </c>
      <c r="C547" s="321">
        <v>10</v>
      </c>
      <c r="D547" s="321">
        <v>14</v>
      </c>
      <c r="E547" s="322" t="s">
        <v>428</v>
      </c>
      <c r="F547" s="322" t="s">
        <v>428</v>
      </c>
      <c r="G547" s="323">
        <v>21165</v>
      </c>
    </row>
    <row r="548" spans="1:7" ht="15" thickBot="1" x14ac:dyDescent="0.35">
      <c r="A548" s="324"/>
      <c r="B548" s="325" t="s">
        <v>19</v>
      </c>
      <c r="C548" s="326" t="s">
        <v>440</v>
      </c>
      <c r="D548" s="326" t="s">
        <v>446</v>
      </c>
      <c r="E548" s="326" t="s">
        <v>460</v>
      </c>
      <c r="F548" s="326" t="s">
        <v>435</v>
      </c>
      <c r="G548" s="327" t="s">
        <v>19</v>
      </c>
    </row>
    <row r="549" spans="1:7" x14ac:dyDescent="0.3">
      <c r="A549" s="398" t="s">
        <v>154</v>
      </c>
      <c r="B549" s="399" t="s">
        <v>4</v>
      </c>
      <c r="C549" s="400">
        <v>11</v>
      </c>
      <c r="D549" s="400">
        <v>38</v>
      </c>
      <c r="E549" s="401" t="s">
        <v>428</v>
      </c>
      <c r="F549" s="401" t="s">
        <v>428</v>
      </c>
      <c r="G549" s="402">
        <v>22423</v>
      </c>
    </row>
    <row r="550" spans="1:7" ht="15" thickBot="1" x14ac:dyDescent="0.35">
      <c r="A550" s="403"/>
      <c r="B550" s="404" t="s">
        <v>19</v>
      </c>
      <c r="C550" s="405" t="s">
        <v>433</v>
      </c>
      <c r="D550" s="405" t="s">
        <v>454</v>
      </c>
      <c r="E550" s="405" t="s">
        <v>437</v>
      </c>
      <c r="F550" s="405" t="s">
        <v>435</v>
      </c>
      <c r="G550" s="406" t="s">
        <v>19</v>
      </c>
    </row>
    <row r="551" spans="1:7" x14ac:dyDescent="0.3">
      <c r="A551" s="319" t="s">
        <v>157</v>
      </c>
      <c r="B551" s="320" t="s">
        <v>4</v>
      </c>
      <c r="C551" s="321">
        <v>13</v>
      </c>
      <c r="D551" s="321">
        <v>31</v>
      </c>
      <c r="E551" s="322" t="s">
        <v>428</v>
      </c>
      <c r="F551" s="322" t="s">
        <v>428</v>
      </c>
      <c r="G551" s="323">
        <v>14236</v>
      </c>
    </row>
    <row r="552" spans="1:7" ht="15" thickBot="1" x14ac:dyDescent="0.35">
      <c r="A552" s="324"/>
      <c r="B552" s="325" t="s">
        <v>19</v>
      </c>
      <c r="C552" s="326" t="s">
        <v>470</v>
      </c>
      <c r="D552" s="326" t="s">
        <v>484</v>
      </c>
      <c r="E552" s="326" t="s">
        <v>437</v>
      </c>
      <c r="F552" s="326" t="s">
        <v>435</v>
      </c>
      <c r="G552" s="327" t="s">
        <v>19</v>
      </c>
    </row>
    <row r="553" spans="1:7" x14ac:dyDescent="0.3">
      <c r="A553" s="398" t="s">
        <v>161</v>
      </c>
      <c r="B553" s="399" t="s">
        <v>4</v>
      </c>
      <c r="C553" s="400">
        <v>20</v>
      </c>
      <c r="D553" s="400">
        <v>24</v>
      </c>
      <c r="E553" s="401" t="s">
        <v>428</v>
      </c>
      <c r="F553" s="401" t="s">
        <v>428</v>
      </c>
      <c r="G553" s="402">
        <v>13233</v>
      </c>
    </row>
    <row r="554" spans="1:7" ht="15" thickBot="1" x14ac:dyDescent="0.35">
      <c r="A554" s="403"/>
      <c r="B554" s="404" t="s">
        <v>19</v>
      </c>
      <c r="C554" s="405" t="s">
        <v>451</v>
      </c>
      <c r="D554" s="405" t="s">
        <v>475</v>
      </c>
      <c r="E554" s="405" t="s">
        <v>460</v>
      </c>
      <c r="F554" s="405" t="s">
        <v>435</v>
      </c>
      <c r="G554" s="406" t="s">
        <v>19</v>
      </c>
    </row>
    <row r="555" spans="1:7" x14ac:dyDescent="0.3">
      <c r="A555" s="319" t="s">
        <v>162</v>
      </c>
      <c r="B555" s="320" t="s">
        <v>4</v>
      </c>
      <c r="C555" s="321">
        <v>9</v>
      </c>
      <c r="D555" s="321">
        <v>21</v>
      </c>
      <c r="E555" s="322" t="s">
        <v>428</v>
      </c>
      <c r="F555" s="322" t="s">
        <v>428</v>
      </c>
      <c r="G555" s="323">
        <v>16422</v>
      </c>
    </row>
    <row r="556" spans="1:7" ht="15" thickBot="1" x14ac:dyDescent="0.35">
      <c r="A556" s="324"/>
      <c r="B556" s="325" t="s">
        <v>19</v>
      </c>
      <c r="C556" s="326" t="s">
        <v>447</v>
      </c>
      <c r="D556" s="326" t="s">
        <v>477</v>
      </c>
      <c r="E556" s="326" t="s">
        <v>437</v>
      </c>
      <c r="F556" s="326" t="s">
        <v>444</v>
      </c>
      <c r="G556" s="327" t="s">
        <v>19</v>
      </c>
    </row>
    <row r="557" spans="1:7" x14ac:dyDescent="0.3">
      <c r="A557" s="398" t="s">
        <v>166</v>
      </c>
      <c r="B557" s="399" t="s">
        <v>4</v>
      </c>
      <c r="C557" s="400">
        <v>22</v>
      </c>
      <c r="D557" s="400">
        <v>32</v>
      </c>
      <c r="E557" s="401" t="s">
        <v>428</v>
      </c>
      <c r="F557" s="401" t="s">
        <v>428</v>
      </c>
      <c r="G557" s="402">
        <v>19202</v>
      </c>
    </row>
    <row r="558" spans="1:7" ht="15" thickBot="1" x14ac:dyDescent="0.35">
      <c r="A558" s="403"/>
      <c r="B558" s="404" t="s">
        <v>19</v>
      </c>
      <c r="C558" s="405" t="s">
        <v>445</v>
      </c>
      <c r="D558" s="405" t="s">
        <v>463</v>
      </c>
      <c r="E558" s="405" t="s">
        <v>437</v>
      </c>
      <c r="F558" s="405" t="s">
        <v>444</v>
      </c>
      <c r="G558" s="406" t="s">
        <v>19</v>
      </c>
    </row>
    <row r="559" spans="1:7" x14ac:dyDescent="0.3">
      <c r="A559" s="319" t="s">
        <v>167</v>
      </c>
      <c r="B559" s="320" t="s">
        <v>4</v>
      </c>
      <c r="C559" s="321">
        <v>6</v>
      </c>
      <c r="D559" s="321">
        <v>14</v>
      </c>
      <c r="E559" s="322" t="s">
        <v>428</v>
      </c>
      <c r="F559" s="322" t="s">
        <v>428</v>
      </c>
      <c r="G559" s="323">
        <v>13135</v>
      </c>
    </row>
    <row r="560" spans="1:7" ht="15" thickBot="1" x14ac:dyDescent="0.35">
      <c r="A560" s="324"/>
      <c r="B560" s="325" t="s">
        <v>19</v>
      </c>
      <c r="C560" s="326" t="s">
        <v>430</v>
      </c>
      <c r="D560" s="326" t="s">
        <v>446</v>
      </c>
      <c r="E560" s="326" t="s">
        <v>437</v>
      </c>
      <c r="F560" s="326" t="s">
        <v>444</v>
      </c>
      <c r="G560" s="327" t="s">
        <v>19</v>
      </c>
    </row>
    <row r="561" spans="1:7" x14ac:dyDescent="0.3">
      <c r="A561" s="398" t="s">
        <v>168</v>
      </c>
      <c r="B561" s="399" t="s">
        <v>4</v>
      </c>
      <c r="C561" s="400">
        <v>6</v>
      </c>
      <c r="D561" s="400">
        <v>22</v>
      </c>
      <c r="E561" s="401" t="s">
        <v>428</v>
      </c>
      <c r="F561" s="401" t="s">
        <v>428</v>
      </c>
      <c r="G561" s="402">
        <v>23088</v>
      </c>
    </row>
    <row r="562" spans="1:7" ht="15" thickBot="1" x14ac:dyDescent="0.35">
      <c r="A562" s="403"/>
      <c r="B562" s="404" t="s">
        <v>19</v>
      </c>
      <c r="C562" s="405" t="s">
        <v>430</v>
      </c>
      <c r="D562" s="405" t="s">
        <v>445</v>
      </c>
      <c r="E562" s="405" t="s">
        <v>431</v>
      </c>
      <c r="F562" s="405" t="s">
        <v>444</v>
      </c>
      <c r="G562" s="406" t="s">
        <v>19</v>
      </c>
    </row>
    <row r="563" spans="1:7" x14ac:dyDescent="0.3">
      <c r="A563" s="319" t="s">
        <v>172</v>
      </c>
      <c r="B563" s="320" t="s">
        <v>4</v>
      </c>
      <c r="C563" s="321">
        <v>11</v>
      </c>
      <c r="D563" s="321">
        <v>20</v>
      </c>
      <c r="E563" s="322" t="s">
        <v>428</v>
      </c>
      <c r="F563" s="322" t="s">
        <v>428</v>
      </c>
      <c r="G563" s="323">
        <v>15322</v>
      </c>
    </row>
    <row r="564" spans="1:7" ht="15" thickBot="1" x14ac:dyDescent="0.35">
      <c r="A564" s="324"/>
      <c r="B564" s="325" t="s">
        <v>19</v>
      </c>
      <c r="C564" s="326" t="s">
        <v>433</v>
      </c>
      <c r="D564" s="326" t="s">
        <v>451</v>
      </c>
      <c r="E564" s="326" t="s">
        <v>19</v>
      </c>
      <c r="F564" s="326" t="s">
        <v>435</v>
      </c>
      <c r="G564" s="327" t="s">
        <v>19</v>
      </c>
    </row>
    <row r="565" spans="1:7" x14ac:dyDescent="0.3">
      <c r="A565" s="398" t="s">
        <v>173</v>
      </c>
      <c r="B565" s="399" t="s">
        <v>4</v>
      </c>
      <c r="C565" s="400">
        <v>11</v>
      </c>
      <c r="D565" s="400">
        <v>19</v>
      </c>
      <c r="E565" s="401" t="s">
        <v>428</v>
      </c>
      <c r="F565" s="401" t="s">
        <v>428</v>
      </c>
      <c r="G565" s="402">
        <v>23096</v>
      </c>
    </row>
    <row r="566" spans="1:7" ht="15" thickBot="1" x14ac:dyDescent="0.35">
      <c r="A566" s="403"/>
      <c r="B566" s="404" t="s">
        <v>19</v>
      </c>
      <c r="C566" s="405" t="s">
        <v>433</v>
      </c>
      <c r="D566" s="405" t="s">
        <v>434</v>
      </c>
      <c r="E566" s="405" t="s">
        <v>437</v>
      </c>
      <c r="F566" s="405" t="s">
        <v>435</v>
      </c>
      <c r="G566" s="406" t="s">
        <v>19</v>
      </c>
    </row>
    <row r="567" spans="1:7" x14ac:dyDescent="0.3">
      <c r="A567" s="319" t="s">
        <v>180</v>
      </c>
      <c r="B567" s="320" t="s">
        <v>4</v>
      </c>
      <c r="C567" s="321">
        <v>8</v>
      </c>
      <c r="D567" s="321">
        <v>13</v>
      </c>
      <c r="E567" s="322" t="s">
        <v>428</v>
      </c>
      <c r="F567" s="322" t="s">
        <v>428</v>
      </c>
      <c r="G567" s="323">
        <v>21871</v>
      </c>
    </row>
    <row r="568" spans="1:7" ht="15" thickBot="1" x14ac:dyDescent="0.35">
      <c r="A568" s="324"/>
      <c r="B568" s="325" t="s">
        <v>19</v>
      </c>
      <c r="C568" s="326" t="s">
        <v>439</v>
      </c>
      <c r="D568" s="326" t="s">
        <v>470</v>
      </c>
      <c r="E568" s="326" t="s">
        <v>437</v>
      </c>
      <c r="F568" s="326" t="s">
        <v>444</v>
      </c>
      <c r="G568" s="327" t="s">
        <v>19</v>
      </c>
    </row>
    <row r="569" spans="1:7" x14ac:dyDescent="0.3">
      <c r="A569" s="398" t="s">
        <v>183</v>
      </c>
      <c r="B569" s="399" t="s">
        <v>4</v>
      </c>
      <c r="C569" s="400">
        <v>4</v>
      </c>
      <c r="D569" s="400">
        <v>16</v>
      </c>
      <c r="E569" s="401" t="s">
        <v>428</v>
      </c>
      <c r="F569" s="401" t="s">
        <v>428</v>
      </c>
      <c r="G569" s="402">
        <v>13600</v>
      </c>
    </row>
    <row r="570" spans="1:7" ht="15" thickBot="1" x14ac:dyDescent="0.35">
      <c r="A570" s="403"/>
      <c r="B570" s="404" t="s">
        <v>19</v>
      </c>
      <c r="C570" s="405" t="s">
        <v>443</v>
      </c>
      <c r="D570" s="405" t="s">
        <v>448</v>
      </c>
      <c r="E570" s="405" t="s">
        <v>431</v>
      </c>
      <c r="F570" s="405" t="s">
        <v>435</v>
      </c>
      <c r="G570" s="406" t="s">
        <v>19</v>
      </c>
    </row>
    <row r="571" spans="1:7" x14ac:dyDescent="0.3">
      <c r="A571" s="319" t="s">
        <v>190</v>
      </c>
      <c r="B571" s="320" t="s">
        <v>4</v>
      </c>
      <c r="C571" s="321">
        <v>6</v>
      </c>
      <c r="D571" s="321">
        <v>13</v>
      </c>
      <c r="E571" s="322" t="s">
        <v>428</v>
      </c>
      <c r="F571" s="322" t="s">
        <v>428</v>
      </c>
      <c r="G571" s="323">
        <v>17153</v>
      </c>
    </row>
    <row r="572" spans="1:7" ht="15" thickBot="1" x14ac:dyDescent="0.35">
      <c r="A572" s="324"/>
      <c r="B572" s="325" t="s">
        <v>19</v>
      </c>
      <c r="C572" s="326" t="s">
        <v>430</v>
      </c>
      <c r="D572" s="326" t="s">
        <v>470</v>
      </c>
      <c r="E572" s="326" t="s">
        <v>437</v>
      </c>
      <c r="F572" s="326" t="s">
        <v>435</v>
      </c>
      <c r="G572" s="327" t="s">
        <v>19</v>
      </c>
    </row>
    <row r="573" spans="1:7" x14ac:dyDescent="0.3">
      <c r="A573" s="398" t="s">
        <v>199</v>
      </c>
      <c r="B573" s="399" t="s">
        <v>4</v>
      </c>
      <c r="C573" s="400">
        <v>5</v>
      </c>
      <c r="D573" s="400">
        <v>15</v>
      </c>
      <c r="E573" s="401" t="s">
        <v>428</v>
      </c>
      <c r="F573" s="401" t="s">
        <v>428</v>
      </c>
      <c r="G573" s="402">
        <v>25369</v>
      </c>
    </row>
    <row r="574" spans="1:7" ht="15" thickBot="1" x14ac:dyDescent="0.35">
      <c r="A574" s="403"/>
      <c r="B574" s="404" t="s">
        <v>19</v>
      </c>
      <c r="C574" s="405" t="s">
        <v>436</v>
      </c>
      <c r="D574" s="405" t="s">
        <v>464</v>
      </c>
      <c r="E574" s="405" t="s">
        <v>442</v>
      </c>
      <c r="F574" s="405" t="s">
        <v>461</v>
      </c>
      <c r="G574" s="406" t="s">
        <v>19</v>
      </c>
    </row>
    <row r="575" spans="1:7" x14ac:dyDescent="0.3">
      <c r="A575" s="319" t="s">
        <v>206</v>
      </c>
      <c r="B575" s="320" t="s">
        <v>4</v>
      </c>
      <c r="C575" s="321">
        <v>18</v>
      </c>
      <c r="D575" s="321">
        <v>27</v>
      </c>
      <c r="E575" s="322" t="s">
        <v>428</v>
      </c>
      <c r="F575" s="322" t="s">
        <v>428</v>
      </c>
      <c r="G575" s="323">
        <v>22258</v>
      </c>
    </row>
    <row r="576" spans="1:7" ht="15" thickBot="1" x14ac:dyDescent="0.35">
      <c r="A576" s="324"/>
      <c r="B576" s="325" t="s">
        <v>19</v>
      </c>
      <c r="C576" s="326" t="s">
        <v>453</v>
      </c>
      <c r="D576" s="326" t="s">
        <v>489</v>
      </c>
      <c r="E576" s="326" t="s">
        <v>460</v>
      </c>
      <c r="F576" s="326" t="s">
        <v>432</v>
      </c>
      <c r="G576" s="327" t="s">
        <v>19</v>
      </c>
    </row>
    <row r="577" spans="1:7" x14ac:dyDescent="0.3">
      <c r="A577" s="398" t="s">
        <v>212</v>
      </c>
      <c r="B577" s="399" t="s">
        <v>4</v>
      </c>
      <c r="C577" s="400">
        <v>9</v>
      </c>
      <c r="D577" s="400">
        <v>29</v>
      </c>
      <c r="E577" s="401" t="s">
        <v>428</v>
      </c>
      <c r="F577" s="401" t="s">
        <v>428</v>
      </c>
      <c r="G577" s="402">
        <v>14545</v>
      </c>
    </row>
    <row r="578" spans="1:7" ht="15" thickBot="1" x14ac:dyDescent="0.35">
      <c r="A578" s="403"/>
      <c r="B578" s="404" t="s">
        <v>19</v>
      </c>
      <c r="C578" s="405" t="s">
        <v>447</v>
      </c>
      <c r="D578" s="405" t="s">
        <v>472</v>
      </c>
      <c r="E578" s="405" t="s">
        <v>19</v>
      </c>
      <c r="F578" s="405" t="s">
        <v>435</v>
      </c>
      <c r="G578" s="406" t="s">
        <v>19</v>
      </c>
    </row>
    <row r="579" spans="1:7" x14ac:dyDescent="0.3">
      <c r="A579" s="319" t="s">
        <v>215</v>
      </c>
      <c r="B579" s="320" t="s">
        <v>4</v>
      </c>
      <c r="C579" s="321">
        <v>9</v>
      </c>
      <c r="D579" s="321">
        <v>18</v>
      </c>
      <c r="E579" s="322" t="s">
        <v>428</v>
      </c>
      <c r="F579" s="322" t="s">
        <v>428</v>
      </c>
      <c r="G579" s="323">
        <v>13452</v>
      </c>
    </row>
    <row r="580" spans="1:7" ht="15" thickBot="1" x14ac:dyDescent="0.35">
      <c r="A580" s="324"/>
      <c r="B580" s="325" t="s">
        <v>19</v>
      </c>
      <c r="C580" s="326" t="s">
        <v>447</v>
      </c>
      <c r="D580" s="326" t="s">
        <v>453</v>
      </c>
      <c r="E580" s="326" t="s">
        <v>469</v>
      </c>
      <c r="F580" s="326" t="s">
        <v>444</v>
      </c>
      <c r="G580" s="327" t="s">
        <v>19</v>
      </c>
    </row>
    <row r="581" spans="1:7" x14ac:dyDescent="0.3">
      <c r="A581" s="398" t="s">
        <v>221</v>
      </c>
      <c r="B581" s="399" t="s">
        <v>4</v>
      </c>
      <c r="C581" s="400">
        <v>41</v>
      </c>
      <c r="D581" s="400">
        <v>60</v>
      </c>
      <c r="E581" s="401" t="s">
        <v>430</v>
      </c>
      <c r="F581" s="401" t="s">
        <v>430</v>
      </c>
      <c r="G581" s="402">
        <v>22995</v>
      </c>
    </row>
    <row r="582" spans="1:7" x14ac:dyDescent="0.3">
      <c r="A582" s="407"/>
      <c r="B582" s="408" t="s">
        <v>19</v>
      </c>
      <c r="C582" s="409" t="s">
        <v>429</v>
      </c>
      <c r="D582" s="409" t="s">
        <v>459</v>
      </c>
      <c r="E582" s="409" t="s">
        <v>437</v>
      </c>
      <c r="F582" s="409" t="s">
        <v>444</v>
      </c>
      <c r="G582" s="410" t="s">
        <v>19</v>
      </c>
    </row>
    <row r="583" spans="1:7" x14ac:dyDescent="0.3">
      <c r="A583" s="407"/>
      <c r="B583" s="408" t="s">
        <v>19</v>
      </c>
      <c r="C583" s="409" t="s">
        <v>429</v>
      </c>
      <c r="D583" s="409" t="s">
        <v>459</v>
      </c>
      <c r="E583" s="409" t="s">
        <v>437</v>
      </c>
      <c r="F583" s="409" t="s">
        <v>444</v>
      </c>
      <c r="G583" s="410" t="s">
        <v>19</v>
      </c>
    </row>
    <row r="584" spans="1:7" x14ac:dyDescent="0.3">
      <c r="A584" s="407"/>
      <c r="B584" s="408" t="s">
        <v>19</v>
      </c>
      <c r="C584" s="409" t="s">
        <v>429</v>
      </c>
      <c r="D584" s="409" t="s">
        <v>439</v>
      </c>
      <c r="E584" s="409" t="s">
        <v>431</v>
      </c>
      <c r="F584" s="409" t="s">
        <v>432</v>
      </c>
      <c r="G584" s="410" t="s">
        <v>19</v>
      </c>
    </row>
    <row r="585" spans="1:7" x14ac:dyDescent="0.3">
      <c r="A585" s="407"/>
      <c r="B585" s="408" t="s">
        <v>19</v>
      </c>
      <c r="C585" s="409" t="s">
        <v>429</v>
      </c>
      <c r="D585" s="409" t="s">
        <v>459</v>
      </c>
      <c r="E585" s="409" t="s">
        <v>437</v>
      </c>
      <c r="F585" s="409" t="s">
        <v>444</v>
      </c>
      <c r="G585" s="410" t="s">
        <v>19</v>
      </c>
    </row>
    <row r="586" spans="1:7" x14ac:dyDescent="0.3">
      <c r="A586" s="407"/>
      <c r="B586" s="408" t="s">
        <v>19</v>
      </c>
      <c r="C586" s="409" t="s">
        <v>429</v>
      </c>
      <c r="D586" s="409" t="s">
        <v>459</v>
      </c>
      <c r="E586" s="409" t="s">
        <v>431</v>
      </c>
      <c r="F586" s="409" t="s">
        <v>432</v>
      </c>
      <c r="G586" s="410" t="s">
        <v>19</v>
      </c>
    </row>
    <row r="587" spans="1:7" ht="15" thickBot="1" x14ac:dyDescent="0.35">
      <c r="A587" s="403"/>
      <c r="B587" s="404" t="s">
        <v>19</v>
      </c>
      <c r="C587" s="405" t="s">
        <v>480</v>
      </c>
      <c r="D587" s="405" t="s">
        <v>475</v>
      </c>
      <c r="E587" s="405" t="s">
        <v>437</v>
      </c>
      <c r="F587" s="405" t="s">
        <v>444</v>
      </c>
      <c r="G587" s="406" t="s">
        <v>19</v>
      </c>
    </row>
    <row r="588" spans="1:7" x14ac:dyDescent="0.3">
      <c r="A588" s="319" t="s">
        <v>226</v>
      </c>
      <c r="B588" s="320" t="s">
        <v>4</v>
      </c>
      <c r="C588" s="321">
        <v>18</v>
      </c>
      <c r="D588" s="321">
        <v>22</v>
      </c>
      <c r="E588" s="322" t="s">
        <v>428</v>
      </c>
      <c r="F588" s="322" t="s">
        <v>428</v>
      </c>
      <c r="G588" s="323">
        <v>14948</v>
      </c>
    </row>
    <row r="589" spans="1:7" ht="15" thickBot="1" x14ac:dyDescent="0.35">
      <c r="A589" s="324"/>
      <c r="B589" s="325" t="s">
        <v>19</v>
      </c>
      <c r="C589" s="326" t="s">
        <v>453</v>
      </c>
      <c r="D589" s="326" t="s">
        <v>445</v>
      </c>
      <c r="E589" s="326" t="s">
        <v>437</v>
      </c>
      <c r="F589" s="326" t="s">
        <v>444</v>
      </c>
      <c r="G589" s="327" t="s">
        <v>19</v>
      </c>
    </row>
    <row r="590" spans="1:7" x14ac:dyDescent="0.3">
      <c r="A590" s="398" t="s">
        <v>228</v>
      </c>
      <c r="B590" s="399" t="s">
        <v>4</v>
      </c>
      <c r="C590" s="400">
        <v>12</v>
      </c>
      <c r="D590" s="400">
        <v>33</v>
      </c>
      <c r="E590" s="401" t="s">
        <v>428</v>
      </c>
      <c r="F590" s="401" t="s">
        <v>428</v>
      </c>
      <c r="G590" s="402">
        <v>18393</v>
      </c>
    </row>
    <row r="591" spans="1:7" ht="15" thickBot="1" x14ac:dyDescent="0.35">
      <c r="A591" s="403"/>
      <c r="B591" s="404" t="s">
        <v>19</v>
      </c>
      <c r="C591" s="405" t="s">
        <v>449</v>
      </c>
      <c r="D591" s="405" t="s">
        <v>516</v>
      </c>
      <c r="E591" s="405" t="s">
        <v>19</v>
      </c>
      <c r="F591" s="405" t="s">
        <v>444</v>
      </c>
      <c r="G591" s="406" t="s">
        <v>19</v>
      </c>
    </row>
    <row r="592" spans="1:7" x14ac:dyDescent="0.3">
      <c r="A592" s="319" t="s">
        <v>233</v>
      </c>
      <c r="B592" s="320" t="s">
        <v>4</v>
      </c>
      <c r="C592" s="321">
        <v>4</v>
      </c>
      <c r="D592" s="321">
        <v>20</v>
      </c>
      <c r="E592" s="322" t="s">
        <v>429</v>
      </c>
      <c r="F592" s="322" t="s">
        <v>429</v>
      </c>
      <c r="G592" s="323">
        <v>14384</v>
      </c>
    </row>
    <row r="593" spans="1:7" x14ac:dyDescent="0.3">
      <c r="A593" s="328"/>
      <c r="B593" s="329" t="s">
        <v>19</v>
      </c>
      <c r="C593" s="330" t="s">
        <v>310</v>
      </c>
      <c r="D593" s="330" t="s">
        <v>310</v>
      </c>
      <c r="E593" s="330" t="s">
        <v>19</v>
      </c>
      <c r="F593" s="330" t="s">
        <v>19</v>
      </c>
      <c r="G593" s="331" t="s">
        <v>19</v>
      </c>
    </row>
    <row r="594" spans="1:7" x14ac:dyDescent="0.3">
      <c r="A594" s="328"/>
      <c r="B594" s="329" t="s">
        <v>19</v>
      </c>
      <c r="C594" s="330" t="s">
        <v>310</v>
      </c>
      <c r="D594" s="330" t="s">
        <v>438</v>
      </c>
      <c r="E594" s="330" t="s">
        <v>460</v>
      </c>
      <c r="F594" s="330" t="s">
        <v>504</v>
      </c>
      <c r="G594" s="331" t="s">
        <v>19</v>
      </c>
    </row>
    <row r="595" spans="1:7" ht="15" thickBot="1" x14ac:dyDescent="0.35">
      <c r="A595" s="324"/>
      <c r="B595" s="325" t="s">
        <v>19</v>
      </c>
      <c r="C595" s="326" t="s">
        <v>443</v>
      </c>
      <c r="D595" s="326" t="s">
        <v>453</v>
      </c>
      <c r="E595" s="326" t="s">
        <v>437</v>
      </c>
      <c r="F595" s="326" t="s">
        <v>435</v>
      </c>
      <c r="G595" s="327" t="s">
        <v>19</v>
      </c>
    </row>
    <row r="596" spans="1:7" x14ac:dyDescent="0.3">
      <c r="A596" s="398" t="s">
        <v>235</v>
      </c>
      <c r="B596" s="399" t="s">
        <v>4</v>
      </c>
      <c r="C596" s="400">
        <v>8</v>
      </c>
      <c r="D596" s="400">
        <v>19</v>
      </c>
      <c r="E596" s="401" t="s">
        <v>428</v>
      </c>
      <c r="F596" s="401" t="s">
        <v>428</v>
      </c>
      <c r="G596" s="402">
        <v>17511</v>
      </c>
    </row>
    <row r="597" spans="1:7" ht="15" thickBot="1" x14ac:dyDescent="0.35">
      <c r="A597" s="403"/>
      <c r="B597" s="404" t="s">
        <v>19</v>
      </c>
      <c r="C597" s="405" t="s">
        <v>439</v>
      </c>
      <c r="D597" s="405" t="s">
        <v>434</v>
      </c>
      <c r="E597" s="405" t="s">
        <v>431</v>
      </c>
      <c r="F597" s="405" t="s">
        <v>432</v>
      </c>
      <c r="G597" s="406" t="s">
        <v>19</v>
      </c>
    </row>
    <row r="598" spans="1:7" x14ac:dyDescent="0.3">
      <c r="A598" s="319" t="s">
        <v>236</v>
      </c>
      <c r="B598" s="320" t="s">
        <v>4</v>
      </c>
      <c r="C598" s="321">
        <v>26</v>
      </c>
      <c r="D598" s="321">
        <v>31</v>
      </c>
      <c r="E598" s="322" t="s">
        <v>428</v>
      </c>
      <c r="F598" s="322" t="s">
        <v>428</v>
      </c>
      <c r="G598" s="323">
        <v>15736</v>
      </c>
    </row>
    <row r="599" spans="1:7" ht="15" thickBot="1" x14ac:dyDescent="0.35">
      <c r="A599" s="324"/>
      <c r="B599" s="325" t="s">
        <v>19</v>
      </c>
      <c r="C599" s="326" t="s">
        <v>480</v>
      </c>
      <c r="D599" s="326" t="s">
        <v>484</v>
      </c>
      <c r="E599" s="326" t="s">
        <v>437</v>
      </c>
      <c r="F599" s="326" t="s">
        <v>444</v>
      </c>
      <c r="G599" s="327" t="s">
        <v>19</v>
      </c>
    </row>
    <row r="600" spans="1:7" x14ac:dyDescent="0.3">
      <c r="A600" s="398" t="s">
        <v>238</v>
      </c>
      <c r="B600" s="399" t="s">
        <v>4</v>
      </c>
      <c r="C600" s="400">
        <v>5</v>
      </c>
      <c r="D600" s="400">
        <v>21</v>
      </c>
      <c r="E600" s="401" t="s">
        <v>428</v>
      </c>
      <c r="F600" s="401" t="s">
        <v>428</v>
      </c>
      <c r="G600" s="402">
        <v>13097</v>
      </c>
    </row>
    <row r="601" spans="1:7" ht="15" thickBot="1" x14ac:dyDescent="0.35">
      <c r="A601" s="403"/>
      <c r="B601" s="404" t="s">
        <v>19</v>
      </c>
      <c r="C601" s="405" t="s">
        <v>436</v>
      </c>
      <c r="D601" s="405" t="s">
        <v>477</v>
      </c>
      <c r="E601" s="405" t="s">
        <v>437</v>
      </c>
      <c r="F601" s="405" t="s">
        <v>444</v>
      </c>
      <c r="G601" s="406" t="s">
        <v>19</v>
      </c>
    </row>
    <row r="602" spans="1:7" x14ac:dyDescent="0.3">
      <c r="A602" s="319" t="s">
        <v>243</v>
      </c>
      <c r="B602" s="320" t="s">
        <v>4</v>
      </c>
      <c r="C602" s="321">
        <v>8</v>
      </c>
      <c r="D602" s="321">
        <v>15</v>
      </c>
      <c r="E602" s="322" t="s">
        <v>428</v>
      </c>
      <c r="F602" s="322" t="s">
        <v>428</v>
      </c>
      <c r="G602" s="323">
        <v>22857</v>
      </c>
    </row>
    <row r="603" spans="1:7" ht="15" thickBot="1" x14ac:dyDescent="0.35">
      <c r="A603" s="324"/>
      <c r="B603" s="325" t="s">
        <v>19</v>
      </c>
      <c r="C603" s="326" t="s">
        <v>439</v>
      </c>
      <c r="D603" s="326" t="s">
        <v>464</v>
      </c>
      <c r="E603" s="326" t="s">
        <v>469</v>
      </c>
      <c r="F603" s="326" t="s">
        <v>444</v>
      </c>
      <c r="G603" s="327" t="s">
        <v>19</v>
      </c>
    </row>
    <row r="604" spans="1:7" x14ac:dyDescent="0.3">
      <c r="A604" s="398" t="s">
        <v>250</v>
      </c>
      <c r="B604" s="399" t="s">
        <v>4</v>
      </c>
      <c r="C604" s="400">
        <v>20</v>
      </c>
      <c r="D604" s="400">
        <v>38</v>
      </c>
      <c r="E604" s="401" t="s">
        <v>428</v>
      </c>
      <c r="F604" s="401" t="s">
        <v>428</v>
      </c>
      <c r="G604" s="402">
        <v>25686</v>
      </c>
    </row>
    <row r="605" spans="1:7" ht="15" thickBot="1" x14ac:dyDescent="0.35">
      <c r="A605" s="403"/>
      <c r="B605" s="404" t="s">
        <v>19</v>
      </c>
      <c r="C605" s="405" t="s">
        <v>451</v>
      </c>
      <c r="D605" s="405" t="s">
        <v>454</v>
      </c>
      <c r="E605" s="405" t="s">
        <v>437</v>
      </c>
      <c r="F605" s="405" t="s">
        <v>432</v>
      </c>
      <c r="G605" s="406" t="s">
        <v>19</v>
      </c>
    </row>
    <row r="606" spans="1:7" x14ac:dyDescent="0.3">
      <c r="A606" s="319" t="s">
        <v>264</v>
      </c>
      <c r="B606" s="320" t="s">
        <v>4</v>
      </c>
      <c r="C606" s="321">
        <v>24</v>
      </c>
      <c r="D606" s="321">
        <v>59</v>
      </c>
      <c r="E606" s="322" t="s">
        <v>429</v>
      </c>
      <c r="F606" s="322" t="s">
        <v>429</v>
      </c>
      <c r="G606" s="323">
        <v>24164</v>
      </c>
    </row>
    <row r="607" spans="1:7" x14ac:dyDescent="0.3">
      <c r="A607" s="328"/>
      <c r="B607" s="329" t="s">
        <v>19</v>
      </c>
      <c r="C607" s="330" t="s">
        <v>428</v>
      </c>
      <c r="D607" s="330" t="s">
        <v>429</v>
      </c>
      <c r="E607" s="330" t="s">
        <v>460</v>
      </c>
      <c r="F607" s="330" t="s">
        <v>435</v>
      </c>
      <c r="G607" s="331" t="s">
        <v>19</v>
      </c>
    </row>
    <row r="608" spans="1:7" x14ac:dyDescent="0.3">
      <c r="A608" s="328"/>
      <c r="B608" s="329" t="s">
        <v>19</v>
      </c>
      <c r="C608" s="330" t="s">
        <v>428</v>
      </c>
      <c r="D608" s="330" t="s">
        <v>438</v>
      </c>
      <c r="E608" s="330" t="s">
        <v>437</v>
      </c>
      <c r="F608" s="330" t="s">
        <v>444</v>
      </c>
      <c r="G608" s="331" t="s">
        <v>19</v>
      </c>
    </row>
    <row r="609" spans="1:7" ht="15" thickBot="1" x14ac:dyDescent="0.35">
      <c r="A609" s="324"/>
      <c r="B609" s="325" t="s">
        <v>19</v>
      </c>
      <c r="C609" s="326" t="s">
        <v>445</v>
      </c>
      <c r="D609" s="326" t="s">
        <v>519</v>
      </c>
      <c r="E609" s="326" t="s">
        <v>437</v>
      </c>
      <c r="F609" s="326" t="s">
        <v>435</v>
      </c>
      <c r="G609" s="327" t="s">
        <v>19</v>
      </c>
    </row>
    <row r="610" spans="1:7" x14ac:dyDescent="0.3">
      <c r="A610" s="398" t="s">
        <v>265</v>
      </c>
      <c r="B610" s="399" t="s">
        <v>4</v>
      </c>
      <c r="C610" s="400">
        <v>15</v>
      </c>
      <c r="D610" s="400">
        <v>23</v>
      </c>
      <c r="E610" s="401" t="s">
        <v>428</v>
      </c>
      <c r="F610" s="401" t="s">
        <v>428</v>
      </c>
      <c r="G610" s="402">
        <v>14230</v>
      </c>
    </row>
    <row r="611" spans="1:7" ht="15" thickBot="1" x14ac:dyDescent="0.35">
      <c r="A611" s="403"/>
      <c r="B611" s="404" t="s">
        <v>19</v>
      </c>
      <c r="C611" s="405" t="s">
        <v>464</v>
      </c>
      <c r="D611" s="405" t="s">
        <v>462</v>
      </c>
      <c r="E611" s="405" t="s">
        <v>437</v>
      </c>
      <c r="F611" s="405" t="s">
        <v>435</v>
      </c>
      <c r="G611" s="406" t="s">
        <v>19</v>
      </c>
    </row>
    <row r="612" spans="1:7" x14ac:dyDescent="0.3">
      <c r="A612" s="319" t="s">
        <v>267</v>
      </c>
      <c r="B612" s="320" t="s">
        <v>4</v>
      </c>
      <c r="C612" s="321">
        <v>27</v>
      </c>
      <c r="D612" s="321">
        <v>47</v>
      </c>
      <c r="E612" s="322" t="s">
        <v>428</v>
      </c>
      <c r="F612" s="322" t="s">
        <v>428</v>
      </c>
      <c r="G612" s="323">
        <v>20526</v>
      </c>
    </row>
    <row r="613" spans="1:7" ht="15" thickBot="1" x14ac:dyDescent="0.35">
      <c r="A613" s="324"/>
      <c r="B613" s="325" t="s">
        <v>19</v>
      </c>
      <c r="C613" s="326" t="s">
        <v>489</v>
      </c>
      <c r="D613" s="326" t="s">
        <v>483</v>
      </c>
      <c r="E613" s="326" t="s">
        <v>437</v>
      </c>
      <c r="F613" s="326" t="s">
        <v>444</v>
      </c>
      <c r="G613" s="327" t="s">
        <v>19</v>
      </c>
    </row>
    <row r="614" spans="1:7" x14ac:dyDescent="0.3">
      <c r="A614" s="398" t="s">
        <v>271</v>
      </c>
      <c r="B614" s="399" t="s">
        <v>4</v>
      </c>
      <c r="C614" s="400">
        <v>14</v>
      </c>
      <c r="D614" s="400">
        <v>23</v>
      </c>
      <c r="E614" s="401" t="s">
        <v>428</v>
      </c>
      <c r="F614" s="401" t="s">
        <v>428</v>
      </c>
      <c r="G614" s="402">
        <v>13579</v>
      </c>
    </row>
    <row r="615" spans="1:7" ht="15" thickBot="1" x14ac:dyDescent="0.35">
      <c r="A615" s="403"/>
      <c r="B615" s="404" t="s">
        <v>19</v>
      </c>
      <c r="C615" s="405" t="s">
        <v>446</v>
      </c>
      <c r="D615" s="405" t="s">
        <v>462</v>
      </c>
      <c r="E615" s="405" t="s">
        <v>431</v>
      </c>
      <c r="F615" s="405" t="s">
        <v>435</v>
      </c>
      <c r="G615" s="406" t="s">
        <v>19</v>
      </c>
    </row>
    <row r="616" spans="1:7" x14ac:dyDescent="0.3">
      <c r="A616" s="319" t="s">
        <v>276</v>
      </c>
      <c r="B616" s="320" t="s">
        <v>4</v>
      </c>
      <c r="C616" s="321">
        <v>12</v>
      </c>
      <c r="D616" s="321">
        <v>18</v>
      </c>
      <c r="E616" s="322" t="s">
        <v>428</v>
      </c>
      <c r="F616" s="322" t="s">
        <v>428</v>
      </c>
      <c r="G616" s="323">
        <v>19119</v>
      </c>
    </row>
    <row r="617" spans="1:7" ht="15" thickBot="1" x14ac:dyDescent="0.35">
      <c r="A617" s="324"/>
      <c r="B617" s="325" t="s">
        <v>19</v>
      </c>
      <c r="C617" s="326" t="s">
        <v>449</v>
      </c>
      <c r="D617" s="326" t="s">
        <v>453</v>
      </c>
      <c r="E617" s="326" t="s">
        <v>437</v>
      </c>
      <c r="F617" s="326" t="s">
        <v>432</v>
      </c>
      <c r="G617" s="327" t="s">
        <v>19</v>
      </c>
    </row>
    <row r="618" spans="1:7" x14ac:dyDescent="0.3">
      <c r="A618" s="398" t="s">
        <v>284</v>
      </c>
      <c r="B618" s="399" t="s">
        <v>4</v>
      </c>
      <c r="C618" s="400">
        <v>11</v>
      </c>
      <c r="D618" s="400">
        <v>22</v>
      </c>
      <c r="E618" s="401" t="s">
        <v>428</v>
      </c>
      <c r="F618" s="401" t="s">
        <v>428</v>
      </c>
      <c r="G618" s="402">
        <v>12798</v>
      </c>
    </row>
    <row r="619" spans="1:7" ht="15" thickBot="1" x14ac:dyDescent="0.35">
      <c r="A619" s="403"/>
      <c r="B619" s="404" t="s">
        <v>19</v>
      </c>
      <c r="C619" s="405" t="s">
        <v>433</v>
      </c>
      <c r="D619" s="405" t="s">
        <v>445</v>
      </c>
      <c r="E619" s="405" t="s">
        <v>442</v>
      </c>
      <c r="F619" s="405" t="s">
        <v>444</v>
      </c>
      <c r="G619" s="406" t="s">
        <v>19</v>
      </c>
    </row>
    <row r="620" spans="1:7" x14ac:dyDescent="0.3">
      <c r="A620" s="319" t="s">
        <v>285</v>
      </c>
      <c r="B620" s="320" t="s">
        <v>4</v>
      </c>
      <c r="C620" s="321">
        <v>7</v>
      </c>
      <c r="D620" s="321">
        <v>17</v>
      </c>
      <c r="E620" s="322" t="s">
        <v>428</v>
      </c>
      <c r="F620" s="322" t="s">
        <v>428</v>
      </c>
      <c r="G620" s="323">
        <v>13912</v>
      </c>
    </row>
    <row r="621" spans="1:7" ht="15" thickBot="1" x14ac:dyDescent="0.35">
      <c r="A621" s="324"/>
      <c r="B621" s="325" t="s">
        <v>19</v>
      </c>
      <c r="C621" s="326" t="s">
        <v>459</v>
      </c>
      <c r="D621" s="326" t="s">
        <v>450</v>
      </c>
      <c r="E621" s="326" t="s">
        <v>471</v>
      </c>
      <c r="F621" s="326" t="s">
        <v>444</v>
      </c>
      <c r="G621" s="327" t="s">
        <v>19</v>
      </c>
    </row>
    <row r="622" spans="1:7" x14ac:dyDescent="0.3">
      <c r="A622" s="398" t="s">
        <v>287</v>
      </c>
      <c r="B622" s="399" t="s">
        <v>4</v>
      </c>
      <c r="C622" s="400">
        <v>21</v>
      </c>
      <c r="D622" s="400">
        <v>60</v>
      </c>
      <c r="E622" s="401" t="s">
        <v>436</v>
      </c>
      <c r="F622" s="401" t="s">
        <v>436</v>
      </c>
      <c r="G622" s="402">
        <v>14878</v>
      </c>
    </row>
    <row r="623" spans="1:7" x14ac:dyDescent="0.3">
      <c r="A623" s="407"/>
      <c r="B623" s="408" t="s">
        <v>19</v>
      </c>
      <c r="C623" s="409" t="s">
        <v>438</v>
      </c>
      <c r="D623" s="409" t="s">
        <v>440</v>
      </c>
      <c r="E623" s="409" t="s">
        <v>460</v>
      </c>
      <c r="F623" s="409" t="s">
        <v>461</v>
      </c>
      <c r="G623" s="410" t="s">
        <v>19</v>
      </c>
    </row>
    <row r="624" spans="1:7" x14ac:dyDescent="0.3">
      <c r="A624" s="407"/>
      <c r="B624" s="408" t="s">
        <v>19</v>
      </c>
      <c r="C624" s="409" t="s">
        <v>438</v>
      </c>
      <c r="D624" s="409" t="s">
        <v>436</v>
      </c>
      <c r="E624" s="409" t="s">
        <v>431</v>
      </c>
      <c r="F624" s="409" t="s">
        <v>432</v>
      </c>
      <c r="G624" s="410" t="s">
        <v>19</v>
      </c>
    </row>
    <row r="625" spans="1:7" x14ac:dyDescent="0.3">
      <c r="A625" s="407"/>
      <c r="B625" s="408" t="s">
        <v>19</v>
      </c>
      <c r="C625" s="409" t="s">
        <v>438</v>
      </c>
      <c r="D625" s="409" t="s">
        <v>447</v>
      </c>
      <c r="E625" s="409" t="s">
        <v>431</v>
      </c>
      <c r="F625" s="409" t="s">
        <v>461</v>
      </c>
      <c r="G625" s="410" t="s">
        <v>19</v>
      </c>
    </row>
    <row r="626" spans="1:7" x14ac:dyDescent="0.3">
      <c r="A626" s="407"/>
      <c r="B626" s="408" t="s">
        <v>19</v>
      </c>
      <c r="C626" s="409" t="s">
        <v>428</v>
      </c>
      <c r="D626" s="409" t="s">
        <v>443</v>
      </c>
      <c r="E626" s="409" t="s">
        <v>431</v>
      </c>
      <c r="F626" s="409" t="s">
        <v>461</v>
      </c>
      <c r="G626" s="410" t="s">
        <v>19</v>
      </c>
    </row>
    <row r="627" spans="1:7" ht="15" thickBot="1" x14ac:dyDescent="0.35">
      <c r="A627" s="403"/>
      <c r="B627" s="404" t="s">
        <v>19</v>
      </c>
      <c r="C627" s="405" t="s">
        <v>446</v>
      </c>
      <c r="D627" s="405" t="s">
        <v>463</v>
      </c>
      <c r="E627" s="405" t="s">
        <v>437</v>
      </c>
      <c r="F627" s="405" t="s">
        <v>432</v>
      </c>
      <c r="G627" s="406" t="s">
        <v>19</v>
      </c>
    </row>
    <row r="628" spans="1:7" x14ac:dyDescent="0.3">
      <c r="A628" s="319" t="s">
        <v>303</v>
      </c>
      <c r="B628" s="320" t="s">
        <v>4</v>
      </c>
      <c r="C628" s="321">
        <v>4</v>
      </c>
      <c r="D628" s="321">
        <v>8</v>
      </c>
      <c r="E628" s="322" t="s">
        <v>428</v>
      </c>
      <c r="F628" s="322" t="s">
        <v>428</v>
      </c>
      <c r="G628" s="323">
        <v>12486</v>
      </c>
    </row>
    <row r="629" spans="1:7" ht="15" thickBot="1" x14ac:dyDescent="0.35">
      <c r="A629" s="324"/>
      <c r="B629" s="325" t="s">
        <v>19</v>
      </c>
      <c r="C629" s="326" t="s">
        <v>443</v>
      </c>
      <c r="D629" s="326" t="s">
        <v>439</v>
      </c>
      <c r="E629" s="326" t="s">
        <v>431</v>
      </c>
      <c r="F629" s="326" t="s">
        <v>444</v>
      </c>
      <c r="G629" s="327" t="s">
        <v>19</v>
      </c>
    </row>
    <row r="630" spans="1:7" x14ac:dyDescent="0.3">
      <c r="A630" s="398" t="s">
        <v>317</v>
      </c>
      <c r="B630" s="399" t="s">
        <v>4</v>
      </c>
      <c r="C630" s="400">
        <v>21</v>
      </c>
      <c r="D630" s="400">
        <v>50</v>
      </c>
      <c r="E630" s="401" t="s">
        <v>428</v>
      </c>
      <c r="F630" s="401" t="s">
        <v>428</v>
      </c>
      <c r="G630" s="402">
        <v>16753</v>
      </c>
    </row>
    <row r="631" spans="1:7" ht="15" thickBot="1" x14ac:dyDescent="0.35">
      <c r="A631" s="403"/>
      <c r="B631" s="404" t="s">
        <v>19</v>
      </c>
      <c r="C631" s="405" t="s">
        <v>477</v>
      </c>
      <c r="D631" s="405" t="s">
        <v>455</v>
      </c>
      <c r="E631" s="405" t="s">
        <v>19</v>
      </c>
      <c r="F631" s="405" t="s">
        <v>435</v>
      </c>
      <c r="G631" s="406" t="s">
        <v>19</v>
      </c>
    </row>
    <row r="632" spans="1:7" x14ac:dyDescent="0.3">
      <c r="A632" s="319" t="s">
        <v>338</v>
      </c>
      <c r="B632" s="320" t="s">
        <v>4</v>
      </c>
      <c r="C632" s="321">
        <v>23</v>
      </c>
      <c r="D632" s="321">
        <v>48</v>
      </c>
      <c r="E632" s="322" t="s">
        <v>428</v>
      </c>
      <c r="F632" s="322" t="s">
        <v>428</v>
      </c>
      <c r="G632" s="323">
        <v>14300</v>
      </c>
    </row>
    <row r="633" spans="1:7" ht="15" thickBot="1" x14ac:dyDescent="0.35">
      <c r="A633" s="324"/>
      <c r="B633" s="325" t="s">
        <v>19</v>
      </c>
      <c r="C633" s="326" t="s">
        <v>462</v>
      </c>
      <c r="D633" s="326" t="s">
        <v>506</v>
      </c>
      <c r="E633" s="326" t="s">
        <v>437</v>
      </c>
      <c r="F633" s="326" t="s">
        <v>444</v>
      </c>
      <c r="G633" s="327" t="s">
        <v>19</v>
      </c>
    </row>
    <row r="634" spans="1:7" x14ac:dyDescent="0.3">
      <c r="A634" s="398" t="s">
        <v>339</v>
      </c>
      <c r="B634" s="399" t="s">
        <v>4</v>
      </c>
      <c r="C634" s="400">
        <v>9</v>
      </c>
      <c r="D634" s="400">
        <v>15</v>
      </c>
      <c r="E634" s="401" t="s">
        <v>428</v>
      </c>
      <c r="F634" s="401" t="s">
        <v>428</v>
      </c>
      <c r="G634" s="402">
        <v>13940</v>
      </c>
    </row>
    <row r="635" spans="1:7" ht="15" thickBot="1" x14ac:dyDescent="0.35">
      <c r="A635" s="403"/>
      <c r="B635" s="404" t="s">
        <v>19</v>
      </c>
      <c r="C635" s="405" t="s">
        <v>447</v>
      </c>
      <c r="D635" s="405" t="s">
        <v>464</v>
      </c>
      <c r="E635" s="405" t="s">
        <v>442</v>
      </c>
      <c r="F635" s="405" t="s">
        <v>435</v>
      </c>
      <c r="G635" s="406" t="s">
        <v>19</v>
      </c>
    </row>
    <row r="636" spans="1:7" x14ac:dyDescent="0.3">
      <c r="A636" s="319" t="s">
        <v>342</v>
      </c>
      <c r="B636" s="320" t="s">
        <v>4</v>
      </c>
      <c r="C636" s="321">
        <v>12</v>
      </c>
      <c r="D636" s="321">
        <v>26</v>
      </c>
      <c r="E636" s="322" t="s">
        <v>428</v>
      </c>
      <c r="F636" s="322" t="s">
        <v>428</v>
      </c>
      <c r="G636" s="323">
        <v>17937</v>
      </c>
    </row>
    <row r="637" spans="1:7" ht="15" thickBot="1" x14ac:dyDescent="0.35">
      <c r="A637" s="324"/>
      <c r="B637" s="325" t="s">
        <v>19</v>
      </c>
      <c r="C637" s="326" t="s">
        <v>449</v>
      </c>
      <c r="D637" s="326" t="s">
        <v>480</v>
      </c>
      <c r="E637" s="326" t="s">
        <v>442</v>
      </c>
      <c r="F637" s="326" t="s">
        <v>435</v>
      </c>
      <c r="G637" s="327" t="s">
        <v>19</v>
      </c>
    </row>
    <row r="638" spans="1:7" x14ac:dyDescent="0.3">
      <c r="A638" s="398" t="s">
        <v>350</v>
      </c>
      <c r="B638" s="399" t="s">
        <v>4</v>
      </c>
      <c r="C638" s="400">
        <v>13</v>
      </c>
      <c r="D638" s="400">
        <v>20</v>
      </c>
      <c r="E638" s="401" t="s">
        <v>428</v>
      </c>
      <c r="F638" s="401" t="s">
        <v>428</v>
      </c>
      <c r="G638" s="402">
        <v>18134</v>
      </c>
    </row>
    <row r="639" spans="1:7" ht="15" thickBot="1" x14ac:dyDescent="0.35">
      <c r="A639" s="403"/>
      <c r="B639" s="404" t="s">
        <v>19</v>
      </c>
      <c r="C639" s="405" t="s">
        <v>470</v>
      </c>
      <c r="D639" s="405" t="s">
        <v>451</v>
      </c>
      <c r="E639" s="405" t="s">
        <v>471</v>
      </c>
      <c r="F639" s="405" t="s">
        <v>504</v>
      </c>
      <c r="G639" s="406" t="s">
        <v>19</v>
      </c>
    </row>
    <row r="640" spans="1:7" x14ac:dyDescent="0.3">
      <c r="A640" s="319" t="s">
        <v>356</v>
      </c>
      <c r="B640" s="320" t="s">
        <v>4</v>
      </c>
      <c r="C640" s="321">
        <v>4</v>
      </c>
      <c r="D640" s="321">
        <v>44</v>
      </c>
      <c r="E640" s="322" t="s">
        <v>428</v>
      </c>
      <c r="F640" s="322" t="s">
        <v>428</v>
      </c>
      <c r="G640" s="323">
        <v>16881</v>
      </c>
    </row>
    <row r="641" spans="1:7" ht="15" thickBot="1" x14ac:dyDescent="0.35">
      <c r="A641" s="324"/>
      <c r="B641" s="325" t="s">
        <v>19</v>
      </c>
      <c r="C641" s="326" t="s">
        <v>443</v>
      </c>
      <c r="D641" s="326" t="s">
        <v>490</v>
      </c>
      <c r="E641" s="326" t="s">
        <v>437</v>
      </c>
      <c r="F641" s="326" t="s">
        <v>435</v>
      </c>
      <c r="G641" s="327" t="s">
        <v>19</v>
      </c>
    </row>
    <row r="642" spans="1:7" x14ac:dyDescent="0.3">
      <c r="A642" s="398" t="s">
        <v>358</v>
      </c>
      <c r="B642" s="399" t="s">
        <v>4</v>
      </c>
      <c r="C642" s="400">
        <v>7</v>
      </c>
      <c r="D642" s="400">
        <v>16</v>
      </c>
      <c r="E642" s="401" t="s">
        <v>428</v>
      </c>
      <c r="F642" s="401" t="s">
        <v>428</v>
      </c>
      <c r="G642" s="402">
        <v>14253</v>
      </c>
    </row>
    <row r="643" spans="1:7" ht="15" thickBot="1" x14ac:dyDescent="0.35">
      <c r="A643" s="403"/>
      <c r="B643" s="404" t="s">
        <v>19</v>
      </c>
      <c r="C643" s="405" t="s">
        <v>459</v>
      </c>
      <c r="D643" s="405" t="s">
        <v>448</v>
      </c>
      <c r="E643" s="405" t="s">
        <v>431</v>
      </c>
      <c r="F643" s="405" t="s">
        <v>432</v>
      </c>
      <c r="G643" s="406" t="s">
        <v>19</v>
      </c>
    </row>
    <row r="644" spans="1:7" x14ac:dyDescent="0.3">
      <c r="A644" s="319" t="s">
        <v>367</v>
      </c>
      <c r="B644" s="320" t="s">
        <v>4</v>
      </c>
      <c r="C644" s="321">
        <v>6</v>
      </c>
      <c r="D644" s="321">
        <v>10</v>
      </c>
      <c r="E644" s="322" t="s">
        <v>428</v>
      </c>
      <c r="F644" s="322" t="s">
        <v>428</v>
      </c>
      <c r="G644" s="323">
        <v>12238</v>
      </c>
    </row>
    <row r="645" spans="1:7" ht="15" thickBot="1" x14ac:dyDescent="0.35">
      <c r="A645" s="324"/>
      <c r="B645" s="325" t="s">
        <v>19</v>
      </c>
      <c r="C645" s="326" t="s">
        <v>430</v>
      </c>
      <c r="D645" s="326" t="s">
        <v>440</v>
      </c>
      <c r="E645" s="326" t="s">
        <v>437</v>
      </c>
      <c r="F645" s="326" t="s">
        <v>444</v>
      </c>
      <c r="G645" s="327" t="s">
        <v>19</v>
      </c>
    </row>
    <row r="646" spans="1:7" x14ac:dyDescent="0.3">
      <c r="A646" s="398" t="s">
        <v>378</v>
      </c>
      <c r="B646" s="399" t="s">
        <v>4</v>
      </c>
      <c r="C646" s="400">
        <v>13</v>
      </c>
      <c r="D646" s="400">
        <v>24</v>
      </c>
      <c r="E646" s="401" t="s">
        <v>428</v>
      </c>
      <c r="F646" s="401" t="s">
        <v>428</v>
      </c>
      <c r="G646" s="402">
        <v>17593</v>
      </c>
    </row>
    <row r="647" spans="1:7" ht="15" thickBot="1" x14ac:dyDescent="0.35">
      <c r="A647" s="403"/>
      <c r="B647" s="404" t="s">
        <v>19</v>
      </c>
      <c r="C647" s="405" t="s">
        <v>470</v>
      </c>
      <c r="D647" s="405" t="s">
        <v>475</v>
      </c>
      <c r="E647" s="405" t="s">
        <v>442</v>
      </c>
      <c r="F647" s="405" t="s">
        <v>435</v>
      </c>
      <c r="G647" s="406" t="s">
        <v>19</v>
      </c>
    </row>
    <row r="648" spans="1:7" x14ac:dyDescent="0.3">
      <c r="A648" s="319" t="s">
        <v>391</v>
      </c>
      <c r="B648" s="320" t="s">
        <v>4</v>
      </c>
      <c r="C648" s="321">
        <v>13</v>
      </c>
      <c r="D648" s="321">
        <v>32</v>
      </c>
      <c r="E648" s="322" t="s">
        <v>428</v>
      </c>
      <c r="F648" s="322" t="s">
        <v>428</v>
      </c>
      <c r="G648" s="323">
        <v>13498</v>
      </c>
    </row>
    <row r="649" spans="1:7" ht="15" thickBot="1" x14ac:dyDescent="0.35">
      <c r="A649" s="324"/>
      <c r="B649" s="325" t="s">
        <v>19</v>
      </c>
      <c r="C649" s="326" t="s">
        <v>470</v>
      </c>
      <c r="D649" s="326" t="s">
        <v>463</v>
      </c>
      <c r="E649" s="326" t="s">
        <v>442</v>
      </c>
      <c r="F649" s="326" t="s">
        <v>435</v>
      </c>
      <c r="G649" s="327" t="s">
        <v>19</v>
      </c>
    </row>
    <row r="650" spans="1:7" ht="15" thickBot="1" x14ac:dyDescent="0.35"/>
    <row r="651" spans="1:7" ht="18.600000000000001" thickBot="1" x14ac:dyDescent="0.35">
      <c r="A651" s="382" t="s">
        <v>14</v>
      </c>
    </row>
    <row r="652" spans="1:7" x14ac:dyDescent="0.3">
      <c r="A652" s="319" t="s">
        <v>13</v>
      </c>
      <c r="B652" s="320" t="s">
        <v>14</v>
      </c>
      <c r="C652" s="321">
        <v>6</v>
      </c>
      <c r="D652" s="321">
        <v>12</v>
      </c>
      <c r="E652" s="322" t="s">
        <v>428</v>
      </c>
      <c r="F652" s="322" t="s">
        <v>428</v>
      </c>
      <c r="G652" s="323">
        <v>28283</v>
      </c>
    </row>
    <row r="653" spans="1:7" ht="15" thickBot="1" x14ac:dyDescent="0.35">
      <c r="A653" s="324"/>
      <c r="B653" s="325" t="s">
        <v>19</v>
      </c>
      <c r="C653" s="326" t="s">
        <v>430</v>
      </c>
      <c r="D653" s="326" t="s">
        <v>449</v>
      </c>
      <c r="E653" s="326" t="s">
        <v>442</v>
      </c>
      <c r="F653" s="326" t="s">
        <v>435</v>
      </c>
      <c r="G653" s="327" t="s">
        <v>19</v>
      </c>
    </row>
    <row r="654" spans="1:7" x14ac:dyDescent="0.3">
      <c r="A654" s="411" t="s">
        <v>17</v>
      </c>
      <c r="B654" s="412" t="s">
        <v>14</v>
      </c>
      <c r="C654" s="432">
        <v>20</v>
      </c>
      <c r="D654" s="432">
        <v>28</v>
      </c>
      <c r="E654" s="431" t="s">
        <v>428</v>
      </c>
      <c r="F654" s="431" t="s">
        <v>428</v>
      </c>
      <c r="G654" s="433">
        <v>29598</v>
      </c>
    </row>
    <row r="655" spans="1:7" ht="15" thickBot="1" x14ac:dyDescent="0.35">
      <c r="A655" s="413"/>
      <c r="B655" s="414" t="s">
        <v>19</v>
      </c>
      <c r="C655" s="434" t="s">
        <v>451</v>
      </c>
      <c r="D655" s="434" t="s">
        <v>452</v>
      </c>
      <c r="E655" s="434" t="s">
        <v>437</v>
      </c>
      <c r="F655" s="434" t="s">
        <v>435</v>
      </c>
      <c r="G655" s="435" t="s">
        <v>19</v>
      </c>
    </row>
    <row r="656" spans="1:7" x14ac:dyDescent="0.3">
      <c r="A656" s="319" t="s">
        <v>29</v>
      </c>
      <c r="B656" s="320" t="s">
        <v>14</v>
      </c>
      <c r="C656" s="321">
        <v>45</v>
      </c>
      <c r="D656" s="321">
        <v>51</v>
      </c>
      <c r="E656" s="322" t="s">
        <v>428</v>
      </c>
      <c r="F656" s="322" t="s">
        <v>428</v>
      </c>
      <c r="G656" s="323">
        <v>35350</v>
      </c>
    </row>
    <row r="657" spans="1:7" ht="15" thickBot="1" x14ac:dyDescent="0.35">
      <c r="A657" s="324"/>
      <c r="B657" s="325" t="s">
        <v>19</v>
      </c>
      <c r="C657" s="326" t="s">
        <v>466</v>
      </c>
      <c r="D657" s="326" t="s">
        <v>467</v>
      </c>
      <c r="E657" s="326" t="s">
        <v>19</v>
      </c>
      <c r="F657" s="326" t="s">
        <v>435</v>
      </c>
      <c r="G657" s="327" t="s">
        <v>19</v>
      </c>
    </row>
    <row r="658" spans="1:7" x14ac:dyDescent="0.3">
      <c r="A658" s="411" t="s">
        <v>34</v>
      </c>
      <c r="B658" s="412" t="s">
        <v>14</v>
      </c>
      <c r="C658" s="432">
        <v>13</v>
      </c>
      <c r="D658" s="432">
        <v>19</v>
      </c>
      <c r="E658" s="431" t="s">
        <v>428</v>
      </c>
      <c r="F658" s="431" t="s">
        <v>428</v>
      </c>
      <c r="G658" s="433">
        <v>42361</v>
      </c>
    </row>
    <row r="659" spans="1:7" ht="15" thickBot="1" x14ac:dyDescent="0.35">
      <c r="A659" s="413"/>
      <c r="B659" s="414" t="s">
        <v>19</v>
      </c>
      <c r="C659" s="434" t="s">
        <v>470</v>
      </c>
      <c r="D659" s="434" t="s">
        <v>434</v>
      </c>
      <c r="E659" s="434" t="s">
        <v>19</v>
      </c>
      <c r="F659" s="434" t="s">
        <v>435</v>
      </c>
      <c r="G659" s="435" t="s">
        <v>19</v>
      </c>
    </row>
    <row r="660" spans="1:7" x14ac:dyDescent="0.3">
      <c r="A660" s="319" t="s">
        <v>45</v>
      </c>
      <c r="B660" s="320" t="s">
        <v>14</v>
      </c>
      <c r="C660" s="321">
        <v>90</v>
      </c>
      <c r="D660" s="321">
        <v>65</v>
      </c>
      <c r="E660" s="322" t="s">
        <v>428</v>
      </c>
      <c r="F660" s="322" t="s">
        <v>428</v>
      </c>
      <c r="G660" s="323">
        <v>41070</v>
      </c>
    </row>
    <row r="661" spans="1:7" ht="15" thickBot="1" x14ac:dyDescent="0.35">
      <c r="A661" s="324"/>
      <c r="B661" s="325" t="s">
        <v>19</v>
      </c>
      <c r="C661" s="326" t="s">
        <v>473</v>
      </c>
      <c r="D661" s="326" t="s">
        <v>474</v>
      </c>
      <c r="E661" s="326" t="s">
        <v>437</v>
      </c>
      <c r="F661" s="326" t="s">
        <v>435</v>
      </c>
      <c r="G661" s="327" t="s">
        <v>19</v>
      </c>
    </row>
    <row r="662" spans="1:7" x14ac:dyDescent="0.3">
      <c r="A662" s="411" t="s">
        <v>47</v>
      </c>
      <c r="B662" s="412" t="s">
        <v>14</v>
      </c>
      <c r="C662" s="432">
        <v>35</v>
      </c>
      <c r="D662" s="432">
        <v>93</v>
      </c>
      <c r="E662" s="431" t="s">
        <v>430</v>
      </c>
      <c r="F662" s="431" t="s">
        <v>430</v>
      </c>
      <c r="G662" s="433">
        <v>46905</v>
      </c>
    </row>
    <row r="663" spans="1:7" x14ac:dyDescent="0.3">
      <c r="A663" s="415"/>
      <c r="B663" s="416" t="s">
        <v>19</v>
      </c>
      <c r="C663" s="436" t="s">
        <v>429</v>
      </c>
      <c r="D663" s="436" t="s">
        <v>449</v>
      </c>
      <c r="E663" s="436" t="s">
        <v>442</v>
      </c>
      <c r="F663" s="436" t="s">
        <v>444</v>
      </c>
      <c r="G663" s="437" t="s">
        <v>19</v>
      </c>
    </row>
    <row r="664" spans="1:7" x14ac:dyDescent="0.3">
      <c r="A664" s="415"/>
      <c r="B664" s="416" t="s">
        <v>19</v>
      </c>
      <c r="C664" s="436" t="s">
        <v>430</v>
      </c>
      <c r="D664" s="436" t="s">
        <v>446</v>
      </c>
      <c r="E664" s="436" t="s">
        <v>431</v>
      </c>
      <c r="F664" s="436" t="s">
        <v>444</v>
      </c>
      <c r="G664" s="437" t="s">
        <v>19</v>
      </c>
    </row>
    <row r="665" spans="1:7" x14ac:dyDescent="0.3">
      <c r="A665" s="415"/>
      <c r="B665" s="416" t="s">
        <v>19</v>
      </c>
      <c r="C665" s="436" t="s">
        <v>429</v>
      </c>
      <c r="D665" s="436" t="s">
        <v>447</v>
      </c>
      <c r="E665" s="436" t="s">
        <v>442</v>
      </c>
      <c r="F665" s="436" t="s">
        <v>444</v>
      </c>
      <c r="G665" s="437" t="s">
        <v>19</v>
      </c>
    </row>
    <row r="666" spans="1:7" x14ac:dyDescent="0.3">
      <c r="A666" s="415"/>
      <c r="B666" s="416" t="s">
        <v>19</v>
      </c>
      <c r="C666" s="436" t="s">
        <v>428</v>
      </c>
      <c r="D666" s="436" t="s">
        <v>459</v>
      </c>
      <c r="E666" s="436" t="s">
        <v>431</v>
      </c>
      <c r="F666" s="436" t="s">
        <v>432</v>
      </c>
      <c r="G666" s="437" t="s">
        <v>19</v>
      </c>
    </row>
    <row r="667" spans="1:7" x14ac:dyDescent="0.3">
      <c r="A667" s="415"/>
      <c r="B667" s="416" t="s">
        <v>19</v>
      </c>
      <c r="C667" s="436" t="s">
        <v>428</v>
      </c>
      <c r="D667" s="436" t="s">
        <v>436</v>
      </c>
      <c r="E667" s="436" t="s">
        <v>476</v>
      </c>
      <c r="F667" s="436" t="s">
        <v>461</v>
      </c>
      <c r="G667" s="437" t="s">
        <v>19</v>
      </c>
    </row>
    <row r="668" spans="1:7" ht="15" thickBot="1" x14ac:dyDescent="0.35">
      <c r="A668" s="413"/>
      <c r="B668" s="414" t="s">
        <v>19</v>
      </c>
      <c r="C668" s="434" t="s">
        <v>477</v>
      </c>
      <c r="D668" s="434" t="s">
        <v>478</v>
      </c>
      <c r="E668" s="434" t="s">
        <v>437</v>
      </c>
      <c r="F668" s="434" t="s">
        <v>435</v>
      </c>
      <c r="G668" s="435" t="s">
        <v>19</v>
      </c>
    </row>
    <row r="669" spans="1:7" x14ac:dyDescent="0.3">
      <c r="A669" s="319" t="s">
        <v>52</v>
      </c>
      <c r="B669" s="320" t="s">
        <v>14</v>
      </c>
      <c r="C669" s="321">
        <v>32</v>
      </c>
      <c r="D669" s="321">
        <v>40</v>
      </c>
      <c r="E669" s="322" t="s">
        <v>428</v>
      </c>
      <c r="F669" s="322" t="s">
        <v>428</v>
      </c>
      <c r="G669" s="323">
        <v>43254</v>
      </c>
    </row>
    <row r="670" spans="1:7" ht="15" thickBot="1" x14ac:dyDescent="0.35">
      <c r="A670" s="324"/>
      <c r="B670" s="325" t="s">
        <v>19</v>
      </c>
      <c r="C670" s="326" t="s">
        <v>463</v>
      </c>
      <c r="D670" s="326" t="s">
        <v>456</v>
      </c>
      <c r="E670" s="326" t="s">
        <v>19</v>
      </c>
      <c r="F670" s="326" t="s">
        <v>435</v>
      </c>
      <c r="G670" s="327" t="s">
        <v>19</v>
      </c>
    </row>
    <row r="671" spans="1:7" x14ac:dyDescent="0.3">
      <c r="A671" s="411" t="s">
        <v>57</v>
      </c>
      <c r="B671" s="412" t="s">
        <v>14</v>
      </c>
      <c r="C671" s="432">
        <v>24</v>
      </c>
      <c r="D671" s="432">
        <v>61</v>
      </c>
      <c r="E671" s="431" t="s">
        <v>436</v>
      </c>
      <c r="F671" s="431" t="s">
        <v>436</v>
      </c>
      <c r="G671" s="433">
        <v>35087</v>
      </c>
    </row>
    <row r="672" spans="1:7" x14ac:dyDescent="0.3">
      <c r="A672" s="415"/>
      <c r="B672" s="416" t="s">
        <v>19</v>
      </c>
      <c r="C672" s="436" t="s">
        <v>428</v>
      </c>
      <c r="D672" s="436" t="s">
        <v>436</v>
      </c>
      <c r="E672" s="436" t="s">
        <v>437</v>
      </c>
      <c r="F672" s="436" t="s">
        <v>432</v>
      </c>
      <c r="G672" s="437" t="s">
        <v>19</v>
      </c>
    </row>
    <row r="673" spans="1:7" x14ac:dyDescent="0.3">
      <c r="A673" s="415"/>
      <c r="B673" s="416" t="s">
        <v>19</v>
      </c>
      <c r="C673" s="436" t="s">
        <v>438</v>
      </c>
      <c r="D673" s="436" t="s">
        <v>439</v>
      </c>
      <c r="E673" s="436" t="s">
        <v>437</v>
      </c>
      <c r="F673" s="436" t="s">
        <v>444</v>
      </c>
      <c r="G673" s="437" t="s">
        <v>19</v>
      </c>
    </row>
    <row r="674" spans="1:7" x14ac:dyDescent="0.3">
      <c r="A674" s="415"/>
      <c r="B674" s="416" t="s">
        <v>19</v>
      </c>
      <c r="C674" s="436" t="s">
        <v>428</v>
      </c>
      <c r="D674" s="436" t="s">
        <v>438</v>
      </c>
      <c r="E674" s="436" t="s">
        <v>437</v>
      </c>
      <c r="F674" s="436" t="s">
        <v>444</v>
      </c>
      <c r="G674" s="437" t="s">
        <v>19</v>
      </c>
    </row>
    <row r="675" spans="1:7" x14ac:dyDescent="0.3">
      <c r="A675" s="415"/>
      <c r="B675" s="416" t="s">
        <v>19</v>
      </c>
      <c r="C675" s="436" t="s">
        <v>428</v>
      </c>
      <c r="D675" s="436" t="s">
        <v>430</v>
      </c>
      <c r="E675" s="436" t="s">
        <v>437</v>
      </c>
      <c r="F675" s="436" t="s">
        <v>432</v>
      </c>
      <c r="G675" s="437" t="s">
        <v>19</v>
      </c>
    </row>
    <row r="676" spans="1:7" ht="15" thickBot="1" x14ac:dyDescent="0.35">
      <c r="A676" s="413"/>
      <c r="B676" s="414" t="s">
        <v>19</v>
      </c>
      <c r="C676" s="434" t="s">
        <v>434</v>
      </c>
      <c r="D676" s="434" t="s">
        <v>456</v>
      </c>
      <c r="E676" s="434" t="s">
        <v>437</v>
      </c>
      <c r="F676" s="434" t="s">
        <v>444</v>
      </c>
      <c r="G676" s="435" t="s">
        <v>19</v>
      </c>
    </row>
    <row r="677" spans="1:7" x14ac:dyDescent="0.3">
      <c r="A677" s="319" t="s">
        <v>65</v>
      </c>
      <c r="B677" s="320" t="s">
        <v>14</v>
      </c>
      <c r="C677" s="321">
        <v>19</v>
      </c>
      <c r="D677" s="321">
        <v>53</v>
      </c>
      <c r="E677" s="322" t="s">
        <v>436</v>
      </c>
      <c r="F677" s="322" t="s">
        <v>436</v>
      </c>
      <c r="G677" s="323">
        <v>38002</v>
      </c>
    </row>
    <row r="678" spans="1:7" x14ac:dyDescent="0.3">
      <c r="A678" s="328"/>
      <c r="B678" s="329" t="s">
        <v>19</v>
      </c>
      <c r="C678" s="330" t="s">
        <v>438</v>
      </c>
      <c r="D678" s="330" t="s">
        <v>440</v>
      </c>
      <c r="E678" s="330" t="s">
        <v>460</v>
      </c>
      <c r="F678" s="330" t="s">
        <v>432</v>
      </c>
      <c r="G678" s="331" t="s">
        <v>19</v>
      </c>
    </row>
    <row r="679" spans="1:7" x14ac:dyDescent="0.3">
      <c r="A679" s="328"/>
      <c r="B679" s="329" t="s">
        <v>19</v>
      </c>
      <c r="C679" s="330" t="s">
        <v>428</v>
      </c>
      <c r="D679" s="330" t="s">
        <v>438</v>
      </c>
      <c r="E679" s="330" t="s">
        <v>437</v>
      </c>
      <c r="F679" s="330" t="s">
        <v>461</v>
      </c>
      <c r="G679" s="331" t="s">
        <v>19</v>
      </c>
    </row>
    <row r="680" spans="1:7" x14ac:dyDescent="0.3">
      <c r="A680" s="328"/>
      <c r="B680" s="329" t="s">
        <v>19</v>
      </c>
      <c r="C680" s="330" t="s">
        <v>429</v>
      </c>
      <c r="D680" s="330" t="s">
        <v>449</v>
      </c>
      <c r="E680" s="330" t="s">
        <v>442</v>
      </c>
      <c r="F680" s="330" t="s">
        <v>444</v>
      </c>
      <c r="G680" s="331" t="s">
        <v>19</v>
      </c>
    </row>
    <row r="681" spans="1:7" x14ac:dyDescent="0.3">
      <c r="A681" s="328"/>
      <c r="B681" s="329" t="s">
        <v>19</v>
      </c>
      <c r="C681" s="330" t="s">
        <v>429</v>
      </c>
      <c r="D681" s="330" t="s">
        <v>433</v>
      </c>
      <c r="E681" s="330" t="s">
        <v>442</v>
      </c>
      <c r="F681" s="330" t="s">
        <v>444</v>
      </c>
      <c r="G681" s="331" t="s">
        <v>19</v>
      </c>
    </row>
    <row r="682" spans="1:7" ht="15" thickBot="1" x14ac:dyDescent="0.35">
      <c r="A682" s="324"/>
      <c r="B682" s="325" t="s">
        <v>19</v>
      </c>
      <c r="C682" s="326" t="s">
        <v>440</v>
      </c>
      <c r="D682" s="326" t="s">
        <v>453</v>
      </c>
      <c r="E682" s="326" t="s">
        <v>437</v>
      </c>
      <c r="F682" s="326" t="s">
        <v>461</v>
      </c>
      <c r="G682" s="327" t="s">
        <v>19</v>
      </c>
    </row>
    <row r="683" spans="1:7" x14ac:dyDescent="0.3">
      <c r="A683" s="411" t="s">
        <v>71</v>
      </c>
      <c r="B683" s="412" t="s">
        <v>14</v>
      </c>
      <c r="C683" s="432">
        <v>17</v>
      </c>
      <c r="D683" s="432">
        <v>36</v>
      </c>
      <c r="E683" s="431" t="s">
        <v>428</v>
      </c>
      <c r="F683" s="431" t="s">
        <v>428</v>
      </c>
      <c r="G683" s="433">
        <v>30613</v>
      </c>
    </row>
    <row r="684" spans="1:7" ht="15" thickBot="1" x14ac:dyDescent="0.35">
      <c r="A684" s="413"/>
      <c r="B684" s="414" t="s">
        <v>19</v>
      </c>
      <c r="C684" s="434" t="s">
        <v>450</v>
      </c>
      <c r="D684" s="434" t="s">
        <v>487</v>
      </c>
      <c r="E684" s="434" t="s">
        <v>437</v>
      </c>
      <c r="F684" s="434" t="s">
        <v>432</v>
      </c>
      <c r="G684" s="435" t="s">
        <v>19</v>
      </c>
    </row>
    <row r="685" spans="1:7" x14ac:dyDescent="0.3">
      <c r="A685" s="319" t="s">
        <v>76</v>
      </c>
      <c r="B685" s="320" t="s">
        <v>14</v>
      </c>
      <c r="C685" s="321">
        <v>20</v>
      </c>
      <c r="D685" s="321">
        <v>9</v>
      </c>
      <c r="E685" s="322" t="s">
        <v>428</v>
      </c>
      <c r="F685" s="322" t="s">
        <v>428</v>
      </c>
      <c r="G685" s="323">
        <v>43381</v>
      </c>
    </row>
    <row r="686" spans="1:7" ht="15" thickBot="1" x14ac:dyDescent="0.35">
      <c r="A686" s="324"/>
      <c r="B686" s="325" t="s">
        <v>19</v>
      </c>
      <c r="C686" s="326" t="s">
        <v>451</v>
      </c>
      <c r="D686" s="326" t="s">
        <v>447</v>
      </c>
      <c r="E686" s="326" t="s">
        <v>19</v>
      </c>
      <c r="F686" s="326" t="s">
        <v>444</v>
      </c>
      <c r="G686" s="327" t="s">
        <v>19</v>
      </c>
    </row>
    <row r="687" spans="1:7" x14ac:dyDescent="0.3">
      <c r="A687" s="411" t="s">
        <v>78</v>
      </c>
      <c r="B687" s="412" t="s">
        <v>14</v>
      </c>
      <c r="C687" s="432">
        <v>18</v>
      </c>
      <c r="D687" s="432">
        <v>43</v>
      </c>
      <c r="E687" s="431" t="s">
        <v>428</v>
      </c>
      <c r="F687" s="431" t="s">
        <v>428</v>
      </c>
      <c r="G687" s="433">
        <v>35563</v>
      </c>
    </row>
    <row r="688" spans="1:7" ht="15" thickBot="1" x14ac:dyDescent="0.35">
      <c r="A688" s="413"/>
      <c r="B688" s="414" t="s">
        <v>19</v>
      </c>
      <c r="C688" s="434" t="s">
        <v>453</v>
      </c>
      <c r="D688" s="434" t="s">
        <v>492</v>
      </c>
      <c r="E688" s="434" t="s">
        <v>437</v>
      </c>
      <c r="F688" s="434" t="s">
        <v>435</v>
      </c>
      <c r="G688" s="435" t="s">
        <v>19</v>
      </c>
    </row>
    <row r="689" spans="1:7" x14ac:dyDescent="0.3">
      <c r="A689" s="319" t="s">
        <v>85</v>
      </c>
      <c r="B689" s="320" t="s">
        <v>14</v>
      </c>
      <c r="C689" s="321">
        <v>15</v>
      </c>
      <c r="D689" s="321">
        <v>39</v>
      </c>
      <c r="E689" s="322" t="s">
        <v>428</v>
      </c>
      <c r="F689" s="322" t="s">
        <v>428</v>
      </c>
      <c r="G689" s="323">
        <v>40186</v>
      </c>
    </row>
    <row r="690" spans="1:7" ht="15" thickBot="1" x14ac:dyDescent="0.35">
      <c r="A690" s="324"/>
      <c r="B690" s="325" t="s">
        <v>19</v>
      </c>
      <c r="C690" s="326" t="s">
        <v>464</v>
      </c>
      <c r="D690" s="326" t="s">
        <v>488</v>
      </c>
      <c r="E690" s="326" t="s">
        <v>442</v>
      </c>
      <c r="F690" s="326" t="s">
        <v>435</v>
      </c>
      <c r="G690" s="327" t="s">
        <v>19</v>
      </c>
    </row>
    <row r="691" spans="1:7" x14ac:dyDescent="0.3">
      <c r="A691" s="411" t="s">
        <v>86</v>
      </c>
      <c r="B691" s="412" t="s">
        <v>14</v>
      </c>
      <c r="C691" s="432">
        <v>13</v>
      </c>
      <c r="D691" s="432">
        <v>49</v>
      </c>
      <c r="E691" s="431" t="s">
        <v>443</v>
      </c>
      <c r="F691" s="431" t="s">
        <v>459</v>
      </c>
      <c r="G691" s="433">
        <v>28263</v>
      </c>
    </row>
    <row r="692" spans="1:7" x14ac:dyDescent="0.3">
      <c r="A692" s="415"/>
      <c r="B692" s="416" t="s">
        <v>19</v>
      </c>
      <c r="C692" s="436" t="s">
        <v>428</v>
      </c>
      <c r="D692" s="436" t="s">
        <v>459</v>
      </c>
      <c r="E692" s="436" t="s">
        <v>19</v>
      </c>
      <c r="F692" s="436" t="s">
        <v>435</v>
      </c>
      <c r="G692" s="437" t="s">
        <v>19</v>
      </c>
    </row>
    <row r="693" spans="1:7" x14ac:dyDescent="0.3">
      <c r="A693" s="415"/>
      <c r="B693" s="416" t="s">
        <v>19</v>
      </c>
      <c r="C693" s="436" t="s">
        <v>428</v>
      </c>
      <c r="D693" s="436" t="s">
        <v>443</v>
      </c>
      <c r="E693" s="436" t="s">
        <v>437</v>
      </c>
      <c r="F693" s="436" t="s">
        <v>432</v>
      </c>
      <c r="G693" s="437" t="s">
        <v>19</v>
      </c>
    </row>
    <row r="694" spans="1:7" x14ac:dyDescent="0.3">
      <c r="A694" s="415"/>
      <c r="B694" s="416" t="s">
        <v>19</v>
      </c>
      <c r="C694" s="436" t="s">
        <v>428</v>
      </c>
      <c r="D694" s="436" t="s">
        <v>440</v>
      </c>
      <c r="E694" s="436" t="s">
        <v>19</v>
      </c>
      <c r="F694" s="436" t="s">
        <v>435</v>
      </c>
      <c r="G694" s="437" t="s">
        <v>19</v>
      </c>
    </row>
    <row r="695" spans="1:7" x14ac:dyDescent="0.3">
      <c r="A695" s="415"/>
      <c r="B695" s="416" t="s">
        <v>19</v>
      </c>
      <c r="C695" s="436" t="s">
        <v>428</v>
      </c>
      <c r="D695" s="436" t="s">
        <v>443</v>
      </c>
      <c r="E695" s="436" t="s">
        <v>437</v>
      </c>
      <c r="F695" s="436" t="s">
        <v>444</v>
      </c>
      <c r="G695" s="437" t="s">
        <v>19</v>
      </c>
    </row>
    <row r="696" spans="1:7" x14ac:dyDescent="0.3">
      <c r="A696" s="415"/>
      <c r="B696" s="416" t="s">
        <v>19</v>
      </c>
      <c r="C696" s="436" t="s">
        <v>428</v>
      </c>
      <c r="D696" s="436" t="s">
        <v>443</v>
      </c>
      <c r="E696" s="436" t="s">
        <v>437</v>
      </c>
      <c r="F696" s="436" t="s">
        <v>432</v>
      </c>
      <c r="G696" s="437" t="s">
        <v>19</v>
      </c>
    </row>
    <row r="697" spans="1:7" x14ac:dyDescent="0.3">
      <c r="A697" s="415"/>
      <c r="B697" s="416" t="s">
        <v>19</v>
      </c>
      <c r="C697" s="436" t="s">
        <v>430</v>
      </c>
      <c r="D697" s="436" t="s">
        <v>440</v>
      </c>
      <c r="E697" s="436" t="s">
        <v>437</v>
      </c>
      <c r="F697" s="436" t="s">
        <v>444</v>
      </c>
      <c r="G697" s="437" t="s">
        <v>19</v>
      </c>
    </row>
    <row r="698" spans="1:7" ht="15" thickBot="1" x14ac:dyDescent="0.35">
      <c r="A698" s="413"/>
      <c r="B698" s="414" t="s">
        <v>19</v>
      </c>
      <c r="C698" s="434" t="s">
        <v>438</v>
      </c>
      <c r="D698" s="434" t="s">
        <v>440</v>
      </c>
      <c r="E698" s="434" t="s">
        <v>19</v>
      </c>
      <c r="F698" s="434" t="s">
        <v>444</v>
      </c>
      <c r="G698" s="435" t="s">
        <v>19</v>
      </c>
    </row>
    <row r="699" spans="1:7" x14ac:dyDescent="0.3">
      <c r="A699" s="319" t="s">
        <v>91</v>
      </c>
      <c r="B699" s="320" t="s">
        <v>14</v>
      </c>
      <c r="C699" s="321">
        <v>26</v>
      </c>
      <c r="D699" s="321">
        <v>41</v>
      </c>
      <c r="E699" s="322" t="s">
        <v>428</v>
      </c>
      <c r="F699" s="322" t="s">
        <v>438</v>
      </c>
      <c r="G699" s="323">
        <v>26391</v>
      </c>
    </row>
    <row r="700" spans="1:7" x14ac:dyDescent="0.3">
      <c r="A700" s="328"/>
      <c r="B700" s="329" t="s">
        <v>19</v>
      </c>
      <c r="C700" s="330" t="s">
        <v>429</v>
      </c>
      <c r="D700" s="330" t="s">
        <v>470</v>
      </c>
      <c r="E700" s="330" t="s">
        <v>460</v>
      </c>
      <c r="F700" s="330" t="s">
        <v>432</v>
      </c>
      <c r="G700" s="331" t="s">
        <v>19</v>
      </c>
    </row>
    <row r="701" spans="1:7" ht="15" thickBot="1" x14ac:dyDescent="0.35">
      <c r="A701" s="324"/>
      <c r="B701" s="325" t="s">
        <v>19</v>
      </c>
      <c r="C701" s="326" t="s">
        <v>462</v>
      </c>
      <c r="D701" s="326" t="s">
        <v>452</v>
      </c>
      <c r="E701" s="326" t="s">
        <v>19</v>
      </c>
      <c r="F701" s="326" t="s">
        <v>435</v>
      </c>
      <c r="G701" s="327" t="s">
        <v>19</v>
      </c>
    </row>
    <row r="702" spans="1:7" x14ac:dyDescent="0.3">
      <c r="A702" s="411" t="s">
        <v>100</v>
      </c>
      <c r="B702" s="412" t="s">
        <v>14</v>
      </c>
      <c r="C702" s="432">
        <v>0</v>
      </c>
      <c r="D702" s="432">
        <v>0</v>
      </c>
      <c r="E702" s="431" t="s">
        <v>428</v>
      </c>
      <c r="F702" s="431" t="s">
        <v>428</v>
      </c>
      <c r="G702" s="433">
        <v>32799</v>
      </c>
    </row>
    <row r="703" spans="1:7" ht="15" thickBot="1" x14ac:dyDescent="0.35">
      <c r="A703" s="413"/>
      <c r="B703" s="414" t="s">
        <v>19</v>
      </c>
      <c r="C703" s="434" t="s">
        <v>310</v>
      </c>
      <c r="D703" s="434" t="s">
        <v>310</v>
      </c>
      <c r="E703" s="434" t="s">
        <v>437</v>
      </c>
      <c r="F703" s="434" t="s">
        <v>435</v>
      </c>
      <c r="G703" s="435" t="s">
        <v>19</v>
      </c>
    </row>
    <row r="704" spans="1:7" x14ac:dyDescent="0.3">
      <c r="A704" s="319" t="s">
        <v>104</v>
      </c>
      <c r="B704" s="320" t="s">
        <v>14</v>
      </c>
      <c r="C704" s="321">
        <v>10</v>
      </c>
      <c r="D704" s="321">
        <v>9</v>
      </c>
      <c r="E704" s="322" t="s">
        <v>428</v>
      </c>
      <c r="F704" s="322" t="s">
        <v>428</v>
      </c>
      <c r="G704" s="323">
        <v>34381</v>
      </c>
    </row>
    <row r="705" spans="1:7" ht="15" thickBot="1" x14ac:dyDescent="0.35">
      <c r="A705" s="324"/>
      <c r="B705" s="325" t="s">
        <v>19</v>
      </c>
      <c r="C705" s="326" t="s">
        <v>440</v>
      </c>
      <c r="D705" s="326" t="s">
        <v>447</v>
      </c>
      <c r="E705" s="326" t="s">
        <v>431</v>
      </c>
      <c r="F705" s="326" t="s">
        <v>444</v>
      </c>
      <c r="G705" s="327" t="s">
        <v>19</v>
      </c>
    </row>
    <row r="706" spans="1:7" x14ac:dyDescent="0.3">
      <c r="A706" s="411" t="s">
        <v>106</v>
      </c>
      <c r="B706" s="412" t="s">
        <v>14</v>
      </c>
      <c r="C706" s="432">
        <v>19</v>
      </c>
      <c r="D706" s="432">
        <v>36</v>
      </c>
      <c r="E706" s="431" t="s">
        <v>429</v>
      </c>
      <c r="F706" s="431" t="s">
        <v>429</v>
      </c>
      <c r="G706" s="433">
        <v>26168</v>
      </c>
    </row>
    <row r="707" spans="1:7" x14ac:dyDescent="0.3">
      <c r="A707" s="415"/>
      <c r="B707" s="416" t="s">
        <v>19</v>
      </c>
      <c r="C707" s="436" t="s">
        <v>428</v>
      </c>
      <c r="D707" s="436" t="s">
        <v>438</v>
      </c>
      <c r="E707" s="436" t="s">
        <v>460</v>
      </c>
      <c r="F707" s="436" t="s">
        <v>435</v>
      </c>
      <c r="G707" s="437" t="s">
        <v>19</v>
      </c>
    </row>
    <row r="708" spans="1:7" x14ac:dyDescent="0.3">
      <c r="A708" s="415"/>
      <c r="B708" s="416" t="s">
        <v>19</v>
      </c>
      <c r="C708" s="436" t="s">
        <v>438</v>
      </c>
      <c r="D708" s="436" t="s">
        <v>436</v>
      </c>
      <c r="E708" s="436" t="s">
        <v>460</v>
      </c>
      <c r="F708" s="436" t="s">
        <v>435</v>
      </c>
      <c r="G708" s="437" t="s">
        <v>19</v>
      </c>
    </row>
    <row r="709" spans="1:7" ht="15" thickBot="1" x14ac:dyDescent="0.35">
      <c r="A709" s="413"/>
      <c r="B709" s="414" t="s">
        <v>19</v>
      </c>
      <c r="C709" s="434" t="s">
        <v>448</v>
      </c>
      <c r="D709" s="434" t="s">
        <v>472</v>
      </c>
      <c r="E709" s="434" t="s">
        <v>442</v>
      </c>
      <c r="F709" s="434" t="s">
        <v>435</v>
      </c>
      <c r="G709" s="435" t="s">
        <v>19</v>
      </c>
    </row>
    <row r="710" spans="1:7" x14ac:dyDescent="0.3">
      <c r="A710" s="319" t="s">
        <v>112</v>
      </c>
      <c r="B710" s="320" t="s">
        <v>14</v>
      </c>
      <c r="C710" s="321">
        <v>19</v>
      </c>
      <c r="D710" s="321">
        <v>38</v>
      </c>
      <c r="E710" s="322" t="s">
        <v>428</v>
      </c>
      <c r="F710" s="322" t="s">
        <v>428</v>
      </c>
      <c r="G710" s="323">
        <v>48579</v>
      </c>
    </row>
    <row r="711" spans="1:7" ht="15" thickBot="1" x14ac:dyDescent="0.35">
      <c r="A711" s="324"/>
      <c r="B711" s="325" t="s">
        <v>19</v>
      </c>
      <c r="C711" s="326" t="s">
        <v>434</v>
      </c>
      <c r="D711" s="326" t="s">
        <v>454</v>
      </c>
      <c r="E711" s="326" t="s">
        <v>431</v>
      </c>
      <c r="F711" s="326" t="s">
        <v>435</v>
      </c>
      <c r="G711" s="327" t="s">
        <v>19</v>
      </c>
    </row>
    <row r="712" spans="1:7" x14ac:dyDescent="0.3">
      <c r="A712" s="411" t="s">
        <v>113</v>
      </c>
      <c r="B712" s="412" t="s">
        <v>14</v>
      </c>
      <c r="C712" s="432">
        <v>8</v>
      </c>
      <c r="D712" s="432">
        <v>14</v>
      </c>
      <c r="E712" s="431" t="s">
        <v>428</v>
      </c>
      <c r="F712" s="431" t="s">
        <v>428</v>
      </c>
      <c r="G712" s="433">
        <v>32442</v>
      </c>
    </row>
    <row r="713" spans="1:7" ht="15" thickBot="1" x14ac:dyDescent="0.35">
      <c r="A713" s="413"/>
      <c r="B713" s="414" t="s">
        <v>19</v>
      </c>
      <c r="C713" s="434" t="s">
        <v>439</v>
      </c>
      <c r="D713" s="434" t="s">
        <v>446</v>
      </c>
      <c r="E713" s="434" t="s">
        <v>460</v>
      </c>
      <c r="F713" s="434" t="s">
        <v>444</v>
      </c>
      <c r="G713" s="435" t="s">
        <v>19</v>
      </c>
    </row>
    <row r="714" spans="1:7" x14ac:dyDescent="0.3">
      <c r="A714" s="319" t="s">
        <v>138</v>
      </c>
      <c r="B714" s="320" t="s">
        <v>14</v>
      </c>
      <c r="C714" s="321">
        <v>7</v>
      </c>
      <c r="D714" s="321">
        <v>16</v>
      </c>
      <c r="E714" s="322" t="s">
        <v>428</v>
      </c>
      <c r="F714" s="322" t="s">
        <v>428</v>
      </c>
      <c r="G714" s="323">
        <v>27692</v>
      </c>
    </row>
    <row r="715" spans="1:7" ht="15" thickBot="1" x14ac:dyDescent="0.35">
      <c r="A715" s="324"/>
      <c r="B715" s="325" t="s">
        <v>19</v>
      </c>
      <c r="C715" s="326" t="s">
        <v>459</v>
      </c>
      <c r="D715" s="326" t="s">
        <v>448</v>
      </c>
      <c r="E715" s="326" t="s">
        <v>442</v>
      </c>
      <c r="F715" s="326" t="s">
        <v>435</v>
      </c>
      <c r="G715" s="327" t="s">
        <v>19</v>
      </c>
    </row>
    <row r="716" spans="1:7" x14ac:dyDescent="0.3">
      <c r="A716" s="411" t="s">
        <v>142</v>
      </c>
      <c r="B716" s="412" t="s">
        <v>14</v>
      </c>
      <c r="C716" s="432">
        <v>25</v>
      </c>
      <c r="D716" s="432">
        <v>20</v>
      </c>
      <c r="E716" s="431" t="s">
        <v>428</v>
      </c>
      <c r="F716" s="431" t="s">
        <v>428</v>
      </c>
      <c r="G716" s="433">
        <v>46985</v>
      </c>
    </row>
    <row r="717" spans="1:7" ht="15" thickBot="1" x14ac:dyDescent="0.35">
      <c r="A717" s="413"/>
      <c r="B717" s="414" t="s">
        <v>19</v>
      </c>
      <c r="C717" s="434" t="s">
        <v>479</v>
      </c>
      <c r="D717" s="434" t="s">
        <v>451</v>
      </c>
      <c r="E717" s="434" t="s">
        <v>437</v>
      </c>
      <c r="F717" s="434" t="s">
        <v>444</v>
      </c>
      <c r="G717" s="435" t="s">
        <v>19</v>
      </c>
    </row>
    <row r="718" spans="1:7" x14ac:dyDescent="0.3">
      <c r="A718" s="319" t="s">
        <v>152</v>
      </c>
      <c r="B718" s="320" t="s">
        <v>14</v>
      </c>
      <c r="C718" s="321">
        <v>28</v>
      </c>
      <c r="D718" s="321">
        <v>48</v>
      </c>
      <c r="E718" s="322" t="s">
        <v>428</v>
      </c>
      <c r="F718" s="322" t="s">
        <v>428</v>
      </c>
      <c r="G718" s="323">
        <v>40898</v>
      </c>
    </row>
    <row r="719" spans="1:7" ht="15" thickBot="1" x14ac:dyDescent="0.35">
      <c r="A719" s="324"/>
      <c r="B719" s="325" t="s">
        <v>19</v>
      </c>
      <c r="C719" s="326" t="s">
        <v>452</v>
      </c>
      <c r="D719" s="326" t="s">
        <v>506</v>
      </c>
      <c r="E719" s="326" t="s">
        <v>437</v>
      </c>
      <c r="F719" s="326" t="s">
        <v>435</v>
      </c>
      <c r="G719" s="327" t="s">
        <v>19</v>
      </c>
    </row>
    <row r="720" spans="1:7" x14ac:dyDescent="0.3">
      <c r="A720" s="411" t="s">
        <v>181</v>
      </c>
      <c r="B720" s="412" t="s">
        <v>14</v>
      </c>
      <c r="C720" s="432">
        <v>24</v>
      </c>
      <c r="D720" s="432">
        <v>61</v>
      </c>
      <c r="E720" s="431" t="s">
        <v>447</v>
      </c>
      <c r="F720" s="431" t="s">
        <v>447</v>
      </c>
      <c r="G720" s="433">
        <v>41786</v>
      </c>
    </row>
    <row r="721" spans="1:7" x14ac:dyDescent="0.3">
      <c r="A721" s="415"/>
      <c r="B721" s="416" t="s">
        <v>19</v>
      </c>
      <c r="C721" s="436" t="s">
        <v>438</v>
      </c>
      <c r="D721" s="436" t="s">
        <v>447</v>
      </c>
      <c r="E721" s="436" t="s">
        <v>437</v>
      </c>
      <c r="F721" s="436" t="s">
        <v>435</v>
      </c>
      <c r="G721" s="437" t="s">
        <v>19</v>
      </c>
    </row>
    <row r="722" spans="1:7" x14ac:dyDescent="0.3">
      <c r="A722" s="415"/>
      <c r="B722" s="416" t="s">
        <v>19</v>
      </c>
      <c r="C722" s="436" t="s">
        <v>438</v>
      </c>
      <c r="D722" s="436" t="s">
        <v>430</v>
      </c>
      <c r="E722" s="436" t="s">
        <v>437</v>
      </c>
      <c r="F722" s="436" t="s">
        <v>435</v>
      </c>
      <c r="G722" s="437" t="s">
        <v>19</v>
      </c>
    </row>
    <row r="723" spans="1:7" x14ac:dyDescent="0.3">
      <c r="A723" s="415"/>
      <c r="B723" s="416" t="s">
        <v>19</v>
      </c>
      <c r="C723" s="436" t="s">
        <v>438</v>
      </c>
      <c r="D723" s="436" t="s">
        <v>447</v>
      </c>
      <c r="E723" s="436" t="s">
        <v>437</v>
      </c>
      <c r="F723" s="436" t="s">
        <v>435</v>
      </c>
      <c r="G723" s="437" t="s">
        <v>19</v>
      </c>
    </row>
    <row r="724" spans="1:7" x14ac:dyDescent="0.3">
      <c r="A724" s="415"/>
      <c r="B724" s="416" t="s">
        <v>19</v>
      </c>
      <c r="C724" s="436" t="s">
        <v>428</v>
      </c>
      <c r="D724" s="436" t="s">
        <v>430</v>
      </c>
      <c r="E724" s="436" t="s">
        <v>437</v>
      </c>
      <c r="F724" s="436" t="s">
        <v>435</v>
      </c>
      <c r="G724" s="437" t="s">
        <v>19</v>
      </c>
    </row>
    <row r="725" spans="1:7" x14ac:dyDescent="0.3">
      <c r="A725" s="415"/>
      <c r="B725" s="416" t="s">
        <v>19</v>
      </c>
      <c r="C725" s="436" t="s">
        <v>429</v>
      </c>
      <c r="D725" s="436" t="s">
        <v>459</v>
      </c>
      <c r="E725" s="436" t="s">
        <v>431</v>
      </c>
      <c r="F725" s="436" t="s">
        <v>435</v>
      </c>
      <c r="G725" s="437" t="s">
        <v>19</v>
      </c>
    </row>
    <row r="726" spans="1:7" x14ac:dyDescent="0.3">
      <c r="A726" s="415"/>
      <c r="B726" s="416" t="s">
        <v>19</v>
      </c>
      <c r="C726" s="436" t="s">
        <v>429</v>
      </c>
      <c r="D726" s="436" t="s">
        <v>446</v>
      </c>
      <c r="E726" s="436" t="s">
        <v>437</v>
      </c>
      <c r="F726" s="436" t="s">
        <v>435</v>
      </c>
      <c r="G726" s="437" t="s">
        <v>19</v>
      </c>
    </row>
    <row r="727" spans="1:7" x14ac:dyDescent="0.3">
      <c r="A727" s="415"/>
      <c r="B727" s="416" t="s">
        <v>19</v>
      </c>
      <c r="C727" s="436" t="s">
        <v>428</v>
      </c>
      <c r="D727" s="436" t="s">
        <v>436</v>
      </c>
      <c r="E727" s="436" t="s">
        <v>437</v>
      </c>
      <c r="F727" s="436" t="s">
        <v>435</v>
      </c>
      <c r="G727" s="437" t="s">
        <v>19</v>
      </c>
    </row>
    <row r="728" spans="1:7" x14ac:dyDescent="0.3">
      <c r="A728" s="415"/>
      <c r="B728" s="416" t="s">
        <v>19</v>
      </c>
      <c r="C728" s="436" t="s">
        <v>428</v>
      </c>
      <c r="D728" s="436" t="s">
        <v>436</v>
      </c>
      <c r="E728" s="436" t="s">
        <v>431</v>
      </c>
      <c r="F728" s="436" t="s">
        <v>435</v>
      </c>
      <c r="G728" s="437" t="s">
        <v>19</v>
      </c>
    </row>
    <row r="729" spans="1:7" ht="15" thickBot="1" x14ac:dyDescent="0.35">
      <c r="A729" s="413"/>
      <c r="B729" s="414" t="s">
        <v>19</v>
      </c>
      <c r="C729" s="434" t="s">
        <v>447</v>
      </c>
      <c r="D729" s="434" t="s">
        <v>310</v>
      </c>
      <c r="E729" s="434" t="s">
        <v>437</v>
      </c>
      <c r="F729" s="434" t="s">
        <v>435</v>
      </c>
      <c r="G729" s="435" t="s">
        <v>19</v>
      </c>
    </row>
    <row r="730" spans="1:7" x14ac:dyDescent="0.3">
      <c r="A730" s="319" t="s">
        <v>203</v>
      </c>
      <c r="B730" s="320" t="s">
        <v>14</v>
      </c>
      <c r="C730" s="321">
        <v>21</v>
      </c>
      <c r="D730" s="321">
        <v>33</v>
      </c>
      <c r="E730" s="322" t="s">
        <v>459</v>
      </c>
      <c r="F730" s="322" t="s">
        <v>459</v>
      </c>
      <c r="G730" s="323">
        <v>45337</v>
      </c>
    </row>
    <row r="731" spans="1:7" x14ac:dyDescent="0.3">
      <c r="A731" s="328"/>
      <c r="B731" s="329" t="s">
        <v>19</v>
      </c>
      <c r="C731" s="330" t="s">
        <v>428</v>
      </c>
      <c r="D731" s="330" t="s">
        <v>428</v>
      </c>
      <c r="E731" s="330" t="s">
        <v>437</v>
      </c>
      <c r="F731" s="330" t="s">
        <v>444</v>
      </c>
      <c r="G731" s="331" t="s">
        <v>19</v>
      </c>
    </row>
    <row r="732" spans="1:7" x14ac:dyDescent="0.3">
      <c r="A732" s="328"/>
      <c r="B732" s="329" t="s">
        <v>19</v>
      </c>
      <c r="C732" s="330" t="s">
        <v>428</v>
      </c>
      <c r="D732" s="330" t="s">
        <v>429</v>
      </c>
      <c r="E732" s="330" t="s">
        <v>476</v>
      </c>
      <c r="F732" s="330" t="s">
        <v>432</v>
      </c>
      <c r="G732" s="331" t="s">
        <v>19</v>
      </c>
    </row>
    <row r="733" spans="1:7" x14ac:dyDescent="0.3">
      <c r="A733" s="328"/>
      <c r="B733" s="329" t="s">
        <v>19</v>
      </c>
      <c r="C733" s="330" t="s">
        <v>428</v>
      </c>
      <c r="D733" s="330" t="s">
        <v>428</v>
      </c>
      <c r="E733" s="330" t="s">
        <v>437</v>
      </c>
      <c r="F733" s="330" t="s">
        <v>444</v>
      </c>
      <c r="G733" s="331" t="s">
        <v>19</v>
      </c>
    </row>
    <row r="734" spans="1:7" x14ac:dyDescent="0.3">
      <c r="A734" s="328"/>
      <c r="B734" s="329" t="s">
        <v>19</v>
      </c>
      <c r="C734" s="330" t="s">
        <v>428</v>
      </c>
      <c r="D734" s="330" t="s">
        <v>429</v>
      </c>
      <c r="E734" s="330" t="s">
        <v>476</v>
      </c>
      <c r="F734" s="330" t="s">
        <v>432</v>
      </c>
      <c r="G734" s="331" t="s">
        <v>19</v>
      </c>
    </row>
    <row r="735" spans="1:7" x14ac:dyDescent="0.3">
      <c r="A735" s="328"/>
      <c r="B735" s="329" t="s">
        <v>19</v>
      </c>
      <c r="C735" s="330" t="s">
        <v>428</v>
      </c>
      <c r="D735" s="330" t="s">
        <v>429</v>
      </c>
      <c r="E735" s="330" t="s">
        <v>476</v>
      </c>
      <c r="F735" s="330" t="s">
        <v>432</v>
      </c>
      <c r="G735" s="331" t="s">
        <v>19</v>
      </c>
    </row>
    <row r="736" spans="1:7" x14ac:dyDescent="0.3">
      <c r="A736" s="328"/>
      <c r="B736" s="329" t="s">
        <v>19</v>
      </c>
      <c r="C736" s="330" t="s">
        <v>428</v>
      </c>
      <c r="D736" s="330" t="s">
        <v>310</v>
      </c>
      <c r="E736" s="330" t="s">
        <v>437</v>
      </c>
      <c r="F736" s="330" t="s">
        <v>461</v>
      </c>
      <c r="G736" s="331" t="s">
        <v>19</v>
      </c>
    </row>
    <row r="737" spans="1:7" ht="15" thickBot="1" x14ac:dyDescent="0.35">
      <c r="A737" s="324"/>
      <c r="B737" s="325" t="s">
        <v>19</v>
      </c>
      <c r="C737" s="326" t="s">
        <v>464</v>
      </c>
      <c r="D737" s="326" t="s">
        <v>445</v>
      </c>
      <c r="E737" s="326" t="s">
        <v>431</v>
      </c>
      <c r="F737" s="326" t="s">
        <v>432</v>
      </c>
      <c r="G737" s="327" t="s">
        <v>19</v>
      </c>
    </row>
    <row r="738" spans="1:7" x14ac:dyDescent="0.3">
      <c r="A738" s="411" t="s">
        <v>210</v>
      </c>
      <c r="B738" s="412" t="s">
        <v>14</v>
      </c>
      <c r="C738" s="432">
        <v>50</v>
      </c>
      <c r="D738" s="432">
        <v>64</v>
      </c>
      <c r="E738" s="431" t="s">
        <v>428</v>
      </c>
      <c r="F738" s="431" t="s">
        <v>428</v>
      </c>
      <c r="G738" s="433">
        <v>35540</v>
      </c>
    </row>
    <row r="739" spans="1:7" ht="15" thickBot="1" x14ac:dyDescent="0.35">
      <c r="A739" s="413"/>
      <c r="B739" s="414" t="s">
        <v>19</v>
      </c>
      <c r="C739" s="434" t="s">
        <v>455</v>
      </c>
      <c r="D739" s="434" t="s">
        <v>515</v>
      </c>
      <c r="E739" s="434" t="s">
        <v>19</v>
      </c>
      <c r="F739" s="434" t="s">
        <v>444</v>
      </c>
      <c r="G739" s="435" t="s">
        <v>19</v>
      </c>
    </row>
    <row r="740" spans="1:7" x14ac:dyDescent="0.3">
      <c r="A740" s="319" t="s">
        <v>218</v>
      </c>
      <c r="B740" s="320" t="s">
        <v>14</v>
      </c>
      <c r="C740" s="321">
        <v>12</v>
      </c>
      <c r="D740" s="321">
        <v>24</v>
      </c>
      <c r="E740" s="322" t="s">
        <v>428</v>
      </c>
      <c r="F740" s="322" t="s">
        <v>428</v>
      </c>
      <c r="G740" s="323">
        <v>29694</v>
      </c>
    </row>
    <row r="741" spans="1:7" ht="15" thickBot="1" x14ac:dyDescent="0.35">
      <c r="A741" s="324"/>
      <c r="B741" s="325" t="s">
        <v>19</v>
      </c>
      <c r="C741" s="326" t="s">
        <v>449</v>
      </c>
      <c r="D741" s="326" t="s">
        <v>475</v>
      </c>
      <c r="E741" s="326" t="s">
        <v>442</v>
      </c>
      <c r="F741" s="326" t="s">
        <v>435</v>
      </c>
      <c r="G741" s="327" t="s">
        <v>19</v>
      </c>
    </row>
    <row r="742" spans="1:7" x14ac:dyDescent="0.3">
      <c r="A742" s="411" t="s">
        <v>227</v>
      </c>
      <c r="B742" s="412" t="s">
        <v>14</v>
      </c>
      <c r="C742" s="432">
        <v>24</v>
      </c>
      <c r="D742" s="432">
        <v>40</v>
      </c>
      <c r="E742" s="431" t="s">
        <v>438</v>
      </c>
      <c r="F742" s="431" t="s">
        <v>438</v>
      </c>
      <c r="G742" s="433">
        <v>28646</v>
      </c>
    </row>
    <row r="743" spans="1:7" x14ac:dyDescent="0.3">
      <c r="A743" s="415"/>
      <c r="B743" s="416" t="s">
        <v>19</v>
      </c>
      <c r="C743" s="436" t="s">
        <v>436</v>
      </c>
      <c r="D743" s="436" t="s">
        <v>436</v>
      </c>
      <c r="E743" s="436" t="s">
        <v>437</v>
      </c>
      <c r="F743" s="436" t="s">
        <v>444</v>
      </c>
      <c r="G743" s="437" t="s">
        <v>19</v>
      </c>
    </row>
    <row r="744" spans="1:7" ht="15" thickBot="1" x14ac:dyDescent="0.35">
      <c r="A744" s="413"/>
      <c r="B744" s="414" t="s">
        <v>19</v>
      </c>
      <c r="C744" s="434" t="s">
        <v>434</v>
      </c>
      <c r="D744" s="434" t="s">
        <v>465</v>
      </c>
      <c r="E744" s="434" t="s">
        <v>19</v>
      </c>
      <c r="F744" s="434" t="s">
        <v>444</v>
      </c>
      <c r="G744" s="435" t="s">
        <v>19</v>
      </c>
    </row>
    <row r="745" spans="1:7" x14ac:dyDescent="0.3">
      <c r="A745" s="319" t="s">
        <v>254</v>
      </c>
      <c r="B745" s="320" t="s">
        <v>14</v>
      </c>
      <c r="C745" s="321">
        <v>25</v>
      </c>
      <c r="D745" s="321">
        <v>34</v>
      </c>
      <c r="E745" s="322" t="s">
        <v>428</v>
      </c>
      <c r="F745" s="322" t="s">
        <v>428</v>
      </c>
      <c r="G745" s="323">
        <v>34467</v>
      </c>
    </row>
    <row r="746" spans="1:7" ht="15" thickBot="1" x14ac:dyDescent="0.35">
      <c r="A746" s="324"/>
      <c r="B746" s="325" t="s">
        <v>19</v>
      </c>
      <c r="C746" s="326" t="s">
        <v>479</v>
      </c>
      <c r="D746" s="326" t="s">
        <v>497</v>
      </c>
      <c r="E746" s="326" t="s">
        <v>437</v>
      </c>
      <c r="F746" s="326" t="s">
        <v>435</v>
      </c>
      <c r="G746" s="327" t="s">
        <v>19</v>
      </c>
    </row>
    <row r="747" spans="1:7" x14ac:dyDescent="0.3">
      <c r="A747" s="411" t="s">
        <v>257</v>
      </c>
      <c r="B747" s="412" t="s">
        <v>14</v>
      </c>
      <c r="C747" s="432">
        <v>15</v>
      </c>
      <c r="D747" s="432">
        <v>15</v>
      </c>
      <c r="E747" s="431" t="s">
        <v>428</v>
      </c>
      <c r="F747" s="431" t="s">
        <v>428</v>
      </c>
      <c r="G747" s="433">
        <v>29319</v>
      </c>
    </row>
    <row r="748" spans="1:7" ht="15" thickBot="1" x14ac:dyDescent="0.35">
      <c r="A748" s="413"/>
      <c r="B748" s="414" t="s">
        <v>19</v>
      </c>
      <c r="C748" s="434" t="s">
        <v>464</v>
      </c>
      <c r="D748" s="434" t="s">
        <v>464</v>
      </c>
      <c r="E748" s="434" t="s">
        <v>19</v>
      </c>
      <c r="F748" s="434" t="s">
        <v>444</v>
      </c>
      <c r="G748" s="435" t="s">
        <v>19</v>
      </c>
    </row>
    <row r="749" spans="1:7" x14ac:dyDescent="0.3">
      <c r="A749" s="319" t="s">
        <v>261</v>
      </c>
      <c r="B749" s="320" t="s">
        <v>14</v>
      </c>
      <c r="C749" s="321">
        <v>44</v>
      </c>
      <c r="D749" s="321">
        <v>49</v>
      </c>
      <c r="E749" s="322" t="s">
        <v>428</v>
      </c>
      <c r="F749" s="322" t="s">
        <v>428</v>
      </c>
      <c r="G749" s="323">
        <v>35394</v>
      </c>
    </row>
    <row r="750" spans="1:7" ht="15" thickBot="1" x14ac:dyDescent="0.35">
      <c r="A750" s="324"/>
      <c r="B750" s="325" t="s">
        <v>19</v>
      </c>
      <c r="C750" s="326" t="s">
        <v>490</v>
      </c>
      <c r="D750" s="326" t="s">
        <v>512</v>
      </c>
      <c r="E750" s="326" t="s">
        <v>437</v>
      </c>
      <c r="F750" s="326" t="s">
        <v>435</v>
      </c>
      <c r="G750" s="327" t="s">
        <v>19</v>
      </c>
    </row>
    <row r="751" spans="1:7" x14ac:dyDescent="0.3">
      <c r="A751" s="411" t="s">
        <v>275</v>
      </c>
      <c r="B751" s="412" t="s">
        <v>14</v>
      </c>
      <c r="C751" s="432">
        <v>32</v>
      </c>
      <c r="D751" s="432">
        <v>49</v>
      </c>
      <c r="E751" s="431" t="s">
        <v>428</v>
      </c>
      <c r="F751" s="431" t="s">
        <v>428</v>
      </c>
      <c r="G751" s="433">
        <v>37257</v>
      </c>
    </row>
    <row r="752" spans="1:7" ht="15" thickBot="1" x14ac:dyDescent="0.35">
      <c r="A752" s="413"/>
      <c r="B752" s="414" t="s">
        <v>19</v>
      </c>
      <c r="C752" s="434" t="s">
        <v>463</v>
      </c>
      <c r="D752" s="434" t="s">
        <v>512</v>
      </c>
      <c r="E752" s="434" t="s">
        <v>442</v>
      </c>
      <c r="F752" s="434" t="s">
        <v>435</v>
      </c>
      <c r="G752" s="435" t="s">
        <v>19</v>
      </c>
    </row>
    <row r="753" spans="1:7" x14ac:dyDescent="0.3">
      <c r="A753" s="319" t="s">
        <v>280</v>
      </c>
      <c r="B753" s="320" t="s">
        <v>14</v>
      </c>
      <c r="C753" s="321">
        <v>54</v>
      </c>
      <c r="D753" s="321">
        <v>64</v>
      </c>
      <c r="E753" s="322" t="s">
        <v>428</v>
      </c>
      <c r="F753" s="322" t="s">
        <v>428</v>
      </c>
      <c r="G753" s="323">
        <v>36656</v>
      </c>
    </row>
    <row r="754" spans="1:7" ht="15" thickBot="1" x14ac:dyDescent="0.35">
      <c r="A754" s="324"/>
      <c r="B754" s="325" t="s">
        <v>19</v>
      </c>
      <c r="C754" s="326" t="s">
        <v>519</v>
      </c>
      <c r="D754" s="326" t="s">
        <v>515</v>
      </c>
      <c r="E754" s="326" t="s">
        <v>19</v>
      </c>
      <c r="F754" s="326" t="s">
        <v>435</v>
      </c>
      <c r="G754" s="327" t="s">
        <v>19</v>
      </c>
    </row>
    <row r="755" spans="1:7" x14ac:dyDescent="0.3">
      <c r="A755" s="411" t="s">
        <v>294</v>
      </c>
      <c r="B755" s="412" t="s">
        <v>14</v>
      </c>
      <c r="C755" s="432">
        <v>25</v>
      </c>
      <c r="D755" s="432">
        <v>35</v>
      </c>
      <c r="E755" s="431" t="s">
        <v>428</v>
      </c>
      <c r="F755" s="431" t="s">
        <v>428</v>
      </c>
      <c r="G755" s="433">
        <v>48362</v>
      </c>
    </row>
    <row r="756" spans="1:7" ht="15" thickBot="1" x14ac:dyDescent="0.35">
      <c r="A756" s="413"/>
      <c r="B756" s="414" t="s">
        <v>19</v>
      </c>
      <c r="C756" s="434" t="s">
        <v>479</v>
      </c>
      <c r="D756" s="434" t="s">
        <v>465</v>
      </c>
      <c r="E756" s="434" t="s">
        <v>437</v>
      </c>
      <c r="F756" s="434" t="s">
        <v>435</v>
      </c>
      <c r="G756" s="435" t="s">
        <v>19</v>
      </c>
    </row>
    <row r="757" spans="1:7" x14ac:dyDescent="0.3">
      <c r="A757" s="319" t="s">
        <v>305</v>
      </c>
      <c r="B757" s="320" t="s">
        <v>14</v>
      </c>
      <c r="C757" s="321">
        <v>29</v>
      </c>
      <c r="D757" s="321">
        <v>39</v>
      </c>
      <c r="E757" s="322" t="s">
        <v>438</v>
      </c>
      <c r="F757" s="322" t="s">
        <v>438</v>
      </c>
      <c r="G757" s="323">
        <v>33839</v>
      </c>
    </row>
    <row r="758" spans="1:7" x14ac:dyDescent="0.3">
      <c r="A758" s="328"/>
      <c r="B758" s="329" t="s">
        <v>19</v>
      </c>
      <c r="C758" s="330" t="s">
        <v>429</v>
      </c>
      <c r="D758" s="330" t="s">
        <v>439</v>
      </c>
      <c r="E758" s="330" t="s">
        <v>437</v>
      </c>
      <c r="F758" s="330" t="s">
        <v>444</v>
      </c>
      <c r="G758" s="331" t="s">
        <v>19</v>
      </c>
    </row>
    <row r="759" spans="1:7" ht="15" thickBot="1" x14ac:dyDescent="0.35">
      <c r="A759" s="324"/>
      <c r="B759" s="325" t="s">
        <v>19</v>
      </c>
      <c r="C759" s="326" t="s">
        <v>480</v>
      </c>
      <c r="D759" s="326" t="s">
        <v>484</v>
      </c>
      <c r="E759" s="326" t="s">
        <v>437</v>
      </c>
      <c r="F759" s="326" t="s">
        <v>444</v>
      </c>
      <c r="G759" s="327" t="s">
        <v>19</v>
      </c>
    </row>
    <row r="760" spans="1:7" x14ac:dyDescent="0.3">
      <c r="A760" s="411" t="s">
        <v>306</v>
      </c>
      <c r="B760" s="412" t="s">
        <v>14</v>
      </c>
      <c r="C760" s="432">
        <v>6</v>
      </c>
      <c r="D760" s="432">
        <v>15</v>
      </c>
      <c r="E760" s="431" t="s">
        <v>428</v>
      </c>
      <c r="F760" s="431" t="s">
        <v>428</v>
      </c>
      <c r="G760" s="433">
        <v>39868</v>
      </c>
    </row>
    <row r="761" spans="1:7" ht="15" thickBot="1" x14ac:dyDescent="0.35">
      <c r="A761" s="413"/>
      <c r="B761" s="414" t="s">
        <v>19</v>
      </c>
      <c r="C761" s="434" t="s">
        <v>430</v>
      </c>
      <c r="D761" s="434" t="s">
        <v>464</v>
      </c>
      <c r="E761" s="434" t="s">
        <v>442</v>
      </c>
      <c r="F761" s="434" t="s">
        <v>435</v>
      </c>
      <c r="G761" s="435" t="s">
        <v>19</v>
      </c>
    </row>
    <row r="762" spans="1:7" x14ac:dyDescent="0.3">
      <c r="A762" s="319" t="s">
        <v>307</v>
      </c>
      <c r="B762" s="320" t="s">
        <v>14</v>
      </c>
      <c r="C762" s="321">
        <v>17</v>
      </c>
      <c r="D762" s="321">
        <v>35</v>
      </c>
      <c r="E762" s="322" t="s">
        <v>428</v>
      </c>
      <c r="F762" s="322" t="s">
        <v>428</v>
      </c>
      <c r="G762" s="323">
        <v>47299</v>
      </c>
    </row>
    <row r="763" spans="1:7" ht="15" thickBot="1" x14ac:dyDescent="0.35">
      <c r="A763" s="324"/>
      <c r="B763" s="325" t="s">
        <v>19</v>
      </c>
      <c r="C763" s="326" t="s">
        <v>450</v>
      </c>
      <c r="D763" s="326" t="s">
        <v>465</v>
      </c>
      <c r="E763" s="326" t="s">
        <v>19</v>
      </c>
      <c r="F763" s="326" t="s">
        <v>444</v>
      </c>
      <c r="G763" s="327" t="s">
        <v>19</v>
      </c>
    </row>
    <row r="764" spans="1:7" x14ac:dyDescent="0.3">
      <c r="A764" s="411" t="s">
        <v>318</v>
      </c>
      <c r="B764" s="412" t="s">
        <v>14</v>
      </c>
      <c r="C764" s="432">
        <v>22</v>
      </c>
      <c r="D764" s="432">
        <v>38</v>
      </c>
      <c r="E764" s="431" t="s">
        <v>428</v>
      </c>
      <c r="F764" s="431" t="s">
        <v>428</v>
      </c>
      <c r="G764" s="433">
        <v>26376</v>
      </c>
    </row>
    <row r="765" spans="1:7" ht="15" thickBot="1" x14ac:dyDescent="0.35">
      <c r="A765" s="413"/>
      <c r="B765" s="414" t="s">
        <v>19</v>
      </c>
      <c r="C765" s="434" t="s">
        <v>445</v>
      </c>
      <c r="D765" s="434" t="s">
        <v>454</v>
      </c>
      <c r="E765" s="434" t="s">
        <v>442</v>
      </c>
      <c r="F765" s="434" t="s">
        <v>435</v>
      </c>
      <c r="G765" s="435" t="s">
        <v>19</v>
      </c>
    </row>
    <row r="766" spans="1:7" x14ac:dyDescent="0.3">
      <c r="A766" s="319" t="s">
        <v>330</v>
      </c>
      <c r="B766" s="320" t="s">
        <v>14</v>
      </c>
      <c r="C766" s="321">
        <v>13</v>
      </c>
      <c r="D766" s="321">
        <v>32</v>
      </c>
      <c r="E766" s="322" t="s">
        <v>438</v>
      </c>
      <c r="F766" s="322" t="s">
        <v>438</v>
      </c>
      <c r="G766" s="323">
        <v>27920</v>
      </c>
    </row>
    <row r="767" spans="1:7" x14ac:dyDescent="0.3">
      <c r="A767" s="328"/>
      <c r="B767" s="329" t="s">
        <v>19</v>
      </c>
      <c r="C767" s="330" t="s">
        <v>429</v>
      </c>
      <c r="D767" s="330" t="s">
        <v>459</v>
      </c>
      <c r="E767" s="330" t="s">
        <v>442</v>
      </c>
      <c r="F767" s="330" t="s">
        <v>435</v>
      </c>
      <c r="G767" s="331" t="s">
        <v>19</v>
      </c>
    </row>
    <row r="768" spans="1:7" ht="15" thickBot="1" x14ac:dyDescent="0.35">
      <c r="A768" s="324"/>
      <c r="B768" s="325" t="s">
        <v>19</v>
      </c>
      <c r="C768" s="326" t="s">
        <v>440</v>
      </c>
      <c r="D768" s="326" t="s">
        <v>479</v>
      </c>
      <c r="E768" s="326" t="s">
        <v>442</v>
      </c>
      <c r="F768" s="326" t="s">
        <v>435</v>
      </c>
      <c r="G768" s="327" t="s">
        <v>19</v>
      </c>
    </row>
    <row r="769" spans="1:7" x14ac:dyDescent="0.3">
      <c r="A769" s="411" t="s">
        <v>335</v>
      </c>
      <c r="B769" s="412" t="s">
        <v>14</v>
      </c>
      <c r="C769" s="432">
        <v>9</v>
      </c>
      <c r="D769" s="432">
        <v>15</v>
      </c>
      <c r="E769" s="431" t="s">
        <v>428</v>
      </c>
      <c r="F769" s="431" t="s">
        <v>428</v>
      </c>
      <c r="G769" s="433">
        <v>30047</v>
      </c>
    </row>
    <row r="770" spans="1:7" ht="15" thickBot="1" x14ac:dyDescent="0.35">
      <c r="A770" s="413"/>
      <c r="B770" s="414" t="s">
        <v>19</v>
      </c>
      <c r="C770" s="434" t="s">
        <v>447</v>
      </c>
      <c r="D770" s="434" t="s">
        <v>464</v>
      </c>
      <c r="E770" s="434" t="s">
        <v>437</v>
      </c>
      <c r="F770" s="434" t="s">
        <v>504</v>
      </c>
      <c r="G770" s="435" t="s">
        <v>19</v>
      </c>
    </row>
    <row r="771" spans="1:7" x14ac:dyDescent="0.3">
      <c r="A771" s="319" t="s">
        <v>344</v>
      </c>
      <c r="B771" s="320" t="s">
        <v>14</v>
      </c>
      <c r="C771" s="321">
        <v>27</v>
      </c>
      <c r="D771" s="321">
        <v>104</v>
      </c>
      <c r="E771" s="322" t="s">
        <v>439</v>
      </c>
      <c r="F771" s="322" t="s">
        <v>439</v>
      </c>
      <c r="G771" s="323">
        <v>31037</v>
      </c>
    </row>
    <row r="772" spans="1:7" x14ac:dyDescent="0.3">
      <c r="A772" s="328"/>
      <c r="B772" s="329" t="s">
        <v>19</v>
      </c>
      <c r="C772" s="330" t="s">
        <v>438</v>
      </c>
      <c r="D772" s="330" t="s">
        <v>433</v>
      </c>
      <c r="E772" s="330" t="s">
        <v>431</v>
      </c>
      <c r="F772" s="330" t="s">
        <v>435</v>
      </c>
      <c r="G772" s="331" t="s">
        <v>19</v>
      </c>
    </row>
    <row r="773" spans="1:7" x14ac:dyDescent="0.3">
      <c r="A773" s="328"/>
      <c r="B773" s="329" t="s">
        <v>19</v>
      </c>
      <c r="C773" s="330" t="s">
        <v>429</v>
      </c>
      <c r="D773" s="330" t="s">
        <v>433</v>
      </c>
      <c r="E773" s="330" t="s">
        <v>460</v>
      </c>
      <c r="F773" s="330" t="s">
        <v>435</v>
      </c>
      <c r="G773" s="331" t="s">
        <v>19</v>
      </c>
    </row>
    <row r="774" spans="1:7" x14ac:dyDescent="0.3">
      <c r="A774" s="328"/>
      <c r="B774" s="329" t="s">
        <v>19</v>
      </c>
      <c r="C774" s="330" t="s">
        <v>428</v>
      </c>
      <c r="D774" s="330" t="s">
        <v>443</v>
      </c>
      <c r="E774" s="330" t="s">
        <v>471</v>
      </c>
      <c r="F774" s="330" t="s">
        <v>461</v>
      </c>
      <c r="G774" s="331" t="s">
        <v>19</v>
      </c>
    </row>
    <row r="775" spans="1:7" x14ac:dyDescent="0.3">
      <c r="A775" s="328"/>
      <c r="B775" s="329" t="s">
        <v>19</v>
      </c>
      <c r="C775" s="330" t="s">
        <v>438</v>
      </c>
      <c r="D775" s="330" t="s">
        <v>459</v>
      </c>
      <c r="E775" s="330" t="s">
        <v>469</v>
      </c>
      <c r="F775" s="330" t="s">
        <v>432</v>
      </c>
      <c r="G775" s="331" t="s">
        <v>19</v>
      </c>
    </row>
    <row r="776" spans="1:7" x14ac:dyDescent="0.3">
      <c r="A776" s="328"/>
      <c r="B776" s="329" t="s">
        <v>19</v>
      </c>
      <c r="C776" s="330" t="s">
        <v>438</v>
      </c>
      <c r="D776" s="330" t="s">
        <v>450</v>
      </c>
      <c r="E776" s="330" t="s">
        <v>437</v>
      </c>
      <c r="F776" s="330" t="s">
        <v>435</v>
      </c>
      <c r="G776" s="331" t="s">
        <v>19</v>
      </c>
    </row>
    <row r="777" spans="1:7" x14ac:dyDescent="0.3">
      <c r="A777" s="328"/>
      <c r="B777" s="329" t="s">
        <v>19</v>
      </c>
      <c r="C777" s="330" t="s">
        <v>428</v>
      </c>
      <c r="D777" s="330" t="s">
        <v>443</v>
      </c>
      <c r="E777" s="330" t="s">
        <v>431</v>
      </c>
      <c r="F777" s="330" t="s">
        <v>461</v>
      </c>
      <c r="G777" s="331" t="s">
        <v>19</v>
      </c>
    </row>
    <row r="778" spans="1:7" x14ac:dyDescent="0.3">
      <c r="A778" s="328"/>
      <c r="B778" s="329" t="s">
        <v>19</v>
      </c>
      <c r="C778" s="330" t="s">
        <v>446</v>
      </c>
      <c r="D778" s="330" t="s">
        <v>497</v>
      </c>
      <c r="E778" s="330" t="s">
        <v>437</v>
      </c>
      <c r="F778" s="330" t="s">
        <v>435</v>
      </c>
      <c r="G778" s="331" t="s">
        <v>19</v>
      </c>
    </row>
    <row r="779" spans="1:7" ht="15" thickBot="1" x14ac:dyDescent="0.35">
      <c r="A779" s="324"/>
      <c r="B779" s="325" t="s">
        <v>19</v>
      </c>
      <c r="C779" s="326" t="s">
        <v>438</v>
      </c>
      <c r="D779" s="326" t="s">
        <v>448</v>
      </c>
      <c r="E779" s="326" t="s">
        <v>460</v>
      </c>
      <c r="F779" s="326" t="s">
        <v>432</v>
      </c>
      <c r="G779" s="327" t="s">
        <v>19</v>
      </c>
    </row>
    <row r="780" spans="1:7" x14ac:dyDescent="0.3">
      <c r="A780" s="411" t="s">
        <v>364</v>
      </c>
      <c r="B780" s="412" t="s">
        <v>14</v>
      </c>
      <c r="C780" s="432">
        <v>49</v>
      </c>
      <c r="D780" s="432">
        <v>63</v>
      </c>
      <c r="E780" s="431" t="s">
        <v>459</v>
      </c>
      <c r="F780" s="431" t="s">
        <v>459</v>
      </c>
      <c r="G780" s="433">
        <v>44265</v>
      </c>
    </row>
    <row r="781" spans="1:7" x14ac:dyDescent="0.3">
      <c r="A781" s="415"/>
      <c r="B781" s="416" t="s">
        <v>19</v>
      </c>
      <c r="C781" s="436" t="s">
        <v>429</v>
      </c>
      <c r="D781" s="436" t="s">
        <v>443</v>
      </c>
      <c r="E781" s="436" t="s">
        <v>460</v>
      </c>
      <c r="F781" s="436" t="s">
        <v>435</v>
      </c>
      <c r="G781" s="437" t="s">
        <v>19</v>
      </c>
    </row>
    <row r="782" spans="1:7" x14ac:dyDescent="0.3">
      <c r="A782" s="415"/>
      <c r="B782" s="416" t="s">
        <v>19</v>
      </c>
      <c r="C782" s="436" t="s">
        <v>443</v>
      </c>
      <c r="D782" s="436" t="s">
        <v>439</v>
      </c>
      <c r="E782" s="436" t="s">
        <v>431</v>
      </c>
      <c r="F782" s="436" t="s">
        <v>435</v>
      </c>
      <c r="G782" s="437" t="s">
        <v>19</v>
      </c>
    </row>
    <row r="783" spans="1:7" x14ac:dyDescent="0.3">
      <c r="A783" s="415"/>
      <c r="B783" s="416" t="s">
        <v>19</v>
      </c>
      <c r="C783" s="436" t="s">
        <v>459</v>
      </c>
      <c r="D783" s="436" t="s">
        <v>449</v>
      </c>
      <c r="E783" s="436" t="s">
        <v>442</v>
      </c>
      <c r="F783" s="436" t="s">
        <v>435</v>
      </c>
      <c r="G783" s="437" t="s">
        <v>19</v>
      </c>
    </row>
    <row r="784" spans="1:7" x14ac:dyDescent="0.3">
      <c r="A784" s="415"/>
      <c r="B784" s="416" t="s">
        <v>19</v>
      </c>
      <c r="C784" s="436" t="s">
        <v>436</v>
      </c>
      <c r="D784" s="436" t="s">
        <v>446</v>
      </c>
      <c r="E784" s="436" t="s">
        <v>431</v>
      </c>
      <c r="F784" s="436" t="s">
        <v>435</v>
      </c>
      <c r="G784" s="437" t="s">
        <v>19</v>
      </c>
    </row>
    <row r="785" spans="1:7" x14ac:dyDescent="0.3">
      <c r="A785" s="415"/>
      <c r="B785" s="416" t="s">
        <v>19</v>
      </c>
      <c r="C785" s="436" t="s">
        <v>436</v>
      </c>
      <c r="D785" s="436" t="s">
        <v>459</v>
      </c>
      <c r="E785" s="436" t="s">
        <v>431</v>
      </c>
      <c r="F785" s="436" t="s">
        <v>435</v>
      </c>
      <c r="G785" s="437" t="s">
        <v>19</v>
      </c>
    </row>
    <row r="786" spans="1:7" x14ac:dyDescent="0.3">
      <c r="A786" s="415"/>
      <c r="B786" s="416" t="s">
        <v>19</v>
      </c>
      <c r="C786" s="436" t="s">
        <v>429</v>
      </c>
      <c r="D786" s="436" t="s">
        <v>443</v>
      </c>
      <c r="E786" s="436" t="s">
        <v>460</v>
      </c>
      <c r="F786" s="436" t="s">
        <v>435</v>
      </c>
      <c r="G786" s="437" t="s">
        <v>19</v>
      </c>
    </row>
    <row r="787" spans="1:7" ht="15" thickBot="1" x14ac:dyDescent="0.35">
      <c r="A787" s="413"/>
      <c r="B787" s="414" t="s">
        <v>19</v>
      </c>
      <c r="C787" s="434" t="s">
        <v>445</v>
      </c>
      <c r="D787" s="434" t="s">
        <v>446</v>
      </c>
      <c r="E787" s="434" t="s">
        <v>442</v>
      </c>
      <c r="F787" s="434" t="s">
        <v>435</v>
      </c>
      <c r="G787" s="435" t="s">
        <v>19</v>
      </c>
    </row>
    <row r="788" spans="1:7" x14ac:dyDescent="0.3">
      <c r="A788" s="319" t="s">
        <v>385</v>
      </c>
      <c r="B788" s="320" t="s">
        <v>14</v>
      </c>
      <c r="C788" s="321">
        <v>13</v>
      </c>
      <c r="D788" s="321">
        <v>18</v>
      </c>
      <c r="E788" s="322" t="s">
        <v>428</v>
      </c>
      <c r="F788" s="322" t="s">
        <v>428</v>
      </c>
      <c r="G788" s="323">
        <v>30019</v>
      </c>
    </row>
    <row r="789" spans="1:7" ht="15" thickBot="1" x14ac:dyDescent="0.35">
      <c r="A789" s="324"/>
      <c r="B789" s="325" t="s">
        <v>19</v>
      </c>
      <c r="C789" s="326" t="s">
        <v>470</v>
      </c>
      <c r="D789" s="326" t="s">
        <v>453</v>
      </c>
      <c r="E789" s="326" t="s">
        <v>19</v>
      </c>
      <c r="F789" s="326" t="s">
        <v>504</v>
      </c>
      <c r="G789" s="327" t="s">
        <v>19</v>
      </c>
    </row>
    <row r="790" spans="1:7" ht="15" thickBot="1" x14ac:dyDescent="0.35"/>
    <row r="791" spans="1:7" ht="18.600000000000001" thickBot="1" x14ac:dyDescent="0.35">
      <c r="A791" s="382" t="s">
        <v>21</v>
      </c>
    </row>
    <row r="792" spans="1:7" x14ac:dyDescent="0.3">
      <c r="A792" s="319" t="s">
        <v>20</v>
      </c>
      <c r="B792" s="320" t="s">
        <v>21</v>
      </c>
      <c r="C792" s="321">
        <v>187</v>
      </c>
      <c r="D792" s="321">
        <v>242</v>
      </c>
      <c r="E792" s="322" t="s">
        <v>430</v>
      </c>
      <c r="F792" s="322" t="s">
        <v>430</v>
      </c>
      <c r="G792" s="323">
        <v>163590</v>
      </c>
    </row>
    <row r="793" spans="1:7" x14ac:dyDescent="0.3">
      <c r="A793" s="328"/>
      <c r="B793" s="329" t="s">
        <v>19</v>
      </c>
      <c r="C793" s="330" t="s">
        <v>433</v>
      </c>
      <c r="D793" s="330" t="s">
        <v>434</v>
      </c>
      <c r="E793" s="330" t="s">
        <v>437</v>
      </c>
      <c r="F793" s="330" t="s">
        <v>435</v>
      </c>
      <c r="G793" s="331" t="s">
        <v>19</v>
      </c>
    </row>
    <row r="794" spans="1:7" x14ac:dyDescent="0.3">
      <c r="A794" s="328"/>
      <c r="B794" s="329" t="s">
        <v>19</v>
      </c>
      <c r="C794" s="330" t="s">
        <v>446</v>
      </c>
      <c r="D794" s="330" t="s">
        <v>454</v>
      </c>
      <c r="E794" s="330" t="s">
        <v>431</v>
      </c>
      <c r="F794" s="330" t="s">
        <v>435</v>
      </c>
      <c r="G794" s="331" t="s">
        <v>19</v>
      </c>
    </row>
    <row r="795" spans="1:7" x14ac:dyDescent="0.3">
      <c r="A795" s="328"/>
      <c r="B795" s="329" t="s">
        <v>19</v>
      </c>
      <c r="C795" s="330" t="s">
        <v>449</v>
      </c>
      <c r="D795" s="330" t="s">
        <v>455</v>
      </c>
      <c r="E795" s="330" t="s">
        <v>437</v>
      </c>
      <c r="F795" s="330" t="s">
        <v>435</v>
      </c>
      <c r="G795" s="331" t="s">
        <v>19</v>
      </c>
    </row>
    <row r="796" spans="1:7" x14ac:dyDescent="0.3">
      <c r="A796" s="328"/>
      <c r="B796" s="329" t="s">
        <v>19</v>
      </c>
      <c r="C796" s="330" t="s">
        <v>449</v>
      </c>
      <c r="D796" s="330" t="s">
        <v>456</v>
      </c>
      <c r="E796" s="330" t="s">
        <v>437</v>
      </c>
      <c r="F796" s="330" t="s">
        <v>435</v>
      </c>
      <c r="G796" s="331" t="s">
        <v>19</v>
      </c>
    </row>
    <row r="797" spans="1:7" x14ac:dyDescent="0.3">
      <c r="A797" s="328"/>
      <c r="B797" s="329" t="s">
        <v>19</v>
      </c>
      <c r="C797" s="330" t="s">
        <v>457</v>
      </c>
      <c r="D797" s="330" t="s">
        <v>458</v>
      </c>
      <c r="E797" s="330" t="s">
        <v>437</v>
      </c>
      <c r="F797" s="330" t="s">
        <v>435</v>
      </c>
      <c r="G797" s="331" t="s">
        <v>19</v>
      </c>
    </row>
    <row r="798" spans="1:7" ht="15" thickBot="1" x14ac:dyDescent="0.35">
      <c r="A798" s="324"/>
      <c r="B798" s="325" t="s">
        <v>19</v>
      </c>
      <c r="C798" s="326" t="s">
        <v>430</v>
      </c>
      <c r="D798" s="326" t="s">
        <v>310</v>
      </c>
      <c r="E798" s="326" t="s">
        <v>431</v>
      </c>
      <c r="F798" s="326" t="s">
        <v>435</v>
      </c>
      <c r="G798" s="327" t="s">
        <v>19</v>
      </c>
    </row>
    <row r="799" spans="1:7" x14ac:dyDescent="0.3">
      <c r="A799" s="417" t="s">
        <v>31</v>
      </c>
      <c r="B799" s="418" t="s">
        <v>21</v>
      </c>
      <c r="C799" s="419">
        <v>90</v>
      </c>
      <c r="D799" s="419">
        <v>106</v>
      </c>
      <c r="E799" s="420" t="s">
        <v>436</v>
      </c>
      <c r="F799" s="420" t="s">
        <v>430</v>
      </c>
      <c r="G799" s="421">
        <v>107681</v>
      </c>
    </row>
    <row r="800" spans="1:7" x14ac:dyDescent="0.3">
      <c r="A800" s="422"/>
      <c r="B800" s="423" t="s">
        <v>19</v>
      </c>
      <c r="C800" s="424" t="s">
        <v>451</v>
      </c>
      <c r="D800" s="424" t="s">
        <v>433</v>
      </c>
      <c r="E800" s="424" t="s">
        <v>442</v>
      </c>
      <c r="F800" s="424" t="s">
        <v>444</v>
      </c>
      <c r="G800" s="425" t="s">
        <v>19</v>
      </c>
    </row>
    <row r="801" spans="1:7" x14ac:dyDescent="0.3">
      <c r="A801" s="422"/>
      <c r="B801" s="423" t="s">
        <v>19</v>
      </c>
      <c r="C801" s="424" t="s">
        <v>449</v>
      </c>
      <c r="D801" s="424" t="s">
        <v>446</v>
      </c>
      <c r="E801" s="424" t="s">
        <v>442</v>
      </c>
      <c r="F801" s="424" t="s">
        <v>444</v>
      </c>
      <c r="G801" s="425" t="s">
        <v>19</v>
      </c>
    </row>
    <row r="802" spans="1:7" x14ac:dyDescent="0.3">
      <c r="A802" s="422"/>
      <c r="B802" s="423" t="s">
        <v>19</v>
      </c>
      <c r="C802" s="424" t="s">
        <v>428</v>
      </c>
      <c r="D802" s="424" t="s">
        <v>428</v>
      </c>
      <c r="E802" s="424" t="s">
        <v>19</v>
      </c>
      <c r="F802" s="424" t="s">
        <v>461</v>
      </c>
      <c r="G802" s="425" t="s">
        <v>19</v>
      </c>
    </row>
    <row r="803" spans="1:7" x14ac:dyDescent="0.3">
      <c r="A803" s="422"/>
      <c r="B803" s="423" t="s">
        <v>19</v>
      </c>
      <c r="C803" s="424" t="s">
        <v>447</v>
      </c>
      <c r="D803" s="424" t="s">
        <v>449</v>
      </c>
      <c r="E803" s="424" t="s">
        <v>442</v>
      </c>
      <c r="F803" s="424" t="s">
        <v>444</v>
      </c>
      <c r="G803" s="425" t="s">
        <v>19</v>
      </c>
    </row>
    <row r="804" spans="1:7" x14ac:dyDescent="0.3">
      <c r="A804" s="422"/>
      <c r="B804" s="423" t="s">
        <v>19</v>
      </c>
      <c r="C804" s="424" t="s">
        <v>441</v>
      </c>
      <c r="D804" s="424" t="s">
        <v>468</v>
      </c>
      <c r="E804" s="424" t="s">
        <v>460</v>
      </c>
      <c r="F804" s="424" t="s">
        <v>444</v>
      </c>
      <c r="G804" s="425" t="s">
        <v>19</v>
      </c>
    </row>
    <row r="805" spans="1:7" ht="15" thickBot="1" x14ac:dyDescent="0.35">
      <c r="A805" s="426"/>
      <c r="B805" s="427" t="s">
        <v>19</v>
      </c>
      <c r="C805" s="428" t="s">
        <v>453</v>
      </c>
      <c r="D805" s="428" t="s">
        <v>310</v>
      </c>
      <c r="E805" s="428" t="s">
        <v>460</v>
      </c>
      <c r="F805" s="428" t="s">
        <v>444</v>
      </c>
      <c r="G805" s="429" t="s">
        <v>19</v>
      </c>
    </row>
    <row r="806" spans="1:7" x14ac:dyDescent="0.3">
      <c r="A806" s="328" t="s">
        <v>60</v>
      </c>
      <c r="B806" s="329" t="s">
        <v>21</v>
      </c>
      <c r="C806" s="332">
        <v>92</v>
      </c>
      <c r="D806" s="332">
        <v>151</v>
      </c>
      <c r="E806" s="330" t="s">
        <v>428</v>
      </c>
      <c r="F806" s="330" t="s">
        <v>428</v>
      </c>
      <c r="G806" s="333">
        <v>90173</v>
      </c>
    </row>
    <row r="807" spans="1:7" ht="15" thickBot="1" x14ac:dyDescent="0.35">
      <c r="A807" s="324"/>
      <c r="B807" s="325" t="s">
        <v>19</v>
      </c>
      <c r="C807" s="326" t="s">
        <v>481</v>
      </c>
      <c r="D807" s="326" t="s">
        <v>482</v>
      </c>
      <c r="E807" s="326" t="s">
        <v>19</v>
      </c>
      <c r="F807" s="326" t="s">
        <v>435</v>
      </c>
      <c r="G807" s="327" t="s">
        <v>19</v>
      </c>
    </row>
    <row r="808" spans="1:7" x14ac:dyDescent="0.3">
      <c r="A808" s="417" t="s">
        <v>61</v>
      </c>
      <c r="B808" s="418" t="s">
        <v>21</v>
      </c>
      <c r="C808" s="419">
        <v>147</v>
      </c>
      <c r="D808" s="419">
        <v>303</v>
      </c>
      <c r="E808" s="420" t="s">
        <v>446</v>
      </c>
      <c r="F808" s="420" t="s">
        <v>446</v>
      </c>
      <c r="G808" s="421">
        <v>238859</v>
      </c>
    </row>
    <row r="809" spans="1:7" x14ac:dyDescent="0.3">
      <c r="A809" s="422"/>
      <c r="B809" s="423" t="s">
        <v>19</v>
      </c>
      <c r="C809" s="424" t="s">
        <v>429</v>
      </c>
      <c r="D809" s="424" t="s">
        <v>436</v>
      </c>
      <c r="E809" s="424" t="s">
        <v>437</v>
      </c>
      <c r="F809" s="424" t="s">
        <v>435</v>
      </c>
      <c r="G809" s="425" t="s">
        <v>19</v>
      </c>
    </row>
    <row r="810" spans="1:7" x14ac:dyDescent="0.3">
      <c r="A810" s="422"/>
      <c r="B810" s="423" t="s">
        <v>19</v>
      </c>
      <c r="C810" s="424" t="s">
        <v>433</v>
      </c>
      <c r="D810" s="424" t="s">
        <v>483</v>
      </c>
      <c r="E810" s="424" t="s">
        <v>437</v>
      </c>
      <c r="F810" s="424" t="s">
        <v>435</v>
      </c>
      <c r="G810" s="425" t="s">
        <v>19</v>
      </c>
    </row>
    <row r="811" spans="1:7" x14ac:dyDescent="0.3">
      <c r="A811" s="422"/>
      <c r="B811" s="423" t="s">
        <v>19</v>
      </c>
      <c r="C811" s="424" t="s">
        <v>429</v>
      </c>
      <c r="D811" s="424" t="s">
        <v>440</v>
      </c>
      <c r="E811" s="424" t="s">
        <v>437</v>
      </c>
      <c r="F811" s="424" t="s">
        <v>435</v>
      </c>
      <c r="G811" s="425" t="s">
        <v>19</v>
      </c>
    </row>
    <row r="812" spans="1:7" x14ac:dyDescent="0.3">
      <c r="A812" s="422"/>
      <c r="B812" s="423" t="s">
        <v>19</v>
      </c>
      <c r="C812" s="424" t="s">
        <v>443</v>
      </c>
      <c r="D812" s="424" t="s">
        <v>449</v>
      </c>
      <c r="E812" s="424" t="s">
        <v>437</v>
      </c>
      <c r="F812" s="424" t="s">
        <v>435</v>
      </c>
      <c r="G812" s="425" t="s">
        <v>19</v>
      </c>
    </row>
    <row r="813" spans="1:7" x14ac:dyDescent="0.3">
      <c r="A813" s="422"/>
      <c r="B813" s="423" t="s">
        <v>19</v>
      </c>
      <c r="C813" s="424" t="s">
        <v>464</v>
      </c>
      <c r="D813" s="424" t="s">
        <v>452</v>
      </c>
      <c r="E813" s="424" t="s">
        <v>19</v>
      </c>
      <c r="F813" s="424" t="s">
        <v>435</v>
      </c>
      <c r="G813" s="425" t="s">
        <v>19</v>
      </c>
    </row>
    <row r="814" spans="1:7" x14ac:dyDescent="0.3">
      <c r="A814" s="422"/>
      <c r="B814" s="423" t="s">
        <v>19</v>
      </c>
      <c r="C814" s="424" t="s">
        <v>428</v>
      </c>
      <c r="D814" s="424" t="s">
        <v>310</v>
      </c>
      <c r="E814" s="424" t="s">
        <v>442</v>
      </c>
      <c r="F814" s="424" t="s">
        <v>461</v>
      </c>
      <c r="G814" s="425" t="s">
        <v>19</v>
      </c>
    </row>
    <row r="815" spans="1:7" x14ac:dyDescent="0.3">
      <c r="A815" s="422"/>
      <c r="B815" s="423" t="s">
        <v>19</v>
      </c>
      <c r="C815" s="424" t="s">
        <v>436</v>
      </c>
      <c r="D815" s="424" t="s">
        <v>448</v>
      </c>
      <c r="E815" s="424" t="s">
        <v>437</v>
      </c>
      <c r="F815" s="424" t="s">
        <v>435</v>
      </c>
      <c r="G815" s="425" t="s">
        <v>19</v>
      </c>
    </row>
    <row r="816" spans="1:7" x14ac:dyDescent="0.3">
      <c r="A816" s="422"/>
      <c r="B816" s="423" t="s">
        <v>19</v>
      </c>
      <c r="C816" s="424" t="s">
        <v>459</v>
      </c>
      <c r="D816" s="424" t="s">
        <v>453</v>
      </c>
      <c r="E816" s="424" t="s">
        <v>437</v>
      </c>
      <c r="F816" s="424" t="s">
        <v>435</v>
      </c>
      <c r="G816" s="425" t="s">
        <v>19</v>
      </c>
    </row>
    <row r="817" spans="1:7" x14ac:dyDescent="0.3">
      <c r="A817" s="422"/>
      <c r="B817" s="423" t="s">
        <v>19</v>
      </c>
      <c r="C817" s="424" t="s">
        <v>443</v>
      </c>
      <c r="D817" s="424" t="s">
        <v>446</v>
      </c>
      <c r="E817" s="424" t="s">
        <v>437</v>
      </c>
      <c r="F817" s="424" t="s">
        <v>435</v>
      </c>
      <c r="G817" s="425" t="s">
        <v>19</v>
      </c>
    </row>
    <row r="818" spans="1:7" x14ac:dyDescent="0.3">
      <c r="A818" s="422"/>
      <c r="B818" s="423" t="s">
        <v>19</v>
      </c>
      <c r="C818" s="424" t="s">
        <v>429</v>
      </c>
      <c r="D818" s="424" t="s">
        <v>440</v>
      </c>
      <c r="E818" s="424" t="s">
        <v>437</v>
      </c>
      <c r="F818" s="424" t="s">
        <v>435</v>
      </c>
      <c r="G818" s="425" t="s">
        <v>19</v>
      </c>
    </row>
    <row r="819" spans="1:7" x14ac:dyDescent="0.3">
      <c r="A819" s="422"/>
      <c r="B819" s="423" t="s">
        <v>19</v>
      </c>
      <c r="C819" s="424" t="s">
        <v>429</v>
      </c>
      <c r="D819" s="424" t="s">
        <v>443</v>
      </c>
      <c r="E819" s="424" t="s">
        <v>437</v>
      </c>
      <c r="F819" s="424" t="s">
        <v>435</v>
      </c>
      <c r="G819" s="425" t="s">
        <v>19</v>
      </c>
    </row>
    <row r="820" spans="1:7" x14ac:dyDescent="0.3">
      <c r="A820" s="422"/>
      <c r="B820" s="423" t="s">
        <v>19</v>
      </c>
      <c r="C820" s="424" t="s">
        <v>447</v>
      </c>
      <c r="D820" s="424" t="s">
        <v>480</v>
      </c>
      <c r="E820" s="424" t="s">
        <v>437</v>
      </c>
      <c r="F820" s="424" t="s">
        <v>435</v>
      </c>
      <c r="G820" s="425" t="s">
        <v>19</v>
      </c>
    </row>
    <row r="821" spans="1:7" x14ac:dyDescent="0.3">
      <c r="A821" s="422"/>
      <c r="B821" s="423" t="s">
        <v>19</v>
      </c>
      <c r="C821" s="424" t="s">
        <v>447</v>
      </c>
      <c r="D821" s="424" t="s">
        <v>484</v>
      </c>
      <c r="E821" s="424" t="s">
        <v>442</v>
      </c>
      <c r="F821" s="424" t="s">
        <v>435</v>
      </c>
      <c r="G821" s="425" t="s">
        <v>19</v>
      </c>
    </row>
    <row r="822" spans="1:7" ht="15" thickBot="1" x14ac:dyDescent="0.35">
      <c r="A822" s="426"/>
      <c r="B822" s="427" t="s">
        <v>19</v>
      </c>
      <c r="C822" s="428" t="s">
        <v>485</v>
      </c>
      <c r="D822" s="428" t="s">
        <v>486</v>
      </c>
      <c r="E822" s="428" t="s">
        <v>437</v>
      </c>
      <c r="F822" s="428" t="s">
        <v>435</v>
      </c>
      <c r="G822" s="429" t="s">
        <v>19</v>
      </c>
    </row>
    <row r="823" spans="1:7" x14ac:dyDescent="0.3">
      <c r="A823" s="328" t="s">
        <v>77</v>
      </c>
      <c r="B823" s="329" t="s">
        <v>21</v>
      </c>
      <c r="C823" s="332">
        <v>30</v>
      </c>
      <c r="D823" s="332">
        <v>108</v>
      </c>
      <c r="E823" s="330" t="s">
        <v>436</v>
      </c>
      <c r="F823" s="330" t="s">
        <v>436</v>
      </c>
      <c r="G823" s="333">
        <v>51640</v>
      </c>
    </row>
    <row r="824" spans="1:7" x14ac:dyDescent="0.3">
      <c r="A824" s="328"/>
      <c r="B824" s="329" t="s">
        <v>19</v>
      </c>
      <c r="C824" s="330" t="s">
        <v>438</v>
      </c>
      <c r="D824" s="330" t="s">
        <v>464</v>
      </c>
      <c r="E824" s="330" t="s">
        <v>437</v>
      </c>
      <c r="F824" s="330" t="s">
        <v>444</v>
      </c>
      <c r="G824" s="331" t="s">
        <v>19</v>
      </c>
    </row>
    <row r="825" spans="1:7" x14ac:dyDescent="0.3">
      <c r="A825" s="328"/>
      <c r="B825" s="329" t="s">
        <v>19</v>
      </c>
      <c r="C825" s="330" t="s">
        <v>428</v>
      </c>
      <c r="D825" s="330" t="s">
        <v>439</v>
      </c>
      <c r="E825" s="330" t="s">
        <v>460</v>
      </c>
      <c r="F825" s="330" t="s">
        <v>435</v>
      </c>
      <c r="G825" s="331" t="s">
        <v>19</v>
      </c>
    </row>
    <row r="826" spans="1:7" x14ac:dyDescent="0.3">
      <c r="A826" s="328"/>
      <c r="B826" s="329" t="s">
        <v>19</v>
      </c>
      <c r="C826" s="330" t="s">
        <v>428</v>
      </c>
      <c r="D826" s="330" t="s">
        <v>447</v>
      </c>
      <c r="E826" s="330" t="s">
        <v>437</v>
      </c>
      <c r="F826" s="330" t="s">
        <v>432</v>
      </c>
      <c r="G826" s="331" t="s">
        <v>19</v>
      </c>
    </row>
    <row r="827" spans="1:7" x14ac:dyDescent="0.3">
      <c r="A827" s="328"/>
      <c r="B827" s="329" t="s">
        <v>19</v>
      </c>
      <c r="C827" s="330" t="s">
        <v>429</v>
      </c>
      <c r="D827" s="330" t="s">
        <v>464</v>
      </c>
      <c r="E827" s="330" t="s">
        <v>437</v>
      </c>
      <c r="F827" s="330" t="s">
        <v>444</v>
      </c>
      <c r="G827" s="331" t="s">
        <v>19</v>
      </c>
    </row>
    <row r="828" spans="1:7" ht="15" thickBot="1" x14ac:dyDescent="0.35">
      <c r="A828" s="324"/>
      <c r="B828" s="325" t="s">
        <v>19</v>
      </c>
      <c r="C828" s="326" t="s">
        <v>462</v>
      </c>
      <c r="D828" s="326" t="s">
        <v>491</v>
      </c>
      <c r="E828" s="326" t="s">
        <v>437</v>
      </c>
      <c r="F828" s="326" t="s">
        <v>435</v>
      </c>
      <c r="G828" s="327" t="s">
        <v>19</v>
      </c>
    </row>
    <row r="829" spans="1:7" x14ac:dyDescent="0.3">
      <c r="A829" s="417" t="s">
        <v>80</v>
      </c>
      <c r="B829" s="418" t="s">
        <v>21</v>
      </c>
      <c r="C829" s="419">
        <v>80</v>
      </c>
      <c r="D829" s="419">
        <v>89</v>
      </c>
      <c r="E829" s="420" t="s">
        <v>429</v>
      </c>
      <c r="F829" s="420" t="s">
        <v>429</v>
      </c>
      <c r="G829" s="421">
        <v>169833</v>
      </c>
    </row>
    <row r="830" spans="1:7" x14ac:dyDescent="0.3">
      <c r="A830" s="422"/>
      <c r="B830" s="423" t="s">
        <v>19</v>
      </c>
      <c r="C830" s="424" t="s">
        <v>440</v>
      </c>
      <c r="D830" s="424" t="s">
        <v>447</v>
      </c>
      <c r="E830" s="424" t="s">
        <v>437</v>
      </c>
      <c r="F830" s="424" t="s">
        <v>435</v>
      </c>
      <c r="G830" s="425" t="s">
        <v>19</v>
      </c>
    </row>
    <row r="831" spans="1:7" x14ac:dyDescent="0.3">
      <c r="A831" s="422"/>
      <c r="B831" s="423" t="s">
        <v>19</v>
      </c>
      <c r="C831" s="424" t="s">
        <v>440</v>
      </c>
      <c r="D831" s="424" t="s">
        <v>470</v>
      </c>
      <c r="E831" s="424" t="s">
        <v>437</v>
      </c>
      <c r="F831" s="424" t="s">
        <v>435</v>
      </c>
      <c r="G831" s="425" t="s">
        <v>19</v>
      </c>
    </row>
    <row r="832" spans="1:7" ht="15" thickBot="1" x14ac:dyDescent="0.35">
      <c r="A832" s="426"/>
      <c r="B832" s="427" t="s">
        <v>19</v>
      </c>
      <c r="C832" s="428" t="s">
        <v>493</v>
      </c>
      <c r="D832" s="428" t="s">
        <v>494</v>
      </c>
      <c r="E832" s="428" t="s">
        <v>437</v>
      </c>
      <c r="F832" s="428" t="s">
        <v>435</v>
      </c>
      <c r="G832" s="429" t="s">
        <v>19</v>
      </c>
    </row>
    <row r="833" spans="1:7" x14ac:dyDescent="0.3">
      <c r="A833" s="328" t="s">
        <v>97</v>
      </c>
      <c r="B833" s="329" t="s">
        <v>21</v>
      </c>
      <c r="C833" s="332">
        <v>36</v>
      </c>
      <c r="D833" s="332">
        <v>74</v>
      </c>
      <c r="E833" s="330" t="s">
        <v>438</v>
      </c>
      <c r="F833" s="330" t="s">
        <v>438</v>
      </c>
      <c r="G833" s="333">
        <v>57774</v>
      </c>
    </row>
    <row r="834" spans="1:7" x14ac:dyDescent="0.3">
      <c r="A834" s="328"/>
      <c r="B834" s="329" t="s">
        <v>19</v>
      </c>
      <c r="C834" s="330" t="s">
        <v>448</v>
      </c>
      <c r="D834" s="330" t="s">
        <v>452</v>
      </c>
      <c r="E834" s="330" t="s">
        <v>442</v>
      </c>
      <c r="F834" s="330" t="s">
        <v>435</v>
      </c>
      <c r="G834" s="331" t="s">
        <v>19</v>
      </c>
    </row>
    <row r="835" spans="1:7" ht="15" thickBot="1" x14ac:dyDescent="0.35">
      <c r="A835" s="324"/>
      <c r="B835" s="325" t="s">
        <v>19</v>
      </c>
      <c r="C835" s="326" t="s">
        <v>451</v>
      </c>
      <c r="D835" s="326" t="s">
        <v>478</v>
      </c>
      <c r="E835" s="326" t="s">
        <v>437</v>
      </c>
      <c r="F835" s="326" t="s">
        <v>435</v>
      </c>
      <c r="G835" s="327" t="s">
        <v>19</v>
      </c>
    </row>
    <row r="836" spans="1:7" x14ac:dyDescent="0.3">
      <c r="A836" s="417" t="s">
        <v>98</v>
      </c>
      <c r="B836" s="418" t="s">
        <v>21</v>
      </c>
      <c r="C836" s="419">
        <v>75</v>
      </c>
      <c r="D836" s="419">
        <v>93</v>
      </c>
      <c r="E836" s="420" t="s">
        <v>429</v>
      </c>
      <c r="F836" s="420" t="s">
        <v>429</v>
      </c>
      <c r="G836" s="421">
        <v>98153</v>
      </c>
    </row>
    <row r="837" spans="1:7" x14ac:dyDescent="0.3">
      <c r="A837" s="422"/>
      <c r="B837" s="423" t="s">
        <v>19</v>
      </c>
      <c r="C837" s="424" t="s">
        <v>459</v>
      </c>
      <c r="D837" s="424" t="s">
        <v>459</v>
      </c>
      <c r="E837" s="424" t="s">
        <v>437</v>
      </c>
      <c r="F837" s="424" t="s">
        <v>444</v>
      </c>
      <c r="G837" s="425" t="s">
        <v>19</v>
      </c>
    </row>
    <row r="838" spans="1:7" x14ac:dyDescent="0.3">
      <c r="A838" s="422"/>
      <c r="B838" s="423" t="s">
        <v>19</v>
      </c>
      <c r="C838" s="424" t="s">
        <v>447</v>
      </c>
      <c r="D838" s="424" t="s">
        <v>480</v>
      </c>
      <c r="E838" s="424" t="s">
        <v>437</v>
      </c>
      <c r="F838" s="424" t="s">
        <v>444</v>
      </c>
      <c r="G838" s="425" t="s">
        <v>19</v>
      </c>
    </row>
    <row r="839" spans="1:7" ht="15" thickBot="1" x14ac:dyDescent="0.35">
      <c r="A839" s="426"/>
      <c r="B839" s="427" t="s">
        <v>19</v>
      </c>
      <c r="C839" s="428" t="s">
        <v>495</v>
      </c>
      <c r="D839" s="428" t="s">
        <v>493</v>
      </c>
      <c r="E839" s="428" t="s">
        <v>437</v>
      </c>
      <c r="F839" s="428" t="s">
        <v>435</v>
      </c>
      <c r="G839" s="429" t="s">
        <v>19</v>
      </c>
    </row>
    <row r="840" spans="1:7" x14ac:dyDescent="0.3">
      <c r="A840" s="328" t="s">
        <v>103</v>
      </c>
      <c r="B840" s="329" t="s">
        <v>21</v>
      </c>
      <c r="C840" s="332">
        <v>346</v>
      </c>
      <c r="D840" s="332">
        <v>674</v>
      </c>
      <c r="E840" s="330" t="s">
        <v>462</v>
      </c>
      <c r="F840" s="330" t="s">
        <v>462</v>
      </c>
      <c r="G840" s="333">
        <v>713777</v>
      </c>
    </row>
    <row r="841" spans="1:7" x14ac:dyDescent="0.3">
      <c r="A841" s="328"/>
      <c r="B841" s="329" t="s">
        <v>19</v>
      </c>
      <c r="C841" s="330" t="s">
        <v>439</v>
      </c>
      <c r="D841" s="330" t="s">
        <v>477</v>
      </c>
      <c r="E841" s="330" t="s">
        <v>442</v>
      </c>
      <c r="F841" s="330" t="s">
        <v>435</v>
      </c>
      <c r="G841" s="331" t="s">
        <v>19</v>
      </c>
    </row>
    <row r="842" spans="1:7" x14ac:dyDescent="0.3">
      <c r="A842" s="328"/>
      <c r="B842" s="329" t="s">
        <v>19</v>
      </c>
      <c r="C842" s="330" t="s">
        <v>430</v>
      </c>
      <c r="D842" s="330" t="s">
        <v>451</v>
      </c>
      <c r="E842" s="330" t="s">
        <v>442</v>
      </c>
      <c r="F842" s="330" t="s">
        <v>435</v>
      </c>
      <c r="G842" s="331" t="s">
        <v>19</v>
      </c>
    </row>
    <row r="843" spans="1:7" x14ac:dyDescent="0.3">
      <c r="A843" s="328"/>
      <c r="B843" s="329" t="s">
        <v>19</v>
      </c>
      <c r="C843" s="330" t="s">
        <v>439</v>
      </c>
      <c r="D843" s="330" t="s">
        <v>433</v>
      </c>
      <c r="E843" s="330" t="s">
        <v>442</v>
      </c>
      <c r="F843" s="330" t="s">
        <v>435</v>
      </c>
      <c r="G843" s="331" t="s">
        <v>19</v>
      </c>
    </row>
    <row r="844" spans="1:7" x14ac:dyDescent="0.3">
      <c r="A844" s="328"/>
      <c r="B844" s="329" t="s">
        <v>19</v>
      </c>
      <c r="C844" s="330" t="s">
        <v>459</v>
      </c>
      <c r="D844" s="330" t="s">
        <v>446</v>
      </c>
      <c r="E844" s="330" t="s">
        <v>442</v>
      </c>
      <c r="F844" s="330" t="s">
        <v>435</v>
      </c>
      <c r="G844" s="331" t="s">
        <v>19</v>
      </c>
    </row>
    <row r="845" spans="1:7" x14ac:dyDescent="0.3">
      <c r="A845" s="328"/>
      <c r="B845" s="329" t="s">
        <v>19</v>
      </c>
      <c r="C845" s="330" t="s">
        <v>430</v>
      </c>
      <c r="D845" s="330" t="s">
        <v>462</v>
      </c>
      <c r="E845" s="330" t="s">
        <v>442</v>
      </c>
      <c r="F845" s="330" t="s">
        <v>435</v>
      </c>
      <c r="G845" s="331" t="s">
        <v>19</v>
      </c>
    </row>
    <row r="846" spans="1:7" x14ac:dyDescent="0.3">
      <c r="A846" s="328"/>
      <c r="B846" s="329" t="s">
        <v>19</v>
      </c>
      <c r="C846" s="330" t="s">
        <v>459</v>
      </c>
      <c r="D846" s="330" t="s">
        <v>489</v>
      </c>
      <c r="E846" s="330" t="s">
        <v>442</v>
      </c>
      <c r="F846" s="330" t="s">
        <v>435</v>
      </c>
      <c r="G846" s="331" t="s">
        <v>19</v>
      </c>
    </row>
    <row r="847" spans="1:7" x14ac:dyDescent="0.3">
      <c r="A847" s="328"/>
      <c r="B847" s="329" t="s">
        <v>19</v>
      </c>
      <c r="C847" s="330" t="s">
        <v>459</v>
      </c>
      <c r="D847" s="330" t="s">
        <v>433</v>
      </c>
      <c r="E847" s="330" t="s">
        <v>442</v>
      </c>
      <c r="F847" s="330" t="s">
        <v>435</v>
      </c>
      <c r="G847" s="331" t="s">
        <v>19</v>
      </c>
    </row>
    <row r="848" spans="1:7" x14ac:dyDescent="0.3">
      <c r="A848" s="328"/>
      <c r="B848" s="329" t="s">
        <v>19</v>
      </c>
      <c r="C848" s="330" t="s">
        <v>430</v>
      </c>
      <c r="D848" s="330" t="s">
        <v>462</v>
      </c>
      <c r="E848" s="330" t="s">
        <v>442</v>
      </c>
      <c r="F848" s="330" t="s">
        <v>435</v>
      </c>
      <c r="G848" s="331" t="s">
        <v>19</v>
      </c>
    </row>
    <row r="849" spans="1:7" x14ac:dyDescent="0.3">
      <c r="A849" s="328"/>
      <c r="B849" s="329" t="s">
        <v>19</v>
      </c>
      <c r="C849" s="330" t="s">
        <v>470</v>
      </c>
      <c r="D849" s="330" t="s">
        <v>434</v>
      </c>
      <c r="E849" s="330" t="s">
        <v>442</v>
      </c>
      <c r="F849" s="330" t="s">
        <v>435</v>
      </c>
      <c r="G849" s="331" t="s">
        <v>19</v>
      </c>
    </row>
    <row r="850" spans="1:7" x14ac:dyDescent="0.3">
      <c r="A850" s="328"/>
      <c r="B850" s="329" t="s">
        <v>19</v>
      </c>
      <c r="C850" s="330" t="s">
        <v>430</v>
      </c>
      <c r="D850" s="330" t="s">
        <v>451</v>
      </c>
      <c r="E850" s="330" t="s">
        <v>442</v>
      </c>
      <c r="F850" s="330" t="s">
        <v>435</v>
      </c>
      <c r="G850" s="331" t="s">
        <v>19</v>
      </c>
    </row>
    <row r="851" spans="1:7" x14ac:dyDescent="0.3">
      <c r="A851" s="328"/>
      <c r="B851" s="329" t="s">
        <v>19</v>
      </c>
      <c r="C851" s="330" t="s">
        <v>436</v>
      </c>
      <c r="D851" s="330" t="s">
        <v>446</v>
      </c>
      <c r="E851" s="330" t="s">
        <v>442</v>
      </c>
      <c r="F851" s="330" t="s">
        <v>435</v>
      </c>
      <c r="G851" s="331" t="s">
        <v>19</v>
      </c>
    </row>
    <row r="852" spans="1:7" x14ac:dyDescent="0.3">
      <c r="A852" s="328"/>
      <c r="B852" s="329" t="s">
        <v>19</v>
      </c>
      <c r="C852" s="330" t="s">
        <v>430</v>
      </c>
      <c r="D852" s="330" t="s">
        <v>449</v>
      </c>
      <c r="E852" s="330" t="s">
        <v>442</v>
      </c>
      <c r="F852" s="330" t="s">
        <v>435</v>
      </c>
      <c r="G852" s="331" t="s">
        <v>19</v>
      </c>
    </row>
    <row r="853" spans="1:7" x14ac:dyDescent="0.3">
      <c r="A853" s="328"/>
      <c r="B853" s="329" t="s">
        <v>19</v>
      </c>
      <c r="C853" s="330" t="s">
        <v>430</v>
      </c>
      <c r="D853" s="330" t="s">
        <v>464</v>
      </c>
      <c r="E853" s="330" t="s">
        <v>442</v>
      </c>
      <c r="F853" s="330" t="s">
        <v>435</v>
      </c>
      <c r="G853" s="331" t="s">
        <v>19</v>
      </c>
    </row>
    <row r="854" spans="1:7" x14ac:dyDescent="0.3">
      <c r="A854" s="328"/>
      <c r="B854" s="329" t="s">
        <v>19</v>
      </c>
      <c r="C854" s="330" t="s">
        <v>459</v>
      </c>
      <c r="D854" s="330" t="s">
        <v>433</v>
      </c>
      <c r="E854" s="330" t="s">
        <v>442</v>
      </c>
      <c r="F854" s="330" t="s">
        <v>435</v>
      </c>
      <c r="G854" s="331" t="s">
        <v>19</v>
      </c>
    </row>
    <row r="855" spans="1:7" x14ac:dyDescent="0.3">
      <c r="A855" s="328"/>
      <c r="B855" s="329" t="s">
        <v>19</v>
      </c>
      <c r="C855" s="330" t="s">
        <v>446</v>
      </c>
      <c r="D855" s="330" t="s">
        <v>496</v>
      </c>
      <c r="E855" s="330" t="s">
        <v>437</v>
      </c>
      <c r="F855" s="330" t="s">
        <v>435</v>
      </c>
      <c r="G855" s="331" t="s">
        <v>19</v>
      </c>
    </row>
    <row r="856" spans="1:7" x14ac:dyDescent="0.3">
      <c r="A856" s="328"/>
      <c r="B856" s="329" t="s">
        <v>19</v>
      </c>
      <c r="C856" s="330" t="s">
        <v>439</v>
      </c>
      <c r="D856" s="330" t="s">
        <v>497</v>
      </c>
      <c r="E856" s="330" t="s">
        <v>442</v>
      </c>
      <c r="F856" s="330" t="s">
        <v>435</v>
      </c>
      <c r="G856" s="331" t="s">
        <v>19</v>
      </c>
    </row>
    <row r="857" spans="1:7" x14ac:dyDescent="0.3">
      <c r="A857" s="328"/>
      <c r="B857" s="329" t="s">
        <v>19</v>
      </c>
      <c r="C857" s="330" t="s">
        <v>430</v>
      </c>
      <c r="D857" s="330" t="s">
        <v>464</v>
      </c>
      <c r="E857" s="330" t="s">
        <v>442</v>
      </c>
      <c r="F857" s="330" t="s">
        <v>435</v>
      </c>
      <c r="G857" s="331" t="s">
        <v>19</v>
      </c>
    </row>
    <row r="858" spans="1:7" x14ac:dyDescent="0.3">
      <c r="A858" s="328"/>
      <c r="B858" s="329" t="s">
        <v>19</v>
      </c>
      <c r="C858" s="330" t="s">
        <v>459</v>
      </c>
      <c r="D858" s="330" t="s">
        <v>446</v>
      </c>
      <c r="E858" s="330" t="s">
        <v>442</v>
      </c>
      <c r="F858" s="330" t="s">
        <v>435</v>
      </c>
      <c r="G858" s="331" t="s">
        <v>19</v>
      </c>
    </row>
    <row r="859" spans="1:7" x14ac:dyDescent="0.3">
      <c r="A859" s="328"/>
      <c r="B859" s="329" t="s">
        <v>19</v>
      </c>
      <c r="C859" s="330" t="s">
        <v>459</v>
      </c>
      <c r="D859" s="330" t="s">
        <v>446</v>
      </c>
      <c r="E859" s="330" t="s">
        <v>442</v>
      </c>
      <c r="F859" s="330" t="s">
        <v>435</v>
      </c>
      <c r="G859" s="331" t="s">
        <v>19</v>
      </c>
    </row>
    <row r="860" spans="1:7" x14ac:dyDescent="0.3">
      <c r="A860" s="328"/>
      <c r="B860" s="329" t="s">
        <v>19</v>
      </c>
      <c r="C860" s="330" t="s">
        <v>447</v>
      </c>
      <c r="D860" s="330" t="s">
        <v>489</v>
      </c>
      <c r="E860" s="330" t="s">
        <v>442</v>
      </c>
      <c r="F860" s="330" t="s">
        <v>435</v>
      </c>
      <c r="G860" s="331" t="s">
        <v>19</v>
      </c>
    </row>
    <row r="861" spans="1:7" x14ac:dyDescent="0.3">
      <c r="A861" s="328"/>
      <c r="B861" s="329" t="s">
        <v>19</v>
      </c>
      <c r="C861" s="330" t="s">
        <v>446</v>
      </c>
      <c r="D861" s="330" t="s">
        <v>467</v>
      </c>
      <c r="E861" s="330" t="s">
        <v>437</v>
      </c>
      <c r="F861" s="330" t="s">
        <v>435</v>
      </c>
      <c r="G861" s="331" t="s">
        <v>19</v>
      </c>
    </row>
    <row r="862" spans="1:7" x14ac:dyDescent="0.3">
      <c r="A862" s="328"/>
      <c r="B862" s="329" t="s">
        <v>19</v>
      </c>
      <c r="C862" s="330" t="s">
        <v>463</v>
      </c>
      <c r="D862" s="330" t="s">
        <v>310</v>
      </c>
      <c r="E862" s="330" t="s">
        <v>498</v>
      </c>
      <c r="F862" s="330" t="s">
        <v>435</v>
      </c>
      <c r="G862" s="331" t="s">
        <v>19</v>
      </c>
    </row>
    <row r="863" spans="1:7" ht="15" thickBot="1" x14ac:dyDescent="0.35">
      <c r="A863" s="324"/>
      <c r="B863" s="325" t="s">
        <v>19</v>
      </c>
      <c r="C863" s="326" t="s">
        <v>482</v>
      </c>
      <c r="D863" s="326" t="s">
        <v>499</v>
      </c>
      <c r="E863" s="326" t="s">
        <v>437</v>
      </c>
      <c r="F863" s="326" t="s">
        <v>435</v>
      </c>
      <c r="G863" s="327" t="s">
        <v>19</v>
      </c>
    </row>
    <row r="864" spans="1:7" x14ac:dyDescent="0.3">
      <c r="A864" s="417" t="s">
        <v>122</v>
      </c>
      <c r="B864" s="418" t="s">
        <v>21</v>
      </c>
      <c r="C864" s="419">
        <v>93</v>
      </c>
      <c r="D864" s="419">
        <v>126</v>
      </c>
      <c r="E864" s="420" t="s">
        <v>438</v>
      </c>
      <c r="F864" s="420" t="s">
        <v>438</v>
      </c>
      <c r="G864" s="421">
        <v>90112</v>
      </c>
    </row>
    <row r="865" spans="1:7" x14ac:dyDescent="0.3">
      <c r="A865" s="422"/>
      <c r="B865" s="423" t="s">
        <v>19</v>
      </c>
      <c r="C865" s="424" t="s">
        <v>475</v>
      </c>
      <c r="D865" s="424" t="s">
        <v>500</v>
      </c>
      <c r="E865" s="424" t="s">
        <v>19</v>
      </c>
      <c r="F865" s="424" t="s">
        <v>435</v>
      </c>
      <c r="G865" s="425" t="s">
        <v>19</v>
      </c>
    </row>
    <row r="866" spans="1:7" ht="15" thickBot="1" x14ac:dyDescent="0.35">
      <c r="A866" s="426"/>
      <c r="B866" s="427" t="s">
        <v>19</v>
      </c>
      <c r="C866" s="428" t="s">
        <v>501</v>
      </c>
      <c r="D866" s="428" t="s">
        <v>502</v>
      </c>
      <c r="E866" s="428" t="s">
        <v>19</v>
      </c>
      <c r="F866" s="428" t="s">
        <v>435</v>
      </c>
      <c r="G866" s="429" t="s">
        <v>19</v>
      </c>
    </row>
    <row r="867" spans="1:7" x14ac:dyDescent="0.3">
      <c r="A867" s="328" t="s">
        <v>128</v>
      </c>
      <c r="B867" s="329" t="s">
        <v>21</v>
      </c>
      <c r="C867" s="332">
        <v>58</v>
      </c>
      <c r="D867" s="332">
        <v>84</v>
      </c>
      <c r="E867" s="330" t="s">
        <v>428</v>
      </c>
      <c r="F867" s="330" t="s">
        <v>428</v>
      </c>
      <c r="G867" s="333">
        <v>102434</v>
      </c>
    </row>
    <row r="868" spans="1:7" ht="15" thickBot="1" x14ac:dyDescent="0.35">
      <c r="A868" s="328"/>
      <c r="B868" s="329" t="s">
        <v>19</v>
      </c>
      <c r="C868" s="330" t="s">
        <v>503</v>
      </c>
      <c r="D868" s="330" t="s">
        <v>502</v>
      </c>
      <c r="E868" s="330" t="s">
        <v>437</v>
      </c>
      <c r="F868" s="330" t="s">
        <v>435</v>
      </c>
      <c r="G868" s="331" t="s">
        <v>19</v>
      </c>
    </row>
    <row r="869" spans="1:7" x14ac:dyDescent="0.3">
      <c r="A869" s="417" t="s">
        <v>140</v>
      </c>
      <c r="B869" s="418" t="s">
        <v>21</v>
      </c>
      <c r="C869" s="419">
        <v>80</v>
      </c>
      <c r="D869" s="419">
        <v>238</v>
      </c>
      <c r="E869" s="420" t="s">
        <v>434</v>
      </c>
      <c r="F869" s="420" t="s">
        <v>434</v>
      </c>
      <c r="G869" s="421">
        <v>332567</v>
      </c>
    </row>
    <row r="870" spans="1:7" x14ac:dyDescent="0.3">
      <c r="A870" s="422"/>
      <c r="B870" s="423" t="s">
        <v>19</v>
      </c>
      <c r="C870" s="424" t="s">
        <v>438</v>
      </c>
      <c r="D870" s="424" t="s">
        <v>439</v>
      </c>
      <c r="E870" s="424" t="s">
        <v>460</v>
      </c>
      <c r="F870" s="424" t="s">
        <v>435</v>
      </c>
      <c r="G870" s="425" t="s">
        <v>19</v>
      </c>
    </row>
    <row r="871" spans="1:7" x14ac:dyDescent="0.3">
      <c r="A871" s="422"/>
      <c r="B871" s="423" t="s">
        <v>19</v>
      </c>
      <c r="C871" s="424" t="s">
        <v>438</v>
      </c>
      <c r="D871" s="424" t="s">
        <v>440</v>
      </c>
      <c r="E871" s="424" t="s">
        <v>460</v>
      </c>
      <c r="F871" s="424" t="s">
        <v>435</v>
      </c>
      <c r="G871" s="425" t="s">
        <v>19</v>
      </c>
    </row>
    <row r="872" spans="1:7" x14ac:dyDescent="0.3">
      <c r="A872" s="422"/>
      <c r="B872" s="423" t="s">
        <v>19</v>
      </c>
      <c r="C872" s="424" t="s">
        <v>429</v>
      </c>
      <c r="D872" s="424" t="s">
        <v>451</v>
      </c>
      <c r="E872" s="424" t="s">
        <v>442</v>
      </c>
      <c r="F872" s="424" t="s">
        <v>435</v>
      </c>
      <c r="G872" s="425" t="s">
        <v>19</v>
      </c>
    </row>
    <row r="873" spans="1:7" x14ac:dyDescent="0.3">
      <c r="A873" s="422"/>
      <c r="B873" s="423" t="s">
        <v>19</v>
      </c>
      <c r="C873" s="424" t="s">
        <v>438</v>
      </c>
      <c r="D873" s="424" t="s">
        <v>443</v>
      </c>
      <c r="E873" s="424" t="s">
        <v>460</v>
      </c>
      <c r="F873" s="424" t="s">
        <v>435</v>
      </c>
      <c r="G873" s="425" t="s">
        <v>19</v>
      </c>
    </row>
    <row r="874" spans="1:7" x14ac:dyDescent="0.3">
      <c r="A874" s="422"/>
      <c r="B874" s="423" t="s">
        <v>19</v>
      </c>
      <c r="C874" s="424" t="s">
        <v>459</v>
      </c>
      <c r="D874" s="424" t="s">
        <v>434</v>
      </c>
      <c r="E874" s="424" t="s">
        <v>442</v>
      </c>
      <c r="F874" s="424" t="s">
        <v>435</v>
      </c>
      <c r="G874" s="425" t="s">
        <v>19</v>
      </c>
    </row>
    <row r="875" spans="1:7" x14ac:dyDescent="0.3">
      <c r="A875" s="422"/>
      <c r="B875" s="423" t="s">
        <v>19</v>
      </c>
      <c r="C875" s="424" t="s">
        <v>429</v>
      </c>
      <c r="D875" s="424" t="s">
        <v>443</v>
      </c>
      <c r="E875" s="424" t="s">
        <v>460</v>
      </c>
      <c r="F875" s="424" t="s">
        <v>435</v>
      </c>
      <c r="G875" s="425" t="s">
        <v>19</v>
      </c>
    </row>
    <row r="876" spans="1:7" x14ac:dyDescent="0.3">
      <c r="A876" s="422"/>
      <c r="B876" s="423" t="s">
        <v>19</v>
      </c>
      <c r="C876" s="424" t="s">
        <v>438</v>
      </c>
      <c r="D876" s="424" t="s">
        <v>440</v>
      </c>
      <c r="E876" s="424" t="s">
        <v>460</v>
      </c>
      <c r="F876" s="424" t="s">
        <v>435</v>
      </c>
      <c r="G876" s="425" t="s">
        <v>19</v>
      </c>
    </row>
    <row r="877" spans="1:7" x14ac:dyDescent="0.3">
      <c r="A877" s="422"/>
      <c r="B877" s="423" t="s">
        <v>19</v>
      </c>
      <c r="C877" s="424" t="s">
        <v>428</v>
      </c>
      <c r="D877" s="424" t="s">
        <v>438</v>
      </c>
      <c r="E877" s="424" t="s">
        <v>460</v>
      </c>
      <c r="F877" s="424" t="s">
        <v>435</v>
      </c>
      <c r="G877" s="425" t="s">
        <v>19</v>
      </c>
    </row>
    <row r="878" spans="1:7" x14ac:dyDescent="0.3">
      <c r="A878" s="422"/>
      <c r="B878" s="423" t="s">
        <v>19</v>
      </c>
      <c r="C878" s="424" t="s">
        <v>438</v>
      </c>
      <c r="D878" s="424" t="s">
        <v>439</v>
      </c>
      <c r="E878" s="424" t="s">
        <v>460</v>
      </c>
      <c r="F878" s="424" t="s">
        <v>435</v>
      </c>
      <c r="G878" s="425" t="s">
        <v>19</v>
      </c>
    </row>
    <row r="879" spans="1:7" x14ac:dyDescent="0.3">
      <c r="A879" s="422"/>
      <c r="B879" s="423" t="s">
        <v>19</v>
      </c>
      <c r="C879" s="424" t="s">
        <v>429</v>
      </c>
      <c r="D879" s="424" t="s">
        <v>433</v>
      </c>
      <c r="E879" s="424" t="s">
        <v>460</v>
      </c>
      <c r="F879" s="424" t="s">
        <v>435</v>
      </c>
      <c r="G879" s="425" t="s">
        <v>19</v>
      </c>
    </row>
    <row r="880" spans="1:7" x14ac:dyDescent="0.3">
      <c r="A880" s="422"/>
      <c r="B880" s="423" t="s">
        <v>19</v>
      </c>
      <c r="C880" s="424" t="s">
        <v>438</v>
      </c>
      <c r="D880" s="424" t="s">
        <v>447</v>
      </c>
      <c r="E880" s="424" t="s">
        <v>460</v>
      </c>
      <c r="F880" s="424" t="s">
        <v>435</v>
      </c>
      <c r="G880" s="425" t="s">
        <v>19</v>
      </c>
    </row>
    <row r="881" spans="1:7" x14ac:dyDescent="0.3">
      <c r="A881" s="422"/>
      <c r="B881" s="423" t="s">
        <v>19</v>
      </c>
      <c r="C881" s="424" t="s">
        <v>430</v>
      </c>
      <c r="D881" s="424" t="s">
        <v>448</v>
      </c>
      <c r="E881" s="424" t="s">
        <v>460</v>
      </c>
      <c r="F881" s="424" t="s">
        <v>435</v>
      </c>
      <c r="G881" s="425" t="s">
        <v>19</v>
      </c>
    </row>
    <row r="882" spans="1:7" x14ac:dyDescent="0.3">
      <c r="A882" s="422"/>
      <c r="B882" s="423" t="s">
        <v>19</v>
      </c>
      <c r="C882" s="424" t="s">
        <v>443</v>
      </c>
      <c r="D882" s="424" t="s">
        <v>446</v>
      </c>
      <c r="E882" s="424" t="s">
        <v>460</v>
      </c>
      <c r="F882" s="424" t="s">
        <v>435</v>
      </c>
      <c r="G882" s="425" t="s">
        <v>19</v>
      </c>
    </row>
    <row r="883" spans="1:7" x14ac:dyDescent="0.3">
      <c r="A883" s="422"/>
      <c r="B883" s="423" t="s">
        <v>19</v>
      </c>
      <c r="C883" s="424" t="s">
        <v>429</v>
      </c>
      <c r="D883" s="424" t="s">
        <v>434</v>
      </c>
      <c r="E883" s="424" t="s">
        <v>460</v>
      </c>
      <c r="F883" s="424" t="s">
        <v>435</v>
      </c>
      <c r="G883" s="425" t="s">
        <v>19</v>
      </c>
    </row>
    <row r="884" spans="1:7" x14ac:dyDescent="0.3">
      <c r="A884" s="422"/>
      <c r="B884" s="423" t="s">
        <v>19</v>
      </c>
      <c r="C884" s="424" t="s">
        <v>429</v>
      </c>
      <c r="D884" s="424" t="s">
        <v>446</v>
      </c>
      <c r="E884" s="424" t="s">
        <v>460</v>
      </c>
      <c r="F884" s="424" t="s">
        <v>435</v>
      </c>
      <c r="G884" s="425" t="s">
        <v>19</v>
      </c>
    </row>
    <row r="885" spans="1:7" x14ac:dyDescent="0.3">
      <c r="A885" s="422"/>
      <c r="B885" s="423" t="s">
        <v>19</v>
      </c>
      <c r="C885" s="424" t="s">
        <v>429</v>
      </c>
      <c r="D885" s="424" t="s">
        <v>439</v>
      </c>
      <c r="E885" s="424" t="s">
        <v>460</v>
      </c>
      <c r="F885" s="424" t="s">
        <v>435</v>
      </c>
      <c r="G885" s="425" t="s">
        <v>19</v>
      </c>
    </row>
    <row r="886" spans="1:7" x14ac:dyDescent="0.3">
      <c r="A886" s="422"/>
      <c r="B886" s="423" t="s">
        <v>19</v>
      </c>
      <c r="C886" s="424" t="s">
        <v>436</v>
      </c>
      <c r="D886" s="424" t="s">
        <v>462</v>
      </c>
      <c r="E886" s="424" t="s">
        <v>442</v>
      </c>
      <c r="F886" s="424" t="s">
        <v>435</v>
      </c>
      <c r="G886" s="425" t="s">
        <v>19</v>
      </c>
    </row>
    <row r="887" spans="1:7" x14ac:dyDescent="0.3">
      <c r="A887" s="422"/>
      <c r="B887" s="423" t="s">
        <v>19</v>
      </c>
      <c r="C887" s="424" t="s">
        <v>429</v>
      </c>
      <c r="D887" s="424" t="s">
        <v>451</v>
      </c>
      <c r="E887" s="424" t="s">
        <v>442</v>
      </c>
      <c r="F887" s="424" t="s">
        <v>435</v>
      </c>
      <c r="G887" s="425" t="s">
        <v>19</v>
      </c>
    </row>
    <row r="888" spans="1:7" ht="15" thickBot="1" x14ac:dyDescent="0.35">
      <c r="A888" s="426"/>
      <c r="B888" s="427" t="s">
        <v>19</v>
      </c>
      <c r="C888" s="428" t="s">
        <v>475</v>
      </c>
      <c r="D888" s="428" t="s">
        <v>434</v>
      </c>
      <c r="E888" s="428" t="s">
        <v>460</v>
      </c>
      <c r="F888" s="428" t="s">
        <v>435</v>
      </c>
      <c r="G888" s="429" t="s">
        <v>19</v>
      </c>
    </row>
    <row r="889" spans="1:7" x14ac:dyDescent="0.3">
      <c r="A889" s="328" t="s">
        <v>147</v>
      </c>
      <c r="B889" s="329" t="s">
        <v>21</v>
      </c>
      <c r="C889" s="332">
        <v>39</v>
      </c>
      <c r="D889" s="332">
        <v>38</v>
      </c>
      <c r="E889" s="330" t="s">
        <v>428</v>
      </c>
      <c r="F889" s="330" t="s">
        <v>428</v>
      </c>
      <c r="G889" s="333">
        <v>76707</v>
      </c>
    </row>
    <row r="890" spans="1:7" ht="15" thickBot="1" x14ac:dyDescent="0.35">
      <c r="A890" s="328"/>
      <c r="B890" s="329" t="s">
        <v>19</v>
      </c>
      <c r="C890" s="330" t="s">
        <v>488</v>
      </c>
      <c r="D890" s="330" t="s">
        <v>454</v>
      </c>
      <c r="E890" s="330" t="s">
        <v>19</v>
      </c>
      <c r="F890" s="330" t="s">
        <v>435</v>
      </c>
      <c r="G890" s="331" t="s">
        <v>19</v>
      </c>
    </row>
    <row r="891" spans="1:7" x14ac:dyDescent="0.3">
      <c r="A891" s="417" t="s">
        <v>149</v>
      </c>
      <c r="B891" s="418" t="s">
        <v>21</v>
      </c>
      <c r="C891" s="419">
        <v>151</v>
      </c>
      <c r="D891" s="419">
        <v>171</v>
      </c>
      <c r="E891" s="420" t="s">
        <v>439</v>
      </c>
      <c r="F891" s="420" t="s">
        <v>439</v>
      </c>
      <c r="G891" s="421">
        <v>188040</v>
      </c>
    </row>
    <row r="892" spans="1:7" x14ac:dyDescent="0.3">
      <c r="A892" s="422"/>
      <c r="B892" s="423" t="s">
        <v>19</v>
      </c>
      <c r="C892" s="424" t="s">
        <v>447</v>
      </c>
      <c r="D892" s="424" t="s">
        <v>448</v>
      </c>
      <c r="E892" s="424" t="s">
        <v>437</v>
      </c>
      <c r="F892" s="424" t="s">
        <v>435</v>
      </c>
      <c r="G892" s="425" t="s">
        <v>19</v>
      </c>
    </row>
    <row r="893" spans="1:7" x14ac:dyDescent="0.3">
      <c r="A893" s="422"/>
      <c r="B893" s="423" t="s">
        <v>19</v>
      </c>
      <c r="C893" s="424" t="s">
        <v>443</v>
      </c>
      <c r="D893" s="424" t="s">
        <v>459</v>
      </c>
      <c r="E893" s="424" t="s">
        <v>437</v>
      </c>
      <c r="F893" s="424" t="s">
        <v>435</v>
      </c>
      <c r="G893" s="425" t="s">
        <v>19</v>
      </c>
    </row>
    <row r="894" spans="1:7" x14ac:dyDescent="0.3">
      <c r="A894" s="422"/>
      <c r="B894" s="423" t="s">
        <v>19</v>
      </c>
      <c r="C894" s="424" t="s">
        <v>443</v>
      </c>
      <c r="D894" s="424" t="s">
        <v>440</v>
      </c>
      <c r="E894" s="424" t="s">
        <v>437</v>
      </c>
      <c r="F894" s="424" t="s">
        <v>435</v>
      </c>
      <c r="G894" s="425" t="s">
        <v>19</v>
      </c>
    </row>
    <row r="895" spans="1:7" x14ac:dyDescent="0.3">
      <c r="A895" s="422"/>
      <c r="B895" s="423" t="s">
        <v>19</v>
      </c>
      <c r="C895" s="424" t="s">
        <v>439</v>
      </c>
      <c r="D895" s="424" t="s">
        <v>448</v>
      </c>
      <c r="E895" s="424" t="s">
        <v>437</v>
      </c>
      <c r="F895" s="424" t="s">
        <v>435</v>
      </c>
      <c r="G895" s="425" t="s">
        <v>19</v>
      </c>
    </row>
    <row r="896" spans="1:7" x14ac:dyDescent="0.3">
      <c r="A896" s="422"/>
      <c r="B896" s="423" t="s">
        <v>19</v>
      </c>
      <c r="C896" s="424" t="s">
        <v>436</v>
      </c>
      <c r="D896" s="424" t="s">
        <v>440</v>
      </c>
      <c r="E896" s="424" t="s">
        <v>437</v>
      </c>
      <c r="F896" s="424" t="s">
        <v>435</v>
      </c>
      <c r="G896" s="425" t="s">
        <v>19</v>
      </c>
    </row>
    <row r="897" spans="1:7" x14ac:dyDescent="0.3">
      <c r="A897" s="422"/>
      <c r="B897" s="423" t="s">
        <v>19</v>
      </c>
      <c r="C897" s="424" t="s">
        <v>430</v>
      </c>
      <c r="D897" s="424" t="s">
        <v>440</v>
      </c>
      <c r="E897" s="424" t="s">
        <v>437</v>
      </c>
      <c r="F897" s="424" t="s">
        <v>435</v>
      </c>
      <c r="G897" s="425" t="s">
        <v>19</v>
      </c>
    </row>
    <row r="898" spans="1:7" x14ac:dyDescent="0.3">
      <c r="A898" s="422"/>
      <c r="B898" s="423" t="s">
        <v>19</v>
      </c>
      <c r="C898" s="424" t="s">
        <v>439</v>
      </c>
      <c r="D898" s="424" t="s">
        <v>449</v>
      </c>
      <c r="E898" s="424" t="s">
        <v>437</v>
      </c>
      <c r="F898" s="424" t="s">
        <v>435</v>
      </c>
      <c r="G898" s="425" t="s">
        <v>19</v>
      </c>
    </row>
    <row r="899" spans="1:7" ht="15" thickBot="1" x14ac:dyDescent="0.35">
      <c r="A899" s="426"/>
      <c r="B899" s="427" t="s">
        <v>19</v>
      </c>
      <c r="C899" s="428" t="s">
        <v>505</v>
      </c>
      <c r="D899" s="428" t="s">
        <v>473</v>
      </c>
      <c r="E899" s="428" t="s">
        <v>437</v>
      </c>
      <c r="F899" s="428" t="s">
        <v>435</v>
      </c>
      <c r="G899" s="429" t="s">
        <v>19</v>
      </c>
    </row>
    <row r="900" spans="1:7" x14ac:dyDescent="0.3">
      <c r="A900" s="328" t="s">
        <v>151</v>
      </c>
      <c r="B900" s="329" t="s">
        <v>21</v>
      </c>
      <c r="C900" s="332">
        <v>48</v>
      </c>
      <c r="D900" s="332">
        <v>56</v>
      </c>
      <c r="E900" s="330" t="s">
        <v>429</v>
      </c>
      <c r="F900" s="330" t="s">
        <v>429</v>
      </c>
      <c r="G900" s="333">
        <v>51133</v>
      </c>
    </row>
    <row r="901" spans="1:7" x14ac:dyDescent="0.3">
      <c r="A901" s="328"/>
      <c r="B901" s="329" t="s">
        <v>19</v>
      </c>
      <c r="C901" s="330" t="s">
        <v>433</v>
      </c>
      <c r="D901" s="330" t="s">
        <v>446</v>
      </c>
      <c r="E901" s="330" t="s">
        <v>437</v>
      </c>
      <c r="F901" s="330" t="s">
        <v>435</v>
      </c>
      <c r="G901" s="331" t="s">
        <v>19</v>
      </c>
    </row>
    <row r="902" spans="1:7" x14ac:dyDescent="0.3">
      <c r="A902" s="328"/>
      <c r="B902" s="329" t="s">
        <v>19</v>
      </c>
      <c r="C902" s="330" t="s">
        <v>464</v>
      </c>
      <c r="D902" s="330" t="s">
        <v>475</v>
      </c>
      <c r="E902" s="330" t="s">
        <v>437</v>
      </c>
      <c r="F902" s="330" t="s">
        <v>435</v>
      </c>
      <c r="G902" s="331" t="s">
        <v>19</v>
      </c>
    </row>
    <row r="903" spans="1:7" ht="15" thickBot="1" x14ac:dyDescent="0.35">
      <c r="A903" s="328"/>
      <c r="B903" s="329" t="s">
        <v>19</v>
      </c>
      <c r="C903" s="330" t="s">
        <v>445</v>
      </c>
      <c r="D903" s="330" t="s">
        <v>453</v>
      </c>
      <c r="E903" s="330" t="s">
        <v>437</v>
      </c>
      <c r="F903" s="330" t="s">
        <v>435</v>
      </c>
      <c r="G903" s="331" t="s">
        <v>19</v>
      </c>
    </row>
    <row r="904" spans="1:7" x14ac:dyDescent="0.3">
      <c r="A904" s="417" t="s">
        <v>164</v>
      </c>
      <c r="B904" s="418" t="s">
        <v>21</v>
      </c>
      <c r="C904" s="419">
        <v>54</v>
      </c>
      <c r="D904" s="419">
        <v>104</v>
      </c>
      <c r="E904" s="420" t="s">
        <v>438</v>
      </c>
      <c r="F904" s="420" t="s">
        <v>438</v>
      </c>
      <c r="G904" s="421">
        <v>102423</v>
      </c>
    </row>
    <row r="905" spans="1:7" x14ac:dyDescent="0.3">
      <c r="A905" s="422"/>
      <c r="B905" s="423" t="s">
        <v>19</v>
      </c>
      <c r="C905" s="424" t="s">
        <v>439</v>
      </c>
      <c r="D905" s="424" t="s">
        <v>453</v>
      </c>
      <c r="E905" s="424" t="s">
        <v>437</v>
      </c>
      <c r="F905" s="424" t="s">
        <v>435</v>
      </c>
      <c r="G905" s="425" t="s">
        <v>19</v>
      </c>
    </row>
    <row r="906" spans="1:7" ht="15" thickBot="1" x14ac:dyDescent="0.35">
      <c r="A906" s="426"/>
      <c r="B906" s="427" t="s">
        <v>19</v>
      </c>
      <c r="C906" s="428" t="s">
        <v>478</v>
      </c>
      <c r="D906" s="428" t="s">
        <v>507</v>
      </c>
      <c r="E906" s="428" t="s">
        <v>437</v>
      </c>
      <c r="F906" s="428" t="s">
        <v>435</v>
      </c>
      <c r="G906" s="429" t="s">
        <v>19</v>
      </c>
    </row>
    <row r="907" spans="1:7" x14ac:dyDescent="0.3">
      <c r="A907" s="328" t="s">
        <v>175</v>
      </c>
      <c r="B907" s="329" t="s">
        <v>21</v>
      </c>
      <c r="C907" s="332">
        <v>47</v>
      </c>
      <c r="D907" s="332">
        <v>62</v>
      </c>
      <c r="E907" s="330" t="s">
        <v>428</v>
      </c>
      <c r="F907" s="330" t="s">
        <v>428</v>
      </c>
      <c r="G907" s="333">
        <v>52529</v>
      </c>
    </row>
    <row r="908" spans="1:7" ht="15" thickBot="1" x14ac:dyDescent="0.35">
      <c r="A908" s="328"/>
      <c r="B908" s="329" t="s">
        <v>19</v>
      </c>
      <c r="C908" s="330" t="s">
        <v>483</v>
      </c>
      <c r="D908" s="330" t="s">
        <v>508</v>
      </c>
      <c r="E908" s="330" t="s">
        <v>437</v>
      </c>
      <c r="F908" s="330" t="s">
        <v>435</v>
      </c>
      <c r="G908" s="331" t="s">
        <v>19</v>
      </c>
    </row>
    <row r="909" spans="1:7" x14ac:dyDescent="0.3">
      <c r="A909" s="417" t="s">
        <v>185</v>
      </c>
      <c r="B909" s="418" t="s">
        <v>21</v>
      </c>
      <c r="C909" s="419">
        <v>73</v>
      </c>
      <c r="D909" s="419">
        <v>144</v>
      </c>
      <c r="E909" s="420" t="s">
        <v>446</v>
      </c>
      <c r="F909" s="420" t="s">
        <v>446</v>
      </c>
      <c r="G909" s="421">
        <v>160248</v>
      </c>
    </row>
    <row r="910" spans="1:7" x14ac:dyDescent="0.3">
      <c r="A910" s="422"/>
      <c r="B910" s="423" t="s">
        <v>19</v>
      </c>
      <c r="C910" s="424" t="s">
        <v>438</v>
      </c>
      <c r="D910" s="424" t="s">
        <v>436</v>
      </c>
      <c r="E910" s="424" t="s">
        <v>437</v>
      </c>
      <c r="F910" s="424" t="s">
        <v>435</v>
      </c>
      <c r="G910" s="425" t="s">
        <v>19</v>
      </c>
    </row>
    <row r="911" spans="1:7" x14ac:dyDescent="0.3">
      <c r="A911" s="422"/>
      <c r="B911" s="423" t="s">
        <v>19</v>
      </c>
      <c r="C911" s="424" t="s">
        <v>430</v>
      </c>
      <c r="D911" s="424" t="s">
        <v>448</v>
      </c>
      <c r="E911" s="424" t="s">
        <v>437</v>
      </c>
      <c r="F911" s="424" t="s">
        <v>435</v>
      </c>
      <c r="G911" s="425" t="s">
        <v>19</v>
      </c>
    </row>
    <row r="912" spans="1:7" x14ac:dyDescent="0.3">
      <c r="A912" s="422"/>
      <c r="B912" s="423" t="s">
        <v>19</v>
      </c>
      <c r="C912" s="424" t="s">
        <v>438</v>
      </c>
      <c r="D912" s="424" t="s">
        <v>430</v>
      </c>
      <c r="E912" s="424" t="s">
        <v>437</v>
      </c>
      <c r="F912" s="424" t="s">
        <v>435</v>
      </c>
      <c r="G912" s="425" t="s">
        <v>19</v>
      </c>
    </row>
    <row r="913" spans="1:7" x14ac:dyDescent="0.3">
      <c r="A913" s="422"/>
      <c r="B913" s="423" t="s">
        <v>19</v>
      </c>
      <c r="C913" s="424" t="s">
        <v>429</v>
      </c>
      <c r="D913" s="424" t="s">
        <v>439</v>
      </c>
      <c r="E913" s="424" t="s">
        <v>437</v>
      </c>
      <c r="F913" s="424" t="s">
        <v>435</v>
      </c>
      <c r="G913" s="425" t="s">
        <v>19</v>
      </c>
    </row>
    <row r="914" spans="1:7" x14ac:dyDescent="0.3">
      <c r="A914" s="422"/>
      <c r="B914" s="423" t="s">
        <v>19</v>
      </c>
      <c r="C914" s="424" t="s">
        <v>429</v>
      </c>
      <c r="D914" s="424" t="s">
        <v>436</v>
      </c>
      <c r="E914" s="424" t="s">
        <v>431</v>
      </c>
      <c r="F914" s="424" t="s">
        <v>435</v>
      </c>
      <c r="G914" s="425" t="s">
        <v>19</v>
      </c>
    </row>
    <row r="915" spans="1:7" x14ac:dyDescent="0.3">
      <c r="A915" s="422"/>
      <c r="B915" s="423" t="s">
        <v>19</v>
      </c>
      <c r="C915" s="424" t="s">
        <v>438</v>
      </c>
      <c r="D915" s="424" t="s">
        <v>430</v>
      </c>
      <c r="E915" s="424" t="s">
        <v>437</v>
      </c>
      <c r="F915" s="424" t="s">
        <v>435</v>
      </c>
      <c r="G915" s="425" t="s">
        <v>19</v>
      </c>
    </row>
    <row r="916" spans="1:7" x14ac:dyDescent="0.3">
      <c r="A916" s="422"/>
      <c r="B916" s="423" t="s">
        <v>19</v>
      </c>
      <c r="C916" s="424" t="s">
        <v>429</v>
      </c>
      <c r="D916" s="424" t="s">
        <v>443</v>
      </c>
      <c r="E916" s="424" t="s">
        <v>437</v>
      </c>
      <c r="F916" s="424" t="s">
        <v>435</v>
      </c>
      <c r="G916" s="425" t="s">
        <v>19</v>
      </c>
    </row>
    <row r="917" spans="1:7" x14ac:dyDescent="0.3">
      <c r="A917" s="422"/>
      <c r="B917" s="423" t="s">
        <v>19</v>
      </c>
      <c r="C917" s="424" t="s">
        <v>428</v>
      </c>
      <c r="D917" s="424" t="s">
        <v>436</v>
      </c>
      <c r="E917" s="424" t="s">
        <v>437</v>
      </c>
      <c r="F917" s="424" t="s">
        <v>435</v>
      </c>
      <c r="G917" s="425" t="s">
        <v>19</v>
      </c>
    </row>
    <row r="918" spans="1:7" x14ac:dyDescent="0.3">
      <c r="A918" s="422"/>
      <c r="B918" s="423" t="s">
        <v>19</v>
      </c>
      <c r="C918" s="424" t="s">
        <v>436</v>
      </c>
      <c r="D918" s="424" t="s">
        <v>449</v>
      </c>
      <c r="E918" s="424" t="s">
        <v>437</v>
      </c>
      <c r="F918" s="424" t="s">
        <v>435</v>
      </c>
      <c r="G918" s="425" t="s">
        <v>19</v>
      </c>
    </row>
    <row r="919" spans="1:7" x14ac:dyDescent="0.3">
      <c r="A919" s="422"/>
      <c r="B919" s="423" t="s">
        <v>19</v>
      </c>
      <c r="C919" s="424" t="s">
        <v>429</v>
      </c>
      <c r="D919" s="424" t="s">
        <v>440</v>
      </c>
      <c r="E919" s="424" t="s">
        <v>437</v>
      </c>
      <c r="F919" s="424" t="s">
        <v>435</v>
      </c>
      <c r="G919" s="425" t="s">
        <v>19</v>
      </c>
    </row>
    <row r="920" spans="1:7" x14ac:dyDescent="0.3">
      <c r="A920" s="422"/>
      <c r="B920" s="423" t="s">
        <v>19</v>
      </c>
      <c r="C920" s="424" t="s">
        <v>429</v>
      </c>
      <c r="D920" s="424" t="s">
        <v>436</v>
      </c>
      <c r="E920" s="424" t="s">
        <v>437</v>
      </c>
      <c r="F920" s="424" t="s">
        <v>435</v>
      </c>
      <c r="G920" s="425" t="s">
        <v>19</v>
      </c>
    </row>
    <row r="921" spans="1:7" x14ac:dyDescent="0.3">
      <c r="A921" s="422"/>
      <c r="B921" s="423" t="s">
        <v>19</v>
      </c>
      <c r="C921" s="424" t="s">
        <v>429</v>
      </c>
      <c r="D921" s="424" t="s">
        <v>443</v>
      </c>
      <c r="E921" s="424" t="s">
        <v>437</v>
      </c>
      <c r="F921" s="424" t="s">
        <v>435</v>
      </c>
      <c r="G921" s="425" t="s">
        <v>19</v>
      </c>
    </row>
    <row r="922" spans="1:7" x14ac:dyDescent="0.3">
      <c r="A922" s="422"/>
      <c r="B922" s="423" t="s">
        <v>19</v>
      </c>
      <c r="C922" s="424" t="s">
        <v>445</v>
      </c>
      <c r="D922" s="424" t="s">
        <v>503</v>
      </c>
      <c r="E922" s="424" t="s">
        <v>437</v>
      </c>
      <c r="F922" s="424" t="s">
        <v>435</v>
      </c>
      <c r="G922" s="425" t="s">
        <v>19</v>
      </c>
    </row>
    <row r="923" spans="1:7" ht="15" thickBot="1" x14ac:dyDescent="0.35">
      <c r="A923" s="426"/>
      <c r="B923" s="427" t="s">
        <v>19</v>
      </c>
      <c r="C923" s="428" t="s">
        <v>464</v>
      </c>
      <c r="D923" s="428" t="s">
        <v>310</v>
      </c>
      <c r="E923" s="428" t="s">
        <v>437</v>
      </c>
      <c r="F923" s="428" t="s">
        <v>435</v>
      </c>
      <c r="G923" s="429" t="s">
        <v>19</v>
      </c>
    </row>
    <row r="924" spans="1:7" x14ac:dyDescent="0.3">
      <c r="A924" s="328" t="s">
        <v>189</v>
      </c>
      <c r="B924" s="329" t="s">
        <v>21</v>
      </c>
      <c r="C924" s="332">
        <v>134</v>
      </c>
      <c r="D924" s="332">
        <v>107</v>
      </c>
      <c r="E924" s="330" t="s">
        <v>436</v>
      </c>
      <c r="F924" s="330" t="s">
        <v>436</v>
      </c>
      <c r="G924" s="333">
        <v>123979</v>
      </c>
    </row>
    <row r="925" spans="1:7" x14ac:dyDescent="0.3">
      <c r="A925" s="328"/>
      <c r="B925" s="329" t="s">
        <v>19</v>
      </c>
      <c r="C925" s="330" t="s">
        <v>459</v>
      </c>
      <c r="D925" s="330" t="s">
        <v>440</v>
      </c>
      <c r="E925" s="330" t="s">
        <v>437</v>
      </c>
      <c r="F925" s="330" t="s">
        <v>435</v>
      </c>
      <c r="G925" s="331" t="s">
        <v>19</v>
      </c>
    </row>
    <row r="926" spans="1:7" x14ac:dyDescent="0.3">
      <c r="A926" s="328"/>
      <c r="B926" s="329" t="s">
        <v>19</v>
      </c>
      <c r="C926" s="330" t="s">
        <v>449</v>
      </c>
      <c r="D926" s="330" t="s">
        <v>433</v>
      </c>
      <c r="E926" s="330" t="s">
        <v>437</v>
      </c>
      <c r="F926" s="330" t="s">
        <v>435</v>
      </c>
      <c r="G926" s="331" t="s">
        <v>19</v>
      </c>
    </row>
    <row r="927" spans="1:7" x14ac:dyDescent="0.3">
      <c r="A927" s="328"/>
      <c r="B927" s="329" t="s">
        <v>19</v>
      </c>
      <c r="C927" s="330" t="s">
        <v>459</v>
      </c>
      <c r="D927" s="330" t="s">
        <v>440</v>
      </c>
      <c r="E927" s="330" t="s">
        <v>437</v>
      </c>
      <c r="F927" s="330" t="s">
        <v>435</v>
      </c>
      <c r="G927" s="331" t="s">
        <v>19</v>
      </c>
    </row>
    <row r="928" spans="1:7" x14ac:dyDescent="0.3">
      <c r="A928" s="328"/>
      <c r="B928" s="329" t="s">
        <v>19</v>
      </c>
      <c r="C928" s="330" t="s">
        <v>430</v>
      </c>
      <c r="D928" s="330" t="s">
        <v>440</v>
      </c>
      <c r="E928" s="330" t="s">
        <v>437</v>
      </c>
      <c r="F928" s="330" t="s">
        <v>435</v>
      </c>
      <c r="G928" s="331" t="s">
        <v>19</v>
      </c>
    </row>
    <row r="929" spans="1:7" ht="15" thickBot="1" x14ac:dyDescent="0.35">
      <c r="A929" s="328"/>
      <c r="B929" s="329" t="s">
        <v>19</v>
      </c>
      <c r="C929" s="330" t="s">
        <v>510</v>
      </c>
      <c r="D929" s="330" t="s">
        <v>511</v>
      </c>
      <c r="E929" s="330" t="s">
        <v>437</v>
      </c>
      <c r="F929" s="330" t="s">
        <v>435</v>
      </c>
      <c r="G929" s="331" t="s">
        <v>19</v>
      </c>
    </row>
    <row r="930" spans="1:7" x14ac:dyDescent="0.3">
      <c r="A930" s="417" t="s">
        <v>191</v>
      </c>
      <c r="B930" s="418" t="s">
        <v>21</v>
      </c>
      <c r="C930" s="419">
        <v>251</v>
      </c>
      <c r="D930" s="419">
        <v>325</v>
      </c>
      <c r="E930" s="420" t="s">
        <v>434</v>
      </c>
      <c r="F930" s="420" t="s">
        <v>434</v>
      </c>
      <c r="G930" s="421">
        <v>395660</v>
      </c>
    </row>
    <row r="931" spans="1:7" x14ac:dyDescent="0.3">
      <c r="A931" s="422"/>
      <c r="B931" s="423" t="s">
        <v>19</v>
      </c>
      <c r="C931" s="424" t="s">
        <v>443</v>
      </c>
      <c r="D931" s="424" t="s">
        <v>447</v>
      </c>
      <c r="E931" s="424" t="s">
        <v>442</v>
      </c>
      <c r="F931" s="424" t="s">
        <v>435</v>
      </c>
      <c r="G931" s="425" t="s">
        <v>19</v>
      </c>
    </row>
    <row r="932" spans="1:7" x14ac:dyDescent="0.3">
      <c r="A932" s="422"/>
      <c r="B932" s="423" t="s">
        <v>19</v>
      </c>
      <c r="C932" s="424" t="s">
        <v>429</v>
      </c>
      <c r="D932" s="424" t="s">
        <v>430</v>
      </c>
      <c r="E932" s="424" t="s">
        <v>442</v>
      </c>
      <c r="F932" s="424" t="s">
        <v>435</v>
      </c>
      <c r="G932" s="425" t="s">
        <v>19</v>
      </c>
    </row>
    <row r="933" spans="1:7" x14ac:dyDescent="0.3">
      <c r="A933" s="422"/>
      <c r="B933" s="423" t="s">
        <v>19</v>
      </c>
      <c r="C933" s="424" t="s">
        <v>459</v>
      </c>
      <c r="D933" s="424" t="s">
        <v>433</v>
      </c>
      <c r="E933" s="424" t="s">
        <v>442</v>
      </c>
      <c r="F933" s="424" t="s">
        <v>435</v>
      </c>
      <c r="G933" s="425" t="s">
        <v>19</v>
      </c>
    </row>
    <row r="934" spans="1:7" x14ac:dyDescent="0.3">
      <c r="A934" s="422"/>
      <c r="B934" s="423" t="s">
        <v>19</v>
      </c>
      <c r="C934" s="424" t="s">
        <v>430</v>
      </c>
      <c r="D934" s="424" t="s">
        <v>434</v>
      </c>
      <c r="E934" s="424" t="s">
        <v>437</v>
      </c>
      <c r="F934" s="424" t="s">
        <v>435</v>
      </c>
      <c r="G934" s="425" t="s">
        <v>19</v>
      </c>
    </row>
    <row r="935" spans="1:7" x14ac:dyDescent="0.3">
      <c r="A935" s="422"/>
      <c r="B935" s="423" t="s">
        <v>19</v>
      </c>
      <c r="C935" s="424" t="s">
        <v>450</v>
      </c>
      <c r="D935" s="424" t="s">
        <v>451</v>
      </c>
      <c r="E935" s="424" t="s">
        <v>437</v>
      </c>
      <c r="F935" s="424" t="s">
        <v>435</v>
      </c>
      <c r="G935" s="425" t="s">
        <v>19</v>
      </c>
    </row>
    <row r="936" spans="1:7" x14ac:dyDescent="0.3">
      <c r="A936" s="422"/>
      <c r="B936" s="423" t="s">
        <v>19</v>
      </c>
      <c r="C936" s="424" t="s">
        <v>459</v>
      </c>
      <c r="D936" s="424" t="s">
        <v>440</v>
      </c>
      <c r="E936" s="424" t="s">
        <v>442</v>
      </c>
      <c r="F936" s="424" t="s">
        <v>435</v>
      </c>
      <c r="G936" s="425" t="s">
        <v>19</v>
      </c>
    </row>
    <row r="937" spans="1:7" x14ac:dyDescent="0.3">
      <c r="A937" s="422"/>
      <c r="B937" s="423" t="s">
        <v>19</v>
      </c>
      <c r="C937" s="424" t="s">
        <v>450</v>
      </c>
      <c r="D937" s="424" t="s">
        <v>477</v>
      </c>
      <c r="E937" s="424" t="s">
        <v>437</v>
      </c>
      <c r="F937" s="424" t="s">
        <v>435</v>
      </c>
      <c r="G937" s="425" t="s">
        <v>19</v>
      </c>
    </row>
    <row r="938" spans="1:7" x14ac:dyDescent="0.3">
      <c r="A938" s="422"/>
      <c r="B938" s="423" t="s">
        <v>19</v>
      </c>
      <c r="C938" s="424" t="s">
        <v>439</v>
      </c>
      <c r="D938" s="424" t="s">
        <v>446</v>
      </c>
      <c r="E938" s="424" t="s">
        <v>442</v>
      </c>
      <c r="F938" s="424" t="s">
        <v>435</v>
      </c>
      <c r="G938" s="425" t="s">
        <v>19</v>
      </c>
    </row>
    <row r="939" spans="1:7" x14ac:dyDescent="0.3">
      <c r="A939" s="422"/>
      <c r="B939" s="423" t="s">
        <v>19</v>
      </c>
      <c r="C939" s="424" t="s">
        <v>439</v>
      </c>
      <c r="D939" s="424" t="s">
        <v>434</v>
      </c>
      <c r="E939" s="424" t="s">
        <v>442</v>
      </c>
      <c r="F939" s="424" t="s">
        <v>435</v>
      </c>
      <c r="G939" s="425" t="s">
        <v>19</v>
      </c>
    </row>
    <row r="940" spans="1:7" x14ac:dyDescent="0.3">
      <c r="A940" s="422"/>
      <c r="B940" s="423" t="s">
        <v>19</v>
      </c>
      <c r="C940" s="424" t="s">
        <v>464</v>
      </c>
      <c r="D940" s="424" t="s">
        <v>462</v>
      </c>
      <c r="E940" s="424" t="s">
        <v>437</v>
      </c>
      <c r="F940" s="424" t="s">
        <v>435</v>
      </c>
      <c r="G940" s="425" t="s">
        <v>19</v>
      </c>
    </row>
    <row r="941" spans="1:7" x14ac:dyDescent="0.3">
      <c r="A941" s="422"/>
      <c r="B941" s="423" t="s">
        <v>19</v>
      </c>
      <c r="C941" s="424" t="s">
        <v>450</v>
      </c>
      <c r="D941" s="424" t="s">
        <v>492</v>
      </c>
      <c r="E941" s="424" t="s">
        <v>437</v>
      </c>
      <c r="F941" s="424" t="s">
        <v>435</v>
      </c>
      <c r="G941" s="425" t="s">
        <v>19</v>
      </c>
    </row>
    <row r="942" spans="1:7" x14ac:dyDescent="0.3">
      <c r="A942" s="422"/>
      <c r="B942" s="423" t="s">
        <v>19</v>
      </c>
      <c r="C942" s="424" t="s">
        <v>440</v>
      </c>
      <c r="D942" s="424" t="s">
        <v>448</v>
      </c>
      <c r="E942" s="424" t="s">
        <v>442</v>
      </c>
      <c r="F942" s="424" t="s">
        <v>435</v>
      </c>
      <c r="G942" s="425" t="s">
        <v>19</v>
      </c>
    </row>
    <row r="943" spans="1:7" x14ac:dyDescent="0.3">
      <c r="A943" s="422"/>
      <c r="B943" s="423" t="s">
        <v>19</v>
      </c>
      <c r="C943" s="424" t="s">
        <v>448</v>
      </c>
      <c r="D943" s="424" t="s">
        <v>462</v>
      </c>
      <c r="E943" s="424" t="s">
        <v>437</v>
      </c>
      <c r="F943" s="424" t="s">
        <v>435</v>
      </c>
      <c r="G943" s="425" t="s">
        <v>19</v>
      </c>
    </row>
    <row r="944" spans="1:7" x14ac:dyDescent="0.3">
      <c r="A944" s="422"/>
      <c r="B944" s="423" t="s">
        <v>19</v>
      </c>
      <c r="C944" s="424" t="s">
        <v>436</v>
      </c>
      <c r="D944" s="424" t="s">
        <v>446</v>
      </c>
      <c r="E944" s="424" t="s">
        <v>442</v>
      </c>
      <c r="F944" s="424" t="s">
        <v>435</v>
      </c>
      <c r="G944" s="425" t="s">
        <v>19</v>
      </c>
    </row>
    <row r="945" spans="1:7" x14ac:dyDescent="0.3">
      <c r="A945" s="422"/>
      <c r="B945" s="423" t="s">
        <v>19</v>
      </c>
      <c r="C945" s="424" t="s">
        <v>443</v>
      </c>
      <c r="D945" s="424" t="s">
        <v>439</v>
      </c>
      <c r="E945" s="424" t="s">
        <v>442</v>
      </c>
      <c r="F945" s="424" t="s">
        <v>435</v>
      </c>
      <c r="G945" s="425" t="s">
        <v>19</v>
      </c>
    </row>
    <row r="946" spans="1:7" x14ac:dyDescent="0.3">
      <c r="A946" s="422"/>
      <c r="B946" s="423" t="s">
        <v>19</v>
      </c>
      <c r="C946" s="424" t="s">
        <v>443</v>
      </c>
      <c r="D946" s="424" t="s">
        <v>439</v>
      </c>
      <c r="E946" s="424" t="s">
        <v>442</v>
      </c>
      <c r="F946" s="424" t="s">
        <v>435</v>
      </c>
      <c r="G946" s="425" t="s">
        <v>19</v>
      </c>
    </row>
    <row r="947" spans="1:7" x14ac:dyDescent="0.3">
      <c r="A947" s="422"/>
      <c r="B947" s="423" t="s">
        <v>19</v>
      </c>
      <c r="C947" s="424" t="s">
        <v>447</v>
      </c>
      <c r="D947" s="424" t="s">
        <v>449</v>
      </c>
      <c r="E947" s="424" t="s">
        <v>437</v>
      </c>
      <c r="F947" s="424" t="s">
        <v>435</v>
      </c>
      <c r="G947" s="425" t="s">
        <v>19</v>
      </c>
    </row>
    <row r="948" spans="1:7" x14ac:dyDescent="0.3">
      <c r="A948" s="422"/>
      <c r="B948" s="423" t="s">
        <v>19</v>
      </c>
      <c r="C948" s="424" t="s">
        <v>434</v>
      </c>
      <c r="D948" s="424" t="s">
        <v>512</v>
      </c>
      <c r="E948" s="424" t="s">
        <v>437</v>
      </c>
      <c r="F948" s="424" t="s">
        <v>435</v>
      </c>
      <c r="G948" s="425" t="s">
        <v>19</v>
      </c>
    </row>
    <row r="949" spans="1:7" ht="15" thickBot="1" x14ac:dyDescent="0.35">
      <c r="A949" s="426"/>
      <c r="B949" s="427" t="s">
        <v>19</v>
      </c>
      <c r="C949" s="428" t="s">
        <v>513</v>
      </c>
      <c r="D949" s="428" t="s">
        <v>310</v>
      </c>
      <c r="E949" s="428" t="s">
        <v>437</v>
      </c>
      <c r="F949" s="428" t="s">
        <v>435</v>
      </c>
      <c r="G949" s="429" t="s">
        <v>19</v>
      </c>
    </row>
    <row r="950" spans="1:7" x14ac:dyDescent="0.3">
      <c r="A950" s="328" t="s">
        <v>196</v>
      </c>
      <c r="B950" s="329" t="s">
        <v>21</v>
      </c>
      <c r="C950" s="332">
        <v>23</v>
      </c>
      <c r="D950" s="332">
        <v>33</v>
      </c>
      <c r="E950" s="330" t="s">
        <v>439</v>
      </c>
      <c r="F950" s="330" t="s">
        <v>439</v>
      </c>
      <c r="G950" s="333">
        <v>61834</v>
      </c>
    </row>
    <row r="951" spans="1:7" x14ac:dyDescent="0.3">
      <c r="A951" s="328"/>
      <c r="B951" s="329" t="s">
        <v>19</v>
      </c>
      <c r="C951" s="330" t="s">
        <v>428</v>
      </c>
      <c r="D951" s="330" t="s">
        <v>443</v>
      </c>
      <c r="E951" s="330" t="s">
        <v>460</v>
      </c>
      <c r="F951" s="330" t="s">
        <v>435</v>
      </c>
      <c r="G951" s="331" t="s">
        <v>19</v>
      </c>
    </row>
    <row r="952" spans="1:7" x14ac:dyDescent="0.3">
      <c r="A952" s="328"/>
      <c r="B952" s="329" t="s">
        <v>19</v>
      </c>
      <c r="C952" s="330" t="s">
        <v>428</v>
      </c>
      <c r="D952" s="330" t="s">
        <v>443</v>
      </c>
      <c r="E952" s="330" t="s">
        <v>460</v>
      </c>
      <c r="F952" s="330" t="s">
        <v>435</v>
      </c>
      <c r="G952" s="331" t="s">
        <v>19</v>
      </c>
    </row>
    <row r="953" spans="1:7" x14ac:dyDescent="0.3">
      <c r="A953" s="328"/>
      <c r="B953" s="329" t="s">
        <v>19</v>
      </c>
      <c r="C953" s="330" t="s">
        <v>428</v>
      </c>
      <c r="D953" s="330" t="s">
        <v>428</v>
      </c>
      <c r="E953" s="330" t="s">
        <v>460</v>
      </c>
      <c r="F953" s="330" t="s">
        <v>435</v>
      </c>
      <c r="G953" s="331" t="s">
        <v>19</v>
      </c>
    </row>
    <row r="954" spans="1:7" x14ac:dyDescent="0.3">
      <c r="A954" s="328"/>
      <c r="B954" s="329" t="s">
        <v>19</v>
      </c>
      <c r="C954" s="330" t="s">
        <v>428</v>
      </c>
      <c r="D954" s="330" t="s">
        <v>429</v>
      </c>
      <c r="E954" s="330" t="s">
        <v>460</v>
      </c>
      <c r="F954" s="330" t="s">
        <v>435</v>
      </c>
      <c r="G954" s="331" t="s">
        <v>19</v>
      </c>
    </row>
    <row r="955" spans="1:7" x14ac:dyDescent="0.3">
      <c r="A955" s="328"/>
      <c r="B955" s="329" t="s">
        <v>19</v>
      </c>
      <c r="C955" s="330" t="s">
        <v>447</v>
      </c>
      <c r="D955" s="330" t="s">
        <v>446</v>
      </c>
      <c r="E955" s="330" t="s">
        <v>442</v>
      </c>
      <c r="F955" s="330" t="s">
        <v>435</v>
      </c>
      <c r="G955" s="331" t="s">
        <v>19</v>
      </c>
    </row>
    <row r="956" spans="1:7" x14ac:dyDescent="0.3">
      <c r="A956" s="328"/>
      <c r="B956" s="329" t="s">
        <v>19</v>
      </c>
      <c r="C956" s="330" t="s">
        <v>428</v>
      </c>
      <c r="D956" s="330" t="s">
        <v>429</v>
      </c>
      <c r="E956" s="330" t="s">
        <v>460</v>
      </c>
      <c r="F956" s="330" t="s">
        <v>435</v>
      </c>
      <c r="G956" s="331" t="s">
        <v>19</v>
      </c>
    </row>
    <row r="957" spans="1:7" x14ac:dyDescent="0.3">
      <c r="A957" s="328"/>
      <c r="B957" s="329" t="s">
        <v>19</v>
      </c>
      <c r="C957" s="330" t="s">
        <v>428</v>
      </c>
      <c r="D957" s="330" t="s">
        <v>443</v>
      </c>
      <c r="E957" s="330" t="s">
        <v>460</v>
      </c>
      <c r="F957" s="330" t="s">
        <v>435</v>
      </c>
      <c r="G957" s="331" t="s">
        <v>19</v>
      </c>
    </row>
    <row r="958" spans="1:7" ht="15" thickBot="1" x14ac:dyDescent="0.35">
      <c r="A958" s="328"/>
      <c r="B958" s="329" t="s">
        <v>19</v>
      </c>
      <c r="C958" s="330" t="s">
        <v>439</v>
      </c>
      <c r="D958" s="330" t="s">
        <v>310</v>
      </c>
      <c r="E958" s="330" t="s">
        <v>442</v>
      </c>
      <c r="F958" s="330" t="s">
        <v>435</v>
      </c>
      <c r="G958" s="331" t="s">
        <v>19</v>
      </c>
    </row>
    <row r="959" spans="1:7" x14ac:dyDescent="0.3">
      <c r="A959" s="417" t="s">
        <v>208</v>
      </c>
      <c r="B959" s="418" t="s">
        <v>21</v>
      </c>
      <c r="C959" s="419">
        <v>54</v>
      </c>
      <c r="D959" s="419">
        <v>59</v>
      </c>
      <c r="E959" s="420" t="s">
        <v>443</v>
      </c>
      <c r="F959" s="420" t="s">
        <v>443</v>
      </c>
      <c r="G959" s="421">
        <v>96942</v>
      </c>
    </row>
    <row r="960" spans="1:7" x14ac:dyDescent="0.3">
      <c r="A960" s="422"/>
      <c r="B960" s="423" t="s">
        <v>19</v>
      </c>
      <c r="C960" s="424" t="s">
        <v>440</v>
      </c>
      <c r="D960" s="424" t="s">
        <v>447</v>
      </c>
      <c r="E960" s="424" t="s">
        <v>442</v>
      </c>
      <c r="F960" s="424" t="s">
        <v>435</v>
      </c>
      <c r="G960" s="425" t="s">
        <v>19</v>
      </c>
    </row>
    <row r="961" spans="1:7" x14ac:dyDescent="0.3">
      <c r="A961" s="422"/>
      <c r="B961" s="423" t="s">
        <v>19</v>
      </c>
      <c r="C961" s="424" t="s">
        <v>440</v>
      </c>
      <c r="D961" s="424" t="s">
        <v>447</v>
      </c>
      <c r="E961" s="424" t="s">
        <v>442</v>
      </c>
      <c r="F961" s="424" t="s">
        <v>435</v>
      </c>
      <c r="G961" s="425" t="s">
        <v>19</v>
      </c>
    </row>
    <row r="962" spans="1:7" x14ac:dyDescent="0.3">
      <c r="A962" s="422"/>
      <c r="B962" s="423" t="s">
        <v>19</v>
      </c>
      <c r="C962" s="424" t="s">
        <v>310</v>
      </c>
      <c r="D962" s="424" t="s">
        <v>310</v>
      </c>
      <c r="E962" s="424" t="s">
        <v>19</v>
      </c>
      <c r="F962" s="424" t="s">
        <v>19</v>
      </c>
      <c r="G962" s="425" t="s">
        <v>19</v>
      </c>
    </row>
    <row r="963" spans="1:7" ht="15" thickBot="1" x14ac:dyDescent="0.35">
      <c r="A963" s="426"/>
      <c r="B963" s="427" t="s">
        <v>19</v>
      </c>
      <c r="C963" s="428" t="s">
        <v>497</v>
      </c>
      <c r="D963" s="428" t="s">
        <v>514</v>
      </c>
      <c r="E963" s="428" t="s">
        <v>19</v>
      </c>
      <c r="F963" s="428" t="s">
        <v>435</v>
      </c>
      <c r="G963" s="429" t="s">
        <v>19</v>
      </c>
    </row>
    <row r="964" spans="1:7" x14ac:dyDescent="0.3">
      <c r="A964" s="328" t="s">
        <v>239</v>
      </c>
      <c r="B964" s="329" t="s">
        <v>21</v>
      </c>
      <c r="C964" s="332">
        <v>136</v>
      </c>
      <c r="D964" s="332">
        <v>205</v>
      </c>
      <c r="E964" s="330" t="s">
        <v>450</v>
      </c>
      <c r="F964" s="330" t="s">
        <v>450</v>
      </c>
      <c r="G964" s="333">
        <v>149955</v>
      </c>
    </row>
    <row r="965" spans="1:7" x14ac:dyDescent="0.3">
      <c r="A965" s="328"/>
      <c r="B965" s="329" t="s">
        <v>19</v>
      </c>
      <c r="C965" s="330" t="s">
        <v>434</v>
      </c>
      <c r="D965" s="330" t="s">
        <v>514</v>
      </c>
      <c r="E965" s="330" t="s">
        <v>437</v>
      </c>
      <c r="F965" s="330" t="s">
        <v>444</v>
      </c>
      <c r="G965" s="331" t="s">
        <v>19</v>
      </c>
    </row>
    <row r="966" spans="1:7" x14ac:dyDescent="0.3">
      <c r="A966" s="328"/>
      <c r="B966" s="329" t="s">
        <v>19</v>
      </c>
      <c r="C966" s="330" t="s">
        <v>438</v>
      </c>
      <c r="D966" s="330" t="s">
        <v>443</v>
      </c>
      <c r="E966" s="330" t="s">
        <v>437</v>
      </c>
      <c r="F966" s="330" t="s">
        <v>444</v>
      </c>
      <c r="G966" s="331" t="s">
        <v>19</v>
      </c>
    </row>
    <row r="967" spans="1:7" x14ac:dyDescent="0.3">
      <c r="A967" s="328"/>
      <c r="B967" s="329" t="s">
        <v>19</v>
      </c>
      <c r="C967" s="330" t="s">
        <v>430</v>
      </c>
      <c r="D967" s="330" t="s">
        <v>440</v>
      </c>
      <c r="E967" s="330" t="s">
        <v>437</v>
      </c>
      <c r="F967" s="330" t="s">
        <v>444</v>
      </c>
      <c r="G967" s="331" t="s">
        <v>19</v>
      </c>
    </row>
    <row r="968" spans="1:7" x14ac:dyDescent="0.3">
      <c r="A968" s="328"/>
      <c r="B968" s="329" t="s">
        <v>19</v>
      </c>
      <c r="C968" s="330" t="s">
        <v>459</v>
      </c>
      <c r="D968" s="330" t="s">
        <v>433</v>
      </c>
      <c r="E968" s="330" t="s">
        <v>437</v>
      </c>
      <c r="F968" s="330" t="s">
        <v>444</v>
      </c>
      <c r="G968" s="331" t="s">
        <v>19</v>
      </c>
    </row>
    <row r="969" spans="1:7" x14ac:dyDescent="0.3">
      <c r="A969" s="328"/>
      <c r="B969" s="329" t="s">
        <v>19</v>
      </c>
      <c r="C969" s="330" t="s">
        <v>430</v>
      </c>
      <c r="D969" s="330" t="s">
        <v>447</v>
      </c>
      <c r="E969" s="330" t="s">
        <v>437</v>
      </c>
      <c r="F969" s="330" t="s">
        <v>444</v>
      </c>
      <c r="G969" s="331" t="s">
        <v>19</v>
      </c>
    </row>
    <row r="970" spans="1:7" x14ac:dyDescent="0.3">
      <c r="A970" s="328"/>
      <c r="B970" s="329" t="s">
        <v>19</v>
      </c>
      <c r="C970" s="330" t="s">
        <v>429</v>
      </c>
      <c r="D970" s="330" t="s">
        <v>453</v>
      </c>
      <c r="E970" s="330" t="s">
        <v>437</v>
      </c>
      <c r="F970" s="330" t="s">
        <v>444</v>
      </c>
      <c r="G970" s="331" t="s">
        <v>19</v>
      </c>
    </row>
    <row r="971" spans="1:7" x14ac:dyDescent="0.3">
      <c r="A971" s="328"/>
      <c r="B971" s="329" t="s">
        <v>19</v>
      </c>
      <c r="C971" s="330" t="s">
        <v>429</v>
      </c>
      <c r="D971" s="330" t="s">
        <v>443</v>
      </c>
      <c r="E971" s="330" t="s">
        <v>437</v>
      </c>
      <c r="F971" s="330" t="s">
        <v>444</v>
      </c>
      <c r="G971" s="331" t="s">
        <v>19</v>
      </c>
    </row>
    <row r="972" spans="1:7" x14ac:dyDescent="0.3">
      <c r="A972" s="328"/>
      <c r="B972" s="329" t="s">
        <v>19</v>
      </c>
      <c r="C972" s="330" t="s">
        <v>459</v>
      </c>
      <c r="D972" s="330" t="s">
        <v>449</v>
      </c>
      <c r="E972" s="330" t="s">
        <v>437</v>
      </c>
      <c r="F972" s="330" t="s">
        <v>444</v>
      </c>
      <c r="G972" s="331" t="s">
        <v>19</v>
      </c>
    </row>
    <row r="973" spans="1:7" x14ac:dyDescent="0.3">
      <c r="A973" s="328"/>
      <c r="B973" s="329" t="s">
        <v>19</v>
      </c>
      <c r="C973" s="330" t="s">
        <v>429</v>
      </c>
      <c r="D973" s="330" t="s">
        <v>439</v>
      </c>
      <c r="E973" s="330" t="s">
        <v>437</v>
      </c>
      <c r="F973" s="330" t="s">
        <v>444</v>
      </c>
      <c r="G973" s="331" t="s">
        <v>19</v>
      </c>
    </row>
    <row r="974" spans="1:7" x14ac:dyDescent="0.3">
      <c r="A974" s="328"/>
      <c r="B974" s="329" t="s">
        <v>19</v>
      </c>
      <c r="C974" s="330" t="s">
        <v>438</v>
      </c>
      <c r="D974" s="330" t="s">
        <v>443</v>
      </c>
      <c r="E974" s="330" t="s">
        <v>437</v>
      </c>
      <c r="F974" s="330" t="s">
        <v>444</v>
      </c>
      <c r="G974" s="331" t="s">
        <v>19</v>
      </c>
    </row>
    <row r="975" spans="1:7" x14ac:dyDescent="0.3">
      <c r="A975" s="328"/>
      <c r="B975" s="329" t="s">
        <v>19</v>
      </c>
      <c r="C975" s="330" t="s">
        <v>438</v>
      </c>
      <c r="D975" s="330" t="s">
        <v>436</v>
      </c>
      <c r="E975" s="330" t="s">
        <v>437</v>
      </c>
      <c r="F975" s="330" t="s">
        <v>444</v>
      </c>
      <c r="G975" s="331" t="s">
        <v>19</v>
      </c>
    </row>
    <row r="976" spans="1:7" x14ac:dyDescent="0.3">
      <c r="A976" s="328"/>
      <c r="B976" s="329" t="s">
        <v>19</v>
      </c>
      <c r="C976" s="330" t="s">
        <v>428</v>
      </c>
      <c r="D976" s="330" t="s">
        <v>459</v>
      </c>
      <c r="E976" s="330" t="s">
        <v>437</v>
      </c>
      <c r="F976" s="330" t="s">
        <v>444</v>
      </c>
      <c r="G976" s="331" t="s">
        <v>19</v>
      </c>
    </row>
    <row r="977" spans="1:7" x14ac:dyDescent="0.3">
      <c r="A977" s="328"/>
      <c r="B977" s="329" t="s">
        <v>19</v>
      </c>
      <c r="C977" s="330" t="s">
        <v>428</v>
      </c>
      <c r="D977" s="330" t="s">
        <v>443</v>
      </c>
      <c r="E977" s="330" t="s">
        <v>437</v>
      </c>
      <c r="F977" s="330" t="s">
        <v>444</v>
      </c>
      <c r="G977" s="331" t="s">
        <v>19</v>
      </c>
    </row>
    <row r="978" spans="1:7" x14ac:dyDescent="0.3">
      <c r="A978" s="328"/>
      <c r="B978" s="329" t="s">
        <v>19</v>
      </c>
      <c r="C978" s="330" t="s">
        <v>443</v>
      </c>
      <c r="D978" s="330" t="s">
        <v>447</v>
      </c>
      <c r="E978" s="330" t="s">
        <v>437</v>
      </c>
      <c r="F978" s="330" t="s">
        <v>444</v>
      </c>
      <c r="G978" s="331" t="s">
        <v>19</v>
      </c>
    </row>
    <row r="979" spans="1:7" x14ac:dyDescent="0.3">
      <c r="A979" s="328"/>
      <c r="B979" s="329" t="s">
        <v>19</v>
      </c>
      <c r="C979" s="330" t="s">
        <v>429</v>
      </c>
      <c r="D979" s="330" t="s">
        <v>430</v>
      </c>
      <c r="E979" s="330" t="s">
        <v>437</v>
      </c>
      <c r="F979" s="330" t="s">
        <v>444</v>
      </c>
      <c r="G979" s="331" t="s">
        <v>19</v>
      </c>
    </row>
    <row r="980" spans="1:7" x14ac:dyDescent="0.3">
      <c r="A980" s="328"/>
      <c r="B980" s="329" t="s">
        <v>19</v>
      </c>
      <c r="C980" s="330" t="s">
        <v>445</v>
      </c>
      <c r="D980" s="330" t="s">
        <v>517</v>
      </c>
      <c r="E980" s="330" t="s">
        <v>437</v>
      </c>
      <c r="F980" s="330" t="s">
        <v>444</v>
      </c>
      <c r="G980" s="331" t="s">
        <v>19</v>
      </c>
    </row>
    <row r="981" spans="1:7" ht="15" thickBot="1" x14ac:dyDescent="0.35">
      <c r="A981" s="328"/>
      <c r="B981" s="329" t="s">
        <v>19</v>
      </c>
      <c r="C981" s="330" t="s">
        <v>466</v>
      </c>
      <c r="D981" s="330" t="s">
        <v>310</v>
      </c>
      <c r="E981" s="330" t="s">
        <v>437</v>
      </c>
      <c r="F981" s="330" t="s">
        <v>435</v>
      </c>
      <c r="G981" s="331" t="s">
        <v>19</v>
      </c>
    </row>
    <row r="982" spans="1:7" x14ac:dyDescent="0.3">
      <c r="A982" s="417" t="s">
        <v>246</v>
      </c>
      <c r="B982" s="418" t="s">
        <v>21</v>
      </c>
      <c r="C982" s="419">
        <v>42</v>
      </c>
      <c r="D982" s="419">
        <v>74</v>
      </c>
      <c r="E982" s="420" t="s">
        <v>433</v>
      </c>
      <c r="F982" s="420" t="s">
        <v>433</v>
      </c>
      <c r="G982" s="421">
        <v>119450</v>
      </c>
    </row>
    <row r="983" spans="1:7" x14ac:dyDescent="0.3">
      <c r="A983" s="422"/>
      <c r="B983" s="423" t="s">
        <v>19</v>
      </c>
      <c r="C983" s="424" t="s">
        <v>438</v>
      </c>
      <c r="D983" s="424" t="s">
        <v>443</v>
      </c>
      <c r="E983" s="424" t="s">
        <v>437</v>
      </c>
      <c r="F983" s="424" t="s">
        <v>444</v>
      </c>
      <c r="G983" s="425" t="s">
        <v>19</v>
      </c>
    </row>
    <row r="984" spans="1:7" x14ac:dyDescent="0.3">
      <c r="A984" s="422"/>
      <c r="B984" s="423" t="s">
        <v>19</v>
      </c>
      <c r="C984" s="424" t="s">
        <v>438</v>
      </c>
      <c r="D984" s="424" t="s">
        <v>447</v>
      </c>
      <c r="E984" s="424" t="s">
        <v>437</v>
      </c>
      <c r="F984" s="424" t="s">
        <v>444</v>
      </c>
      <c r="G984" s="425" t="s">
        <v>19</v>
      </c>
    </row>
    <row r="985" spans="1:7" x14ac:dyDescent="0.3">
      <c r="A985" s="422"/>
      <c r="B985" s="423" t="s">
        <v>19</v>
      </c>
      <c r="C985" s="424" t="s">
        <v>428</v>
      </c>
      <c r="D985" s="424" t="s">
        <v>443</v>
      </c>
      <c r="E985" s="424" t="s">
        <v>437</v>
      </c>
      <c r="F985" s="424" t="s">
        <v>444</v>
      </c>
      <c r="G985" s="425" t="s">
        <v>19</v>
      </c>
    </row>
    <row r="986" spans="1:7" x14ac:dyDescent="0.3">
      <c r="A986" s="422"/>
      <c r="B986" s="423" t="s">
        <v>19</v>
      </c>
      <c r="C986" s="424" t="s">
        <v>428</v>
      </c>
      <c r="D986" s="424" t="s">
        <v>443</v>
      </c>
      <c r="E986" s="424" t="s">
        <v>437</v>
      </c>
      <c r="F986" s="424" t="s">
        <v>444</v>
      </c>
      <c r="G986" s="425" t="s">
        <v>19</v>
      </c>
    </row>
    <row r="987" spans="1:7" x14ac:dyDescent="0.3">
      <c r="A987" s="422"/>
      <c r="B987" s="423" t="s">
        <v>19</v>
      </c>
      <c r="C987" s="424" t="s">
        <v>438</v>
      </c>
      <c r="D987" s="424" t="s">
        <v>436</v>
      </c>
      <c r="E987" s="424" t="s">
        <v>437</v>
      </c>
      <c r="F987" s="424" t="s">
        <v>444</v>
      </c>
      <c r="G987" s="425" t="s">
        <v>19</v>
      </c>
    </row>
    <row r="988" spans="1:7" x14ac:dyDescent="0.3">
      <c r="A988" s="422"/>
      <c r="B988" s="423" t="s">
        <v>19</v>
      </c>
      <c r="C988" s="424" t="s">
        <v>438</v>
      </c>
      <c r="D988" s="424" t="s">
        <v>433</v>
      </c>
      <c r="E988" s="424" t="s">
        <v>437</v>
      </c>
      <c r="F988" s="424" t="s">
        <v>444</v>
      </c>
      <c r="G988" s="425" t="s">
        <v>19</v>
      </c>
    </row>
    <row r="989" spans="1:7" x14ac:dyDescent="0.3">
      <c r="A989" s="422"/>
      <c r="B989" s="423" t="s">
        <v>19</v>
      </c>
      <c r="C989" s="424" t="s">
        <v>430</v>
      </c>
      <c r="D989" s="424" t="s">
        <v>446</v>
      </c>
      <c r="E989" s="424" t="s">
        <v>437</v>
      </c>
      <c r="F989" s="424" t="s">
        <v>444</v>
      </c>
      <c r="G989" s="425" t="s">
        <v>19</v>
      </c>
    </row>
    <row r="990" spans="1:7" x14ac:dyDescent="0.3">
      <c r="A990" s="422"/>
      <c r="B990" s="423" t="s">
        <v>19</v>
      </c>
      <c r="C990" s="424" t="s">
        <v>428</v>
      </c>
      <c r="D990" s="424" t="s">
        <v>459</v>
      </c>
      <c r="E990" s="424" t="s">
        <v>437</v>
      </c>
      <c r="F990" s="424" t="s">
        <v>432</v>
      </c>
      <c r="G990" s="425" t="s">
        <v>19</v>
      </c>
    </row>
    <row r="991" spans="1:7" x14ac:dyDescent="0.3">
      <c r="A991" s="422"/>
      <c r="B991" s="423" t="s">
        <v>19</v>
      </c>
      <c r="C991" s="424" t="s">
        <v>443</v>
      </c>
      <c r="D991" s="424" t="s">
        <v>449</v>
      </c>
      <c r="E991" s="424" t="s">
        <v>437</v>
      </c>
      <c r="F991" s="424" t="s">
        <v>444</v>
      </c>
      <c r="G991" s="425" t="s">
        <v>19</v>
      </c>
    </row>
    <row r="992" spans="1:7" x14ac:dyDescent="0.3">
      <c r="A992" s="422"/>
      <c r="B992" s="423" t="s">
        <v>19</v>
      </c>
      <c r="C992" s="424" t="s">
        <v>428</v>
      </c>
      <c r="D992" s="424" t="s">
        <v>443</v>
      </c>
      <c r="E992" s="424" t="s">
        <v>437</v>
      </c>
      <c r="F992" s="424" t="s">
        <v>444</v>
      </c>
      <c r="G992" s="425" t="s">
        <v>19</v>
      </c>
    </row>
    <row r="993" spans="1:7" ht="15" thickBot="1" x14ac:dyDescent="0.35">
      <c r="A993" s="426"/>
      <c r="B993" s="427" t="s">
        <v>19</v>
      </c>
      <c r="C993" s="428" t="s">
        <v>451</v>
      </c>
      <c r="D993" s="428" t="s">
        <v>310</v>
      </c>
      <c r="E993" s="428" t="s">
        <v>437</v>
      </c>
      <c r="F993" s="428" t="s">
        <v>444</v>
      </c>
      <c r="G993" s="429" t="s">
        <v>19</v>
      </c>
    </row>
    <row r="994" spans="1:7" x14ac:dyDescent="0.3">
      <c r="A994" s="328" t="s">
        <v>256</v>
      </c>
      <c r="B994" s="329" t="s">
        <v>21</v>
      </c>
      <c r="C994" s="332">
        <v>75</v>
      </c>
      <c r="D994" s="332">
        <v>144</v>
      </c>
      <c r="E994" s="330" t="s">
        <v>428</v>
      </c>
      <c r="F994" s="330" t="s">
        <v>428</v>
      </c>
      <c r="G994" s="333">
        <v>55374</v>
      </c>
    </row>
    <row r="995" spans="1:7" ht="15" thickBot="1" x14ac:dyDescent="0.35">
      <c r="A995" s="328"/>
      <c r="B995" s="329" t="s">
        <v>19</v>
      </c>
      <c r="C995" s="330" t="s">
        <v>513</v>
      </c>
      <c r="D995" s="330" t="s">
        <v>518</v>
      </c>
      <c r="E995" s="330" t="s">
        <v>19</v>
      </c>
      <c r="F995" s="330" t="s">
        <v>435</v>
      </c>
      <c r="G995" s="331" t="s">
        <v>19</v>
      </c>
    </row>
    <row r="996" spans="1:7" x14ac:dyDescent="0.3">
      <c r="A996" s="417" t="s">
        <v>281</v>
      </c>
      <c r="B996" s="418" t="s">
        <v>21</v>
      </c>
      <c r="C996" s="419">
        <v>13</v>
      </c>
      <c r="D996" s="419">
        <v>51</v>
      </c>
      <c r="E996" s="420" t="s">
        <v>428</v>
      </c>
      <c r="F996" s="420" t="s">
        <v>428</v>
      </c>
      <c r="G996" s="421">
        <v>59515</v>
      </c>
    </row>
    <row r="997" spans="1:7" ht="15" thickBot="1" x14ac:dyDescent="0.35">
      <c r="A997" s="426"/>
      <c r="B997" s="427" t="s">
        <v>19</v>
      </c>
      <c r="C997" s="428" t="s">
        <v>470</v>
      </c>
      <c r="D997" s="428" t="s">
        <v>467</v>
      </c>
      <c r="E997" s="428" t="s">
        <v>437</v>
      </c>
      <c r="F997" s="428" t="s">
        <v>435</v>
      </c>
      <c r="G997" s="429" t="s">
        <v>19</v>
      </c>
    </row>
    <row r="998" spans="1:7" x14ac:dyDescent="0.3">
      <c r="A998" s="328" t="s">
        <v>283</v>
      </c>
      <c r="B998" s="329" t="s">
        <v>21</v>
      </c>
      <c r="C998" s="332">
        <v>47</v>
      </c>
      <c r="D998" s="332">
        <v>74</v>
      </c>
      <c r="E998" s="330" t="s">
        <v>428</v>
      </c>
      <c r="F998" s="330" t="s">
        <v>428</v>
      </c>
      <c r="G998" s="333">
        <v>52170</v>
      </c>
    </row>
    <row r="999" spans="1:7" ht="15" thickBot="1" x14ac:dyDescent="0.35">
      <c r="A999" s="328"/>
      <c r="B999" s="329" t="s">
        <v>19</v>
      </c>
      <c r="C999" s="330" t="s">
        <v>483</v>
      </c>
      <c r="D999" s="330" t="s">
        <v>520</v>
      </c>
      <c r="E999" s="330" t="s">
        <v>437</v>
      </c>
      <c r="F999" s="330" t="s">
        <v>435</v>
      </c>
      <c r="G999" s="331" t="s">
        <v>19</v>
      </c>
    </row>
    <row r="1000" spans="1:7" x14ac:dyDescent="0.3">
      <c r="A1000" s="417" t="s">
        <v>288</v>
      </c>
      <c r="B1000" s="418" t="s">
        <v>21</v>
      </c>
      <c r="C1000" s="419">
        <v>88</v>
      </c>
      <c r="D1000" s="419">
        <v>141</v>
      </c>
      <c r="E1000" s="420" t="s">
        <v>436</v>
      </c>
      <c r="F1000" s="420" t="s">
        <v>436</v>
      </c>
      <c r="G1000" s="421">
        <v>124823</v>
      </c>
    </row>
    <row r="1001" spans="1:7" x14ac:dyDescent="0.3">
      <c r="A1001" s="422"/>
      <c r="B1001" s="423" t="s">
        <v>19</v>
      </c>
      <c r="C1001" s="424" t="s">
        <v>436</v>
      </c>
      <c r="D1001" s="424" t="s">
        <v>446</v>
      </c>
      <c r="E1001" s="424" t="s">
        <v>437</v>
      </c>
      <c r="F1001" s="424" t="s">
        <v>435</v>
      </c>
      <c r="G1001" s="425" t="s">
        <v>19</v>
      </c>
    </row>
    <row r="1002" spans="1:7" x14ac:dyDescent="0.3">
      <c r="A1002" s="422"/>
      <c r="B1002" s="423" t="s">
        <v>19</v>
      </c>
      <c r="C1002" s="424" t="s">
        <v>448</v>
      </c>
      <c r="D1002" s="424" t="s">
        <v>441</v>
      </c>
      <c r="E1002" s="424" t="s">
        <v>437</v>
      </c>
      <c r="F1002" s="424" t="s">
        <v>435</v>
      </c>
      <c r="G1002" s="425" t="s">
        <v>19</v>
      </c>
    </row>
    <row r="1003" spans="1:7" x14ac:dyDescent="0.3">
      <c r="A1003" s="422"/>
      <c r="B1003" s="423" t="s">
        <v>19</v>
      </c>
      <c r="C1003" s="424" t="s">
        <v>443</v>
      </c>
      <c r="D1003" s="424" t="s">
        <v>470</v>
      </c>
      <c r="E1003" s="424" t="s">
        <v>437</v>
      </c>
      <c r="F1003" s="424" t="s">
        <v>435</v>
      </c>
      <c r="G1003" s="425" t="s">
        <v>19</v>
      </c>
    </row>
    <row r="1004" spans="1:7" x14ac:dyDescent="0.3">
      <c r="A1004" s="422"/>
      <c r="B1004" s="423" t="s">
        <v>19</v>
      </c>
      <c r="C1004" s="424" t="s">
        <v>446</v>
      </c>
      <c r="D1004" s="424" t="s">
        <v>463</v>
      </c>
      <c r="E1004" s="424" t="s">
        <v>437</v>
      </c>
      <c r="F1004" s="424" t="s">
        <v>435</v>
      </c>
      <c r="G1004" s="425" t="s">
        <v>19</v>
      </c>
    </row>
    <row r="1005" spans="1:7" ht="15" thickBot="1" x14ac:dyDescent="0.35">
      <c r="A1005" s="426"/>
      <c r="B1005" s="427" t="s">
        <v>19</v>
      </c>
      <c r="C1005" s="428" t="s">
        <v>512</v>
      </c>
      <c r="D1005" s="428" t="s">
        <v>521</v>
      </c>
      <c r="E1005" s="428" t="s">
        <v>437</v>
      </c>
      <c r="F1005" s="428" t="s">
        <v>435</v>
      </c>
      <c r="G1005" s="429" t="s">
        <v>19</v>
      </c>
    </row>
    <row r="1006" spans="1:7" x14ac:dyDescent="0.3">
      <c r="A1006" s="328" t="s">
        <v>304</v>
      </c>
      <c r="B1006" s="329" t="s">
        <v>21</v>
      </c>
      <c r="C1006" s="332">
        <v>89</v>
      </c>
      <c r="D1006" s="332">
        <v>84</v>
      </c>
      <c r="E1006" s="330" t="s">
        <v>429</v>
      </c>
      <c r="F1006" s="330" t="s">
        <v>429</v>
      </c>
      <c r="G1006" s="333">
        <v>100485</v>
      </c>
    </row>
    <row r="1007" spans="1:7" x14ac:dyDescent="0.3">
      <c r="A1007" s="328"/>
      <c r="B1007" s="329" t="s">
        <v>19</v>
      </c>
      <c r="C1007" s="330" t="s">
        <v>428</v>
      </c>
      <c r="D1007" s="330" t="s">
        <v>428</v>
      </c>
      <c r="E1007" s="330" t="s">
        <v>460</v>
      </c>
      <c r="F1007" s="330" t="s">
        <v>461</v>
      </c>
      <c r="G1007" s="331" t="s">
        <v>19</v>
      </c>
    </row>
    <row r="1008" spans="1:7" x14ac:dyDescent="0.3">
      <c r="A1008" s="328"/>
      <c r="B1008" s="329" t="s">
        <v>19</v>
      </c>
      <c r="C1008" s="330" t="s">
        <v>428</v>
      </c>
      <c r="D1008" s="330" t="s">
        <v>310</v>
      </c>
      <c r="E1008" s="330" t="s">
        <v>460</v>
      </c>
      <c r="F1008" s="330" t="s">
        <v>461</v>
      </c>
      <c r="G1008" s="331" t="s">
        <v>19</v>
      </c>
    </row>
    <row r="1009" spans="1:7" ht="15" thickBot="1" x14ac:dyDescent="0.35">
      <c r="A1009" s="328"/>
      <c r="B1009" s="329" t="s">
        <v>19</v>
      </c>
      <c r="C1009" s="330" t="s">
        <v>522</v>
      </c>
      <c r="D1009" s="330" t="s">
        <v>523</v>
      </c>
      <c r="E1009" s="330" t="s">
        <v>19</v>
      </c>
      <c r="F1009" s="330" t="s">
        <v>435</v>
      </c>
      <c r="G1009" s="331" t="s">
        <v>19</v>
      </c>
    </row>
    <row r="1010" spans="1:7" x14ac:dyDescent="0.3">
      <c r="A1010" s="417" t="s">
        <v>308</v>
      </c>
      <c r="B1010" s="418" t="s">
        <v>21</v>
      </c>
      <c r="C1010" s="419">
        <v>29</v>
      </c>
      <c r="D1010" s="419">
        <v>47</v>
      </c>
      <c r="E1010" s="420" t="s">
        <v>428</v>
      </c>
      <c r="F1010" s="420" t="s">
        <v>428</v>
      </c>
      <c r="G1010" s="421">
        <v>57236</v>
      </c>
    </row>
    <row r="1011" spans="1:7" ht="15" thickBot="1" x14ac:dyDescent="0.35">
      <c r="A1011" s="426"/>
      <c r="B1011" s="427" t="s">
        <v>19</v>
      </c>
      <c r="C1011" s="428" t="s">
        <v>472</v>
      </c>
      <c r="D1011" s="428" t="s">
        <v>483</v>
      </c>
      <c r="E1011" s="428" t="s">
        <v>437</v>
      </c>
      <c r="F1011" s="428" t="s">
        <v>435</v>
      </c>
      <c r="G1011" s="429" t="s">
        <v>19</v>
      </c>
    </row>
    <row r="1012" spans="1:7" x14ac:dyDescent="0.3">
      <c r="A1012" s="328" t="s">
        <v>313</v>
      </c>
      <c r="B1012" s="329" t="s">
        <v>21</v>
      </c>
      <c r="C1012" s="332">
        <v>89</v>
      </c>
      <c r="D1012" s="332">
        <v>172</v>
      </c>
      <c r="E1012" s="330" t="s">
        <v>433</v>
      </c>
      <c r="F1012" s="330" t="s">
        <v>433</v>
      </c>
      <c r="G1012" s="333">
        <v>160312</v>
      </c>
    </row>
    <row r="1013" spans="1:7" x14ac:dyDescent="0.3">
      <c r="A1013" s="328"/>
      <c r="B1013" s="329" t="s">
        <v>19</v>
      </c>
      <c r="C1013" s="330" t="s">
        <v>436</v>
      </c>
      <c r="D1013" s="330" t="s">
        <v>464</v>
      </c>
      <c r="E1013" s="330" t="s">
        <v>437</v>
      </c>
      <c r="F1013" s="330" t="s">
        <v>435</v>
      </c>
      <c r="G1013" s="331" t="s">
        <v>19</v>
      </c>
    </row>
    <row r="1014" spans="1:7" x14ac:dyDescent="0.3">
      <c r="A1014" s="328"/>
      <c r="B1014" s="329" t="s">
        <v>19</v>
      </c>
      <c r="C1014" s="330" t="s">
        <v>443</v>
      </c>
      <c r="D1014" s="330" t="s">
        <v>470</v>
      </c>
      <c r="E1014" s="330" t="s">
        <v>437</v>
      </c>
      <c r="F1014" s="330" t="s">
        <v>435</v>
      </c>
      <c r="G1014" s="331" t="s">
        <v>19</v>
      </c>
    </row>
    <row r="1015" spans="1:7" x14ac:dyDescent="0.3">
      <c r="A1015" s="328"/>
      <c r="B1015" s="329" t="s">
        <v>19</v>
      </c>
      <c r="C1015" s="330" t="s">
        <v>436</v>
      </c>
      <c r="D1015" s="330" t="s">
        <v>440</v>
      </c>
      <c r="E1015" s="330" t="s">
        <v>437</v>
      </c>
      <c r="F1015" s="330" t="s">
        <v>435</v>
      </c>
      <c r="G1015" s="331" t="s">
        <v>19</v>
      </c>
    </row>
    <row r="1016" spans="1:7" x14ac:dyDescent="0.3">
      <c r="A1016" s="328"/>
      <c r="B1016" s="329" t="s">
        <v>19</v>
      </c>
      <c r="C1016" s="330" t="s">
        <v>436</v>
      </c>
      <c r="D1016" s="330" t="s">
        <v>449</v>
      </c>
      <c r="E1016" s="330" t="s">
        <v>437</v>
      </c>
      <c r="F1016" s="330" t="s">
        <v>435</v>
      </c>
      <c r="G1016" s="331" t="s">
        <v>19</v>
      </c>
    </row>
    <row r="1017" spans="1:7" x14ac:dyDescent="0.3">
      <c r="A1017" s="328"/>
      <c r="B1017" s="329" t="s">
        <v>19</v>
      </c>
      <c r="C1017" s="330" t="s">
        <v>429</v>
      </c>
      <c r="D1017" s="330" t="s">
        <v>459</v>
      </c>
      <c r="E1017" s="330" t="s">
        <v>437</v>
      </c>
      <c r="F1017" s="330" t="s">
        <v>435</v>
      </c>
      <c r="G1017" s="331" t="s">
        <v>19</v>
      </c>
    </row>
    <row r="1018" spans="1:7" x14ac:dyDescent="0.3">
      <c r="A1018" s="328"/>
      <c r="B1018" s="329" t="s">
        <v>19</v>
      </c>
      <c r="C1018" s="330" t="s">
        <v>443</v>
      </c>
      <c r="D1018" s="330" t="s">
        <v>430</v>
      </c>
      <c r="E1018" s="330" t="s">
        <v>437</v>
      </c>
      <c r="F1018" s="330" t="s">
        <v>435</v>
      </c>
      <c r="G1018" s="331" t="s">
        <v>19</v>
      </c>
    </row>
    <row r="1019" spans="1:7" x14ac:dyDescent="0.3">
      <c r="A1019" s="328"/>
      <c r="B1019" s="329" t="s">
        <v>19</v>
      </c>
      <c r="C1019" s="330" t="s">
        <v>436</v>
      </c>
      <c r="D1019" s="330" t="s">
        <v>489</v>
      </c>
      <c r="E1019" s="330" t="s">
        <v>19</v>
      </c>
      <c r="F1019" s="330" t="s">
        <v>435</v>
      </c>
      <c r="G1019" s="331" t="s">
        <v>19</v>
      </c>
    </row>
    <row r="1020" spans="1:7" x14ac:dyDescent="0.3">
      <c r="A1020" s="328"/>
      <c r="B1020" s="329" t="s">
        <v>19</v>
      </c>
      <c r="C1020" s="330" t="s">
        <v>436</v>
      </c>
      <c r="D1020" s="330" t="s">
        <v>459</v>
      </c>
      <c r="E1020" s="330" t="s">
        <v>437</v>
      </c>
      <c r="F1020" s="330" t="s">
        <v>435</v>
      </c>
      <c r="G1020" s="331" t="s">
        <v>19</v>
      </c>
    </row>
    <row r="1021" spans="1:7" x14ac:dyDescent="0.3">
      <c r="A1021" s="328"/>
      <c r="B1021" s="329" t="s">
        <v>19</v>
      </c>
      <c r="C1021" s="330" t="s">
        <v>443</v>
      </c>
      <c r="D1021" s="330" t="s">
        <v>440</v>
      </c>
      <c r="E1021" s="330" t="s">
        <v>437</v>
      </c>
      <c r="F1021" s="330" t="s">
        <v>435</v>
      </c>
      <c r="G1021" s="331" t="s">
        <v>19</v>
      </c>
    </row>
    <row r="1022" spans="1:7" x14ac:dyDescent="0.3">
      <c r="A1022" s="328"/>
      <c r="B1022" s="329" t="s">
        <v>19</v>
      </c>
      <c r="C1022" s="330" t="s">
        <v>429</v>
      </c>
      <c r="D1022" s="330" t="s">
        <v>436</v>
      </c>
      <c r="E1022" s="330" t="s">
        <v>437</v>
      </c>
      <c r="F1022" s="330" t="s">
        <v>435</v>
      </c>
      <c r="G1022" s="331" t="s">
        <v>19</v>
      </c>
    </row>
    <row r="1023" spans="1:7" ht="15" thickBot="1" x14ac:dyDescent="0.35">
      <c r="A1023" s="328"/>
      <c r="B1023" s="329" t="s">
        <v>19</v>
      </c>
      <c r="C1023" s="330" t="s">
        <v>478</v>
      </c>
      <c r="D1023" s="330" t="s">
        <v>493</v>
      </c>
      <c r="E1023" s="330" t="s">
        <v>437</v>
      </c>
      <c r="F1023" s="330" t="s">
        <v>435</v>
      </c>
      <c r="G1023" s="331" t="s">
        <v>19</v>
      </c>
    </row>
    <row r="1024" spans="1:7" x14ac:dyDescent="0.3">
      <c r="A1024" s="417" t="s">
        <v>314</v>
      </c>
      <c r="B1024" s="418" t="s">
        <v>21</v>
      </c>
      <c r="C1024" s="419">
        <v>25</v>
      </c>
      <c r="D1024" s="419">
        <v>29</v>
      </c>
      <c r="E1024" s="420" t="s">
        <v>428</v>
      </c>
      <c r="F1024" s="420" t="s">
        <v>428</v>
      </c>
      <c r="G1024" s="421">
        <v>59715</v>
      </c>
    </row>
    <row r="1025" spans="1:7" ht="15" thickBot="1" x14ac:dyDescent="0.35">
      <c r="A1025" s="426"/>
      <c r="B1025" s="427" t="s">
        <v>19</v>
      </c>
      <c r="C1025" s="428" t="s">
        <v>479</v>
      </c>
      <c r="D1025" s="428" t="s">
        <v>472</v>
      </c>
      <c r="E1025" s="428" t="s">
        <v>19</v>
      </c>
      <c r="F1025" s="428" t="s">
        <v>444</v>
      </c>
      <c r="G1025" s="429" t="s">
        <v>19</v>
      </c>
    </row>
    <row r="1026" spans="1:7" x14ac:dyDescent="0.3">
      <c r="A1026" s="328" t="s">
        <v>328</v>
      </c>
      <c r="B1026" s="329" t="s">
        <v>21</v>
      </c>
      <c r="C1026" s="332">
        <v>16</v>
      </c>
      <c r="D1026" s="332">
        <v>29</v>
      </c>
      <c r="E1026" s="330" t="s">
        <v>428</v>
      </c>
      <c r="F1026" s="330" t="s">
        <v>428</v>
      </c>
      <c r="G1026" s="333">
        <v>73804</v>
      </c>
    </row>
    <row r="1027" spans="1:7" ht="15" thickBot="1" x14ac:dyDescent="0.35">
      <c r="A1027" s="328"/>
      <c r="B1027" s="329" t="s">
        <v>19</v>
      </c>
      <c r="C1027" s="330" t="s">
        <v>448</v>
      </c>
      <c r="D1027" s="330" t="s">
        <v>472</v>
      </c>
      <c r="E1027" s="330" t="s">
        <v>437</v>
      </c>
      <c r="F1027" s="330" t="s">
        <v>435</v>
      </c>
      <c r="G1027" s="331" t="s">
        <v>19</v>
      </c>
    </row>
    <row r="1028" spans="1:7" x14ac:dyDescent="0.3">
      <c r="A1028" s="417" t="s">
        <v>334</v>
      </c>
      <c r="B1028" s="418" t="s">
        <v>21</v>
      </c>
      <c r="C1028" s="419">
        <v>73</v>
      </c>
      <c r="D1028" s="419">
        <v>192</v>
      </c>
      <c r="E1028" s="420" t="s">
        <v>428</v>
      </c>
      <c r="F1028" s="420" t="s">
        <v>428</v>
      </c>
      <c r="G1028" s="421">
        <v>75814</v>
      </c>
    </row>
    <row r="1029" spans="1:7" ht="15" thickBot="1" x14ac:dyDescent="0.35">
      <c r="A1029" s="426"/>
      <c r="B1029" s="427" t="s">
        <v>19</v>
      </c>
      <c r="C1029" s="428" t="s">
        <v>524</v>
      </c>
      <c r="D1029" s="428" t="s">
        <v>525</v>
      </c>
      <c r="E1029" s="428" t="s">
        <v>19</v>
      </c>
      <c r="F1029" s="428" t="s">
        <v>435</v>
      </c>
      <c r="G1029" s="429" t="s">
        <v>19</v>
      </c>
    </row>
    <row r="1030" spans="1:7" x14ac:dyDescent="0.3">
      <c r="A1030" s="328" t="s">
        <v>341</v>
      </c>
      <c r="B1030" s="329" t="s">
        <v>21</v>
      </c>
      <c r="C1030" s="332">
        <v>33</v>
      </c>
      <c r="D1030" s="332">
        <v>66</v>
      </c>
      <c r="E1030" s="330" t="s">
        <v>428</v>
      </c>
      <c r="F1030" s="330" t="s">
        <v>428</v>
      </c>
      <c r="G1030" s="333">
        <v>129699</v>
      </c>
    </row>
    <row r="1031" spans="1:7" ht="15" thickBot="1" x14ac:dyDescent="0.35">
      <c r="A1031" s="328"/>
      <c r="B1031" s="329" t="s">
        <v>19</v>
      </c>
      <c r="C1031" s="330" t="s">
        <v>516</v>
      </c>
      <c r="D1031" s="330" t="s">
        <v>511</v>
      </c>
      <c r="E1031" s="330" t="s">
        <v>437</v>
      </c>
      <c r="F1031" s="330" t="s">
        <v>444</v>
      </c>
      <c r="G1031" s="331" t="s">
        <v>19</v>
      </c>
    </row>
    <row r="1032" spans="1:7" x14ac:dyDescent="0.3">
      <c r="A1032" s="417" t="s">
        <v>361</v>
      </c>
      <c r="B1032" s="418" t="s">
        <v>21</v>
      </c>
      <c r="C1032" s="419">
        <v>82</v>
      </c>
      <c r="D1032" s="419">
        <v>78</v>
      </c>
      <c r="E1032" s="420" t="s">
        <v>429</v>
      </c>
      <c r="F1032" s="420" t="s">
        <v>429</v>
      </c>
      <c r="G1032" s="421">
        <v>97396</v>
      </c>
    </row>
    <row r="1033" spans="1:7" x14ac:dyDescent="0.3">
      <c r="A1033" s="422"/>
      <c r="B1033" s="423" t="s">
        <v>19</v>
      </c>
      <c r="C1033" s="424" t="s">
        <v>436</v>
      </c>
      <c r="D1033" s="424" t="s">
        <v>448</v>
      </c>
      <c r="E1033" s="424" t="s">
        <v>19</v>
      </c>
      <c r="F1033" s="424" t="s">
        <v>444</v>
      </c>
      <c r="G1033" s="425" t="s">
        <v>19</v>
      </c>
    </row>
    <row r="1034" spans="1:7" x14ac:dyDescent="0.3">
      <c r="A1034" s="422"/>
      <c r="B1034" s="423" t="s">
        <v>19</v>
      </c>
      <c r="C1034" s="424" t="s">
        <v>436</v>
      </c>
      <c r="D1034" s="424" t="s">
        <v>459</v>
      </c>
      <c r="E1034" s="424" t="s">
        <v>19</v>
      </c>
      <c r="F1034" s="424" t="s">
        <v>444</v>
      </c>
      <c r="G1034" s="425" t="s">
        <v>19</v>
      </c>
    </row>
    <row r="1035" spans="1:7" ht="15" thickBot="1" x14ac:dyDescent="0.35">
      <c r="A1035" s="426"/>
      <c r="B1035" s="427" t="s">
        <v>19</v>
      </c>
      <c r="C1035" s="428" t="s">
        <v>526</v>
      </c>
      <c r="D1035" s="428" t="s">
        <v>527</v>
      </c>
      <c r="E1035" s="428" t="s">
        <v>19</v>
      </c>
      <c r="F1035" s="428" t="s">
        <v>435</v>
      </c>
      <c r="G1035" s="429" t="s">
        <v>19</v>
      </c>
    </row>
    <row r="1036" spans="1:7" x14ac:dyDescent="0.3">
      <c r="A1036" s="328" t="s">
        <v>362</v>
      </c>
      <c r="B1036" s="329" t="s">
        <v>21</v>
      </c>
      <c r="C1036" s="332">
        <v>60</v>
      </c>
      <c r="D1036" s="332">
        <v>40</v>
      </c>
      <c r="E1036" s="330" t="s">
        <v>428</v>
      </c>
      <c r="F1036" s="330" t="s">
        <v>428</v>
      </c>
      <c r="G1036" s="333">
        <v>80980</v>
      </c>
    </row>
    <row r="1037" spans="1:7" ht="15" thickBot="1" x14ac:dyDescent="0.35">
      <c r="A1037" s="328"/>
      <c r="B1037" s="329" t="s">
        <v>19</v>
      </c>
      <c r="C1037" s="330" t="s">
        <v>493</v>
      </c>
      <c r="D1037" s="330" t="s">
        <v>456</v>
      </c>
      <c r="E1037" s="330" t="s">
        <v>460</v>
      </c>
      <c r="F1037" s="330" t="s">
        <v>444</v>
      </c>
      <c r="G1037" s="331" t="s">
        <v>19</v>
      </c>
    </row>
    <row r="1038" spans="1:7" x14ac:dyDescent="0.3">
      <c r="A1038" s="417" t="s">
        <v>373</v>
      </c>
      <c r="B1038" s="418" t="s">
        <v>21</v>
      </c>
      <c r="C1038" s="419">
        <v>46</v>
      </c>
      <c r="D1038" s="419">
        <v>108</v>
      </c>
      <c r="E1038" s="420" t="s">
        <v>443</v>
      </c>
      <c r="F1038" s="420" t="s">
        <v>443</v>
      </c>
      <c r="G1038" s="421">
        <v>134056</v>
      </c>
    </row>
    <row r="1039" spans="1:7" x14ac:dyDescent="0.3">
      <c r="A1039" s="422"/>
      <c r="B1039" s="423" t="s">
        <v>19</v>
      </c>
      <c r="C1039" s="424" t="s">
        <v>459</v>
      </c>
      <c r="D1039" s="424" t="s">
        <v>453</v>
      </c>
      <c r="E1039" s="424" t="s">
        <v>437</v>
      </c>
      <c r="F1039" s="424" t="s">
        <v>444</v>
      </c>
      <c r="G1039" s="425" t="s">
        <v>19</v>
      </c>
    </row>
    <row r="1040" spans="1:7" x14ac:dyDescent="0.3">
      <c r="A1040" s="422"/>
      <c r="B1040" s="423" t="s">
        <v>19</v>
      </c>
      <c r="C1040" s="424" t="s">
        <v>433</v>
      </c>
      <c r="D1040" s="424" t="s">
        <v>434</v>
      </c>
      <c r="E1040" s="424" t="s">
        <v>437</v>
      </c>
      <c r="F1040" s="424" t="s">
        <v>444</v>
      </c>
      <c r="G1040" s="425" t="s">
        <v>19</v>
      </c>
    </row>
    <row r="1041" spans="1:7" x14ac:dyDescent="0.3">
      <c r="A1041" s="422"/>
      <c r="B1041" s="423" t="s">
        <v>19</v>
      </c>
      <c r="C1041" s="424" t="s">
        <v>436</v>
      </c>
      <c r="D1041" s="424" t="s">
        <v>446</v>
      </c>
      <c r="E1041" s="424" t="s">
        <v>437</v>
      </c>
      <c r="F1041" s="424" t="s">
        <v>444</v>
      </c>
      <c r="G1041" s="425" t="s">
        <v>19</v>
      </c>
    </row>
    <row r="1042" spans="1:7" ht="15" thickBot="1" x14ac:dyDescent="0.35">
      <c r="A1042" s="426"/>
      <c r="B1042" s="427" t="s">
        <v>19</v>
      </c>
      <c r="C1042" s="428" t="s">
        <v>462</v>
      </c>
      <c r="D1042" s="428" t="s">
        <v>528</v>
      </c>
      <c r="E1042" s="428" t="s">
        <v>437</v>
      </c>
      <c r="F1042" s="428" t="s">
        <v>444</v>
      </c>
      <c r="G1042" s="429" t="s">
        <v>19</v>
      </c>
    </row>
    <row r="1043" spans="1:7" x14ac:dyDescent="0.3">
      <c r="A1043" s="328" t="s">
        <v>374</v>
      </c>
      <c r="B1043" s="329" t="s">
        <v>21</v>
      </c>
      <c r="C1043" s="332">
        <v>30</v>
      </c>
      <c r="D1043" s="332">
        <v>49</v>
      </c>
      <c r="E1043" s="330" t="s">
        <v>428</v>
      </c>
      <c r="F1043" s="330" t="s">
        <v>428</v>
      </c>
      <c r="G1043" s="333">
        <v>71997</v>
      </c>
    </row>
    <row r="1044" spans="1:7" ht="15" thickBot="1" x14ac:dyDescent="0.35">
      <c r="A1044" s="328"/>
      <c r="B1044" s="329" t="s">
        <v>19</v>
      </c>
      <c r="C1044" s="330" t="s">
        <v>441</v>
      </c>
      <c r="D1044" s="330" t="s">
        <v>512</v>
      </c>
      <c r="E1044" s="330" t="s">
        <v>431</v>
      </c>
      <c r="F1044" s="330" t="s">
        <v>435</v>
      </c>
      <c r="G1044" s="331" t="s">
        <v>19</v>
      </c>
    </row>
    <row r="1045" spans="1:7" x14ac:dyDescent="0.3">
      <c r="A1045" s="417" t="s">
        <v>377</v>
      </c>
      <c r="B1045" s="418" t="s">
        <v>21</v>
      </c>
      <c r="C1045" s="419">
        <v>54</v>
      </c>
      <c r="D1045" s="419">
        <v>140</v>
      </c>
      <c r="E1045" s="420" t="s">
        <v>439</v>
      </c>
      <c r="F1045" s="420" t="s">
        <v>439</v>
      </c>
      <c r="G1045" s="421">
        <v>234999</v>
      </c>
    </row>
    <row r="1046" spans="1:7" x14ac:dyDescent="0.3">
      <c r="A1046" s="422"/>
      <c r="B1046" s="423" t="s">
        <v>19</v>
      </c>
      <c r="C1046" s="424" t="s">
        <v>429</v>
      </c>
      <c r="D1046" s="424" t="s">
        <v>464</v>
      </c>
      <c r="E1046" s="424" t="s">
        <v>442</v>
      </c>
      <c r="F1046" s="424" t="s">
        <v>432</v>
      </c>
      <c r="G1046" s="425" t="s">
        <v>19</v>
      </c>
    </row>
    <row r="1047" spans="1:7" x14ac:dyDescent="0.3">
      <c r="A1047" s="422"/>
      <c r="B1047" s="423" t="s">
        <v>19</v>
      </c>
      <c r="C1047" s="424" t="s">
        <v>438</v>
      </c>
      <c r="D1047" s="424" t="s">
        <v>446</v>
      </c>
      <c r="E1047" s="424" t="s">
        <v>442</v>
      </c>
      <c r="F1047" s="424" t="s">
        <v>432</v>
      </c>
      <c r="G1047" s="425" t="s">
        <v>19</v>
      </c>
    </row>
    <row r="1048" spans="1:7" x14ac:dyDescent="0.3">
      <c r="A1048" s="422"/>
      <c r="B1048" s="423" t="s">
        <v>19</v>
      </c>
      <c r="C1048" s="424" t="s">
        <v>430</v>
      </c>
      <c r="D1048" s="424" t="s">
        <v>449</v>
      </c>
      <c r="E1048" s="424" t="s">
        <v>442</v>
      </c>
      <c r="F1048" s="424" t="s">
        <v>432</v>
      </c>
      <c r="G1048" s="425" t="s">
        <v>19</v>
      </c>
    </row>
    <row r="1049" spans="1:7" x14ac:dyDescent="0.3">
      <c r="A1049" s="422"/>
      <c r="B1049" s="423" t="s">
        <v>19</v>
      </c>
      <c r="C1049" s="424" t="s">
        <v>429</v>
      </c>
      <c r="D1049" s="424" t="s">
        <v>449</v>
      </c>
      <c r="E1049" s="424" t="s">
        <v>442</v>
      </c>
      <c r="F1049" s="424" t="s">
        <v>432</v>
      </c>
      <c r="G1049" s="425" t="s">
        <v>19</v>
      </c>
    </row>
    <row r="1050" spans="1:7" x14ac:dyDescent="0.3">
      <c r="A1050" s="422"/>
      <c r="B1050" s="423" t="s">
        <v>19</v>
      </c>
      <c r="C1050" s="424" t="s">
        <v>433</v>
      </c>
      <c r="D1050" s="424" t="s">
        <v>462</v>
      </c>
      <c r="E1050" s="424" t="s">
        <v>437</v>
      </c>
      <c r="F1050" s="424" t="s">
        <v>432</v>
      </c>
      <c r="G1050" s="425" t="s">
        <v>19</v>
      </c>
    </row>
    <row r="1051" spans="1:7" x14ac:dyDescent="0.3">
      <c r="A1051" s="422"/>
      <c r="B1051" s="423" t="s">
        <v>19</v>
      </c>
      <c r="C1051" s="424" t="s">
        <v>448</v>
      </c>
      <c r="D1051" s="424" t="s">
        <v>514</v>
      </c>
      <c r="E1051" s="424" t="s">
        <v>437</v>
      </c>
      <c r="F1051" s="424" t="s">
        <v>432</v>
      </c>
      <c r="G1051" s="425" t="s">
        <v>19</v>
      </c>
    </row>
    <row r="1052" spans="1:7" x14ac:dyDescent="0.3">
      <c r="A1052" s="422"/>
      <c r="B1052" s="423" t="s">
        <v>19</v>
      </c>
      <c r="C1052" s="424" t="s">
        <v>449</v>
      </c>
      <c r="D1052" s="424" t="s">
        <v>462</v>
      </c>
      <c r="E1052" s="424" t="s">
        <v>442</v>
      </c>
      <c r="F1052" s="424" t="s">
        <v>432</v>
      </c>
      <c r="G1052" s="425" t="s">
        <v>19</v>
      </c>
    </row>
    <row r="1053" spans="1:7" ht="15" thickBot="1" x14ac:dyDescent="0.35">
      <c r="A1053" s="426"/>
      <c r="B1053" s="427" t="s">
        <v>19</v>
      </c>
      <c r="C1053" s="428" t="s">
        <v>428</v>
      </c>
      <c r="D1053" s="428" t="s">
        <v>310</v>
      </c>
      <c r="E1053" s="428" t="s">
        <v>460</v>
      </c>
      <c r="F1053" s="428" t="s">
        <v>432</v>
      </c>
      <c r="G1053" s="429" t="s">
        <v>19</v>
      </c>
    </row>
    <row r="1054" spans="1:7" x14ac:dyDescent="0.3">
      <c r="A1054" s="328" t="s">
        <v>379</v>
      </c>
      <c r="B1054" s="329" t="s">
        <v>21</v>
      </c>
      <c r="C1054" s="332">
        <v>66</v>
      </c>
      <c r="D1054" s="332">
        <v>176</v>
      </c>
      <c r="E1054" s="330" t="s">
        <v>438</v>
      </c>
      <c r="F1054" s="330" t="s">
        <v>438</v>
      </c>
      <c r="G1054" s="333">
        <v>71755</v>
      </c>
    </row>
    <row r="1055" spans="1:7" x14ac:dyDescent="0.3">
      <c r="A1055" s="328"/>
      <c r="B1055" s="329" t="s">
        <v>19</v>
      </c>
      <c r="C1055" s="330" t="s">
        <v>433</v>
      </c>
      <c r="D1055" s="330" t="s">
        <v>454</v>
      </c>
      <c r="E1055" s="330" t="s">
        <v>437</v>
      </c>
      <c r="F1055" s="330" t="s">
        <v>435</v>
      </c>
      <c r="G1055" s="331" t="s">
        <v>19</v>
      </c>
    </row>
    <row r="1056" spans="1:7" ht="15" thickBot="1" x14ac:dyDescent="0.35">
      <c r="A1056" s="328"/>
      <c r="B1056" s="329" t="s">
        <v>19</v>
      </c>
      <c r="C1056" s="330" t="s">
        <v>527</v>
      </c>
      <c r="D1056" s="330" t="s">
        <v>529</v>
      </c>
      <c r="E1056" s="330" t="s">
        <v>437</v>
      </c>
      <c r="F1056" s="330" t="s">
        <v>435</v>
      </c>
      <c r="G1056" s="331" t="s">
        <v>19</v>
      </c>
    </row>
    <row r="1057" spans="1:7" x14ac:dyDescent="0.3">
      <c r="A1057" s="417" t="s">
        <v>389</v>
      </c>
      <c r="B1057" s="418" t="s">
        <v>21</v>
      </c>
      <c r="C1057" s="419">
        <v>73</v>
      </c>
      <c r="D1057" s="419">
        <v>131</v>
      </c>
      <c r="E1057" s="420" t="s">
        <v>438</v>
      </c>
      <c r="F1057" s="420" t="s">
        <v>438</v>
      </c>
      <c r="G1057" s="421">
        <v>89779</v>
      </c>
    </row>
    <row r="1058" spans="1:7" x14ac:dyDescent="0.3">
      <c r="A1058" s="422"/>
      <c r="B1058" s="423" t="s">
        <v>19</v>
      </c>
      <c r="C1058" s="424" t="s">
        <v>433</v>
      </c>
      <c r="D1058" s="424" t="s">
        <v>492</v>
      </c>
      <c r="E1058" s="424" t="s">
        <v>19</v>
      </c>
      <c r="F1058" s="424" t="s">
        <v>435</v>
      </c>
      <c r="G1058" s="425" t="s">
        <v>19</v>
      </c>
    </row>
    <row r="1059" spans="1:7" ht="15" thickBot="1" x14ac:dyDescent="0.35">
      <c r="A1059" s="426"/>
      <c r="B1059" s="427" t="s">
        <v>19</v>
      </c>
      <c r="C1059" s="428" t="s">
        <v>508</v>
      </c>
      <c r="D1059" s="428" t="s">
        <v>530</v>
      </c>
      <c r="E1059" s="428" t="s">
        <v>19</v>
      </c>
      <c r="F1059" s="428" t="s">
        <v>435</v>
      </c>
      <c r="G1059" s="429" t="s">
        <v>19</v>
      </c>
    </row>
    <row r="1060" spans="1:7" x14ac:dyDescent="0.3">
      <c r="A1060" s="328" t="s">
        <v>390</v>
      </c>
      <c r="B1060" s="329" t="s">
        <v>21</v>
      </c>
      <c r="C1060" s="332">
        <v>38</v>
      </c>
      <c r="D1060" s="332">
        <v>80</v>
      </c>
      <c r="E1060" s="330" t="s">
        <v>428</v>
      </c>
      <c r="F1060" s="330" t="s">
        <v>428</v>
      </c>
      <c r="G1060" s="333">
        <v>84094</v>
      </c>
    </row>
    <row r="1061" spans="1:7" ht="15" thickBot="1" x14ac:dyDescent="0.35">
      <c r="A1061" s="328"/>
      <c r="B1061" s="329" t="s">
        <v>19</v>
      </c>
      <c r="C1061" s="330" t="s">
        <v>454</v>
      </c>
      <c r="D1061" s="330" t="s">
        <v>531</v>
      </c>
      <c r="E1061" s="330" t="s">
        <v>19</v>
      </c>
      <c r="F1061" s="330" t="s">
        <v>435</v>
      </c>
      <c r="G1061" s="331" t="s">
        <v>19</v>
      </c>
    </row>
    <row r="1062" spans="1:7" x14ac:dyDescent="0.3">
      <c r="A1062" s="417" t="s">
        <v>393</v>
      </c>
      <c r="B1062" s="418" t="s">
        <v>21</v>
      </c>
      <c r="C1062" s="419">
        <v>62</v>
      </c>
      <c r="D1062" s="419">
        <v>102</v>
      </c>
      <c r="E1062" s="420" t="s">
        <v>443</v>
      </c>
      <c r="F1062" s="420" t="s">
        <v>443</v>
      </c>
      <c r="G1062" s="421">
        <v>82974</v>
      </c>
    </row>
    <row r="1063" spans="1:7" x14ac:dyDescent="0.3">
      <c r="A1063" s="422"/>
      <c r="B1063" s="423" t="s">
        <v>19</v>
      </c>
      <c r="C1063" s="424" t="s">
        <v>464</v>
      </c>
      <c r="D1063" s="424" t="s">
        <v>466</v>
      </c>
      <c r="E1063" s="424" t="s">
        <v>437</v>
      </c>
      <c r="F1063" s="424" t="s">
        <v>435</v>
      </c>
      <c r="G1063" s="425" t="s">
        <v>19</v>
      </c>
    </row>
    <row r="1064" spans="1:7" x14ac:dyDescent="0.3">
      <c r="A1064" s="422"/>
      <c r="B1064" s="423" t="s">
        <v>19</v>
      </c>
      <c r="C1064" s="424" t="s">
        <v>438</v>
      </c>
      <c r="D1064" s="424" t="s">
        <v>438</v>
      </c>
      <c r="E1064" s="424" t="s">
        <v>437</v>
      </c>
      <c r="F1064" s="424" t="s">
        <v>461</v>
      </c>
      <c r="G1064" s="425" t="s">
        <v>19</v>
      </c>
    </row>
    <row r="1065" spans="1:7" x14ac:dyDescent="0.3">
      <c r="A1065" s="422"/>
      <c r="B1065" s="423" t="s">
        <v>19</v>
      </c>
      <c r="C1065" s="424" t="s">
        <v>438</v>
      </c>
      <c r="D1065" s="424" t="s">
        <v>436</v>
      </c>
      <c r="E1065" s="424" t="s">
        <v>437</v>
      </c>
      <c r="F1065" s="424" t="s">
        <v>435</v>
      </c>
      <c r="G1065" s="425" t="s">
        <v>19</v>
      </c>
    </row>
    <row r="1066" spans="1:7" ht="15" thickBot="1" x14ac:dyDescent="0.35">
      <c r="A1066" s="426"/>
      <c r="B1066" s="427" t="s">
        <v>19</v>
      </c>
      <c r="C1066" s="428" t="s">
        <v>492</v>
      </c>
      <c r="D1066" s="428" t="s">
        <v>455</v>
      </c>
      <c r="E1066" s="428" t="s">
        <v>437</v>
      </c>
      <c r="F1066" s="428" t="s">
        <v>435</v>
      </c>
      <c r="G1066" s="429" t="s">
        <v>19</v>
      </c>
    </row>
  </sheetData>
  <hyperlinks>
    <hyperlink ref="H1" location="'Table of Contents'!A1" display="Return to Table of Contents"/>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8"/>
  <sheetViews>
    <sheetView zoomScale="75" zoomScaleNormal="75" workbookViewId="0">
      <pane ySplit="3" topLeftCell="A60" activePane="bottomLeft" state="frozen"/>
      <selection pane="bottomLeft" activeCell="A2" sqref="A2"/>
    </sheetView>
  </sheetViews>
  <sheetFormatPr defaultRowHeight="14.4" x14ac:dyDescent="0.3"/>
  <cols>
    <col min="1" max="1" width="48.88671875" style="45" customWidth="1"/>
    <col min="2" max="2" width="25.33203125" style="38" bestFit="1" customWidth="1"/>
    <col min="3" max="3" width="21.33203125" style="38" customWidth="1"/>
    <col min="4" max="4" width="19" style="38" customWidth="1"/>
    <col min="5" max="5" width="25.21875" style="45" customWidth="1"/>
    <col min="6" max="6" width="13.88671875" style="38" customWidth="1"/>
    <col min="7" max="7" width="13.33203125" style="38" customWidth="1"/>
    <col min="8" max="8" width="13" style="38" customWidth="1"/>
    <col min="9" max="9" width="15" style="38" customWidth="1"/>
    <col min="10" max="10" width="16.5546875" style="38" customWidth="1"/>
    <col min="11" max="16384" width="8.88671875" style="8"/>
  </cols>
  <sheetData>
    <row r="1" spans="1:10" s="60" customFormat="1" ht="17.399999999999999" x14ac:dyDescent="0.25">
      <c r="A1" s="568" t="s">
        <v>2595</v>
      </c>
      <c r="C1" s="559" t="s">
        <v>1796</v>
      </c>
      <c r="E1" s="560"/>
      <c r="F1" s="560"/>
      <c r="G1" s="560"/>
      <c r="H1" s="561" t="s">
        <v>2594</v>
      </c>
    </row>
    <row r="2" spans="1:10" ht="15" thickBot="1" x14ac:dyDescent="0.35"/>
    <row r="3" spans="1:10" s="3" customFormat="1" ht="58.2" thickBot="1" x14ac:dyDescent="0.35">
      <c r="A3" s="2" t="s">
        <v>0</v>
      </c>
      <c r="B3" s="33" t="s">
        <v>1898</v>
      </c>
      <c r="C3" s="33" t="s">
        <v>2460</v>
      </c>
      <c r="D3" s="33" t="s">
        <v>2461</v>
      </c>
      <c r="E3" s="2" t="s">
        <v>2462</v>
      </c>
      <c r="F3" s="33" t="s">
        <v>2463</v>
      </c>
      <c r="G3" s="33" t="s">
        <v>2464</v>
      </c>
      <c r="H3" s="33" t="s">
        <v>2465</v>
      </c>
      <c r="I3" s="33" t="s">
        <v>2466</v>
      </c>
      <c r="J3" s="33" t="s">
        <v>2467</v>
      </c>
    </row>
    <row r="4" spans="1:10" ht="15" thickBot="1" x14ac:dyDescent="0.35">
      <c r="A4" s="4" t="s">
        <v>10</v>
      </c>
      <c r="B4" s="36" t="s">
        <v>11</v>
      </c>
      <c r="C4" s="37">
        <v>5</v>
      </c>
      <c r="D4" s="37">
        <v>14</v>
      </c>
      <c r="E4" s="6" t="s">
        <v>1661</v>
      </c>
      <c r="F4" s="36" t="s">
        <v>420</v>
      </c>
      <c r="G4" s="36" t="s">
        <v>419</v>
      </c>
      <c r="H4" s="36" t="s">
        <v>420</v>
      </c>
      <c r="I4" s="36" t="s">
        <v>419</v>
      </c>
      <c r="J4" s="36" t="s">
        <v>419</v>
      </c>
    </row>
    <row r="5" spans="1:10" ht="15" thickBot="1" x14ac:dyDescent="0.35">
      <c r="A5" s="4" t="s">
        <v>23</v>
      </c>
      <c r="B5" s="36" t="s">
        <v>11</v>
      </c>
      <c r="C5" s="37">
        <v>2</v>
      </c>
      <c r="D5" s="37">
        <v>14</v>
      </c>
      <c r="E5" s="6" t="s">
        <v>1668</v>
      </c>
      <c r="F5" s="36" t="s">
        <v>420</v>
      </c>
      <c r="G5" s="36" t="s">
        <v>419</v>
      </c>
      <c r="H5" s="36" t="s">
        <v>420</v>
      </c>
      <c r="I5" s="36" t="s">
        <v>419</v>
      </c>
      <c r="J5" s="36" t="s">
        <v>419</v>
      </c>
    </row>
    <row r="6" spans="1:10" ht="15" thickBot="1" x14ac:dyDescent="0.35">
      <c r="A6" s="4" t="s">
        <v>32</v>
      </c>
      <c r="B6" s="36" t="s">
        <v>11</v>
      </c>
      <c r="C6" s="37">
        <v>4</v>
      </c>
      <c r="D6" s="37">
        <v>6</v>
      </c>
      <c r="E6" s="6" t="s">
        <v>1676</v>
      </c>
      <c r="F6" s="36" t="s">
        <v>420</v>
      </c>
      <c r="G6" s="36" t="s">
        <v>419</v>
      </c>
      <c r="H6" s="36" t="s">
        <v>420</v>
      </c>
      <c r="I6" s="36" t="s">
        <v>419</v>
      </c>
      <c r="J6" s="36" t="s">
        <v>419</v>
      </c>
    </row>
    <row r="7" spans="1:10" ht="15" thickBot="1" x14ac:dyDescent="0.35">
      <c r="A7" s="4" t="s">
        <v>33</v>
      </c>
      <c r="B7" s="36" t="s">
        <v>11</v>
      </c>
      <c r="C7" s="37">
        <v>4</v>
      </c>
      <c r="D7" s="37">
        <v>10</v>
      </c>
      <c r="E7" s="6" t="s">
        <v>1677</v>
      </c>
      <c r="F7" s="36" t="s">
        <v>420</v>
      </c>
      <c r="G7" s="36" t="s">
        <v>419</v>
      </c>
      <c r="H7" s="36" t="s">
        <v>420</v>
      </c>
      <c r="I7" s="36" t="s">
        <v>419</v>
      </c>
      <c r="J7" s="36" t="s">
        <v>419</v>
      </c>
    </row>
    <row r="8" spans="1:10" ht="15" thickBot="1" x14ac:dyDescent="0.35">
      <c r="A8" s="4" t="s">
        <v>35</v>
      </c>
      <c r="B8" s="36" t="s">
        <v>11</v>
      </c>
      <c r="C8" s="37">
        <v>1</v>
      </c>
      <c r="D8" s="37">
        <v>5</v>
      </c>
      <c r="E8" s="6" t="s">
        <v>1672</v>
      </c>
      <c r="F8" s="36" t="s">
        <v>420</v>
      </c>
      <c r="G8" s="36" t="s">
        <v>420</v>
      </c>
      <c r="H8" s="36" t="s">
        <v>420</v>
      </c>
      <c r="I8" s="36" t="s">
        <v>419</v>
      </c>
      <c r="J8" s="36" t="s">
        <v>420</v>
      </c>
    </row>
    <row r="9" spans="1:10" ht="15" thickBot="1" x14ac:dyDescent="0.35">
      <c r="A9" s="4" t="s">
        <v>37</v>
      </c>
      <c r="B9" s="36" t="s">
        <v>11</v>
      </c>
      <c r="C9" s="37">
        <v>7</v>
      </c>
      <c r="D9" s="37">
        <v>8</v>
      </c>
      <c r="E9" s="6" t="s">
        <v>1681</v>
      </c>
      <c r="F9" s="36" t="s">
        <v>420</v>
      </c>
      <c r="G9" s="36" t="s">
        <v>419</v>
      </c>
      <c r="H9" s="36" t="s">
        <v>420</v>
      </c>
      <c r="I9" s="36" t="s">
        <v>419</v>
      </c>
      <c r="J9" s="36" t="s">
        <v>419</v>
      </c>
    </row>
    <row r="10" spans="1:10" ht="15" thickBot="1" x14ac:dyDescent="0.35">
      <c r="A10" s="4" t="s">
        <v>38</v>
      </c>
      <c r="B10" s="36" t="s">
        <v>11</v>
      </c>
      <c r="C10" s="37">
        <v>2</v>
      </c>
      <c r="D10" s="37">
        <v>6</v>
      </c>
      <c r="E10" s="6" t="s">
        <v>1677</v>
      </c>
      <c r="F10" s="36" t="s">
        <v>420</v>
      </c>
      <c r="G10" s="36" t="s">
        <v>419</v>
      </c>
      <c r="H10" s="36" t="s">
        <v>420</v>
      </c>
      <c r="I10" s="36" t="s">
        <v>419</v>
      </c>
      <c r="J10" s="36" t="s">
        <v>419</v>
      </c>
    </row>
    <row r="11" spans="1:10" ht="15" thickBot="1" x14ac:dyDescent="0.35">
      <c r="A11" s="4" t="s">
        <v>41</v>
      </c>
      <c r="B11" s="36" t="s">
        <v>11</v>
      </c>
      <c r="C11" s="37">
        <v>2</v>
      </c>
      <c r="D11" s="37">
        <v>9</v>
      </c>
      <c r="E11" s="6" t="s">
        <v>1673</v>
      </c>
      <c r="F11" s="36" t="s">
        <v>420</v>
      </c>
      <c r="G11" s="36" t="s">
        <v>419</v>
      </c>
      <c r="H11" s="36" t="s">
        <v>420</v>
      </c>
      <c r="I11" s="36" t="s">
        <v>419</v>
      </c>
      <c r="J11" s="36" t="s">
        <v>420</v>
      </c>
    </row>
    <row r="12" spans="1:10" ht="15" thickBot="1" x14ac:dyDescent="0.35">
      <c r="A12" s="4" t="s">
        <v>42</v>
      </c>
      <c r="B12" s="36" t="s">
        <v>11</v>
      </c>
      <c r="C12" s="37">
        <v>2</v>
      </c>
      <c r="D12" s="37">
        <v>7</v>
      </c>
      <c r="E12" s="6" t="s">
        <v>1682</v>
      </c>
      <c r="F12" s="36" t="s">
        <v>420</v>
      </c>
      <c r="G12" s="36" t="s">
        <v>419</v>
      </c>
      <c r="H12" s="36" t="s">
        <v>419</v>
      </c>
      <c r="I12" s="36" t="s">
        <v>419</v>
      </c>
      <c r="J12" s="36" t="s">
        <v>419</v>
      </c>
    </row>
    <row r="13" spans="1:10" ht="15" thickBot="1" x14ac:dyDescent="0.35">
      <c r="A13" s="4" t="s">
        <v>56</v>
      </c>
      <c r="B13" s="36" t="s">
        <v>11</v>
      </c>
      <c r="C13" s="37">
        <v>2</v>
      </c>
      <c r="D13" s="37">
        <v>5</v>
      </c>
      <c r="E13" s="6" t="s">
        <v>1690</v>
      </c>
      <c r="F13" s="36" t="s">
        <v>420</v>
      </c>
      <c r="G13" s="36" t="s">
        <v>419</v>
      </c>
      <c r="H13" s="36" t="s">
        <v>419</v>
      </c>
      <c r="I13" s="36" t="s">
        <v>419</v>
      </c>
      <c r="J13" s="36" t="s">
        <v>419</v>
      </c>
    </row>
    <row r="14" spans="1:10" ht="15" thickBot="1" x14ac:dyDescent="0.35">
      <c r="A14" s="4" t="s">
        <v>63</v>
      </c>
      <c r="B14" s="36" t="s">
        <v>11</v>
      </c>
      <c r="C14" s="37">
        <v>1</v>
      </c>
      <c r="D14" s="37">
        <v>9</v>
      </c>
      <c r="E14" s="6" t="s">
        <v>1693</v>
      </c>
      <c r="F14" s="36" t="s">
        <v>420</v>
      </c>
      <c r="G14" s="36" t="s">
        <v>419</v>
      </c>
      <c r="H14" s="36" t="s">
        <v>420</v>
      </c>
      <c r="I14" s="36" t="s">
        <v>419</v>
      </c>
      <c r="J14" s="36" t="s">
        <v>420</v>
      </c>
    </row>
    <row r="15" spans="1:10" ht="15" thickBot="1" x14ac:dyDescent="0.35">
      <c r="A15" s="4" t="s">
        <v>68</v>
      </c>
      <c r="B15" s="36" t="s">
        <v>11</v>
      </c>
      <c r="C15" s="37">
        <v>4</v>
      </c>
      <c r="D15" s="37">
        <v>13</v>
      </c>
      <c r="E15" s="6" t="s">
        <v>1694</v>
      </c>
      <c r="F15" s="36" t="s">
        <v>420</v>
      </c>
      <c r="G15" s="36" t="s">
        <v>419</v>
      </c>
      <c r="H15" s="36" t="s">
        <v>420</v>
      </c>
      <c r="I15" s="36" t="s">
        <v>419</v>
      </c>
      <c r="J15" s="36" t="s">
        <v>419</v>
      </c>
    </row>
    <row r="16" spans="1:10" ht="15" thickBot="1" x14ac:dyDescent="0.35">
      <c r="A16" s="4" t="s">
        <v>73</v>
      </c>
      <c r="B16" s="36" t="s">
        <v>11</v>
      </c>
      <c r="C16" s="37">
        <v>1</v>
      </c>
      <c r="D16" s="37">
        <v>9</v>
      </c>
      <c r="E16" s="6" t="s">
        <v>19</v>
      </c>
      <c r="F16" s="36" t="s">
        <v>419</v>
      </c>
      <c r="G16" s="36" t="s">
        <v>419</v>
      </c>
      <c r="H16" s="36" t="s">
        <v>419</v>
      </c>
      <c r="I16" s="36" t="s">
        <v>419</v>
      </c>
      <c r="J16" s="36" t="s">
        <v>419</v>
      </c>
    </row>
    <row r="17" spans="1:10" ht="15" thickBot="1" x14ac:dyDescent="0.35">
      <c r="A17" s="4" t="s">
        <v>79</v>
      </c>
      <c r="B17" s="36" t="s">
        <v>11</v>
      </c>
      <c r="C17" s="37">
        <v>4</v>
      </c>
      <c r="D17" s="37">
        <v>11</v>
      </c>
      <c r="E17" s="6" t="s">
        <v>1699</v>
      </c>
      <c r="F17" s="36" t="s">
        <v>420</v>
      </c>
      <c r="G17" s="36" t="s">
        <v>420</v>
      </c>
      <c r="H17" s="36" t="s">
        <v>420</v>
      </c>
      <c r="I17" s="36" t="s">
        <v>419</v>
      </c>
      <c r="J17" s="36" t="s">
        <v>419</v>
      </c>
    </row>
    <row r="18" spans="1:10" ht="15" thickBot="1" x14ac:dyDescent="0.35">
      <c r="A18" s="4" t="s">
        <v>83</v>
      </c>
      <c r="B18" s="36" t="s">
        <v>11</v>
      </c>
      <c r="C18" s="37">
        <v>3</v>
      </c>
      <c r="D18" s="37">
        <v>7</v>
      </c>
      <c r="E18" s="6" t="s">
        <v>1657</v>
      </c>
      <c r="F18" s="36" t="s">
        <v>420</v>
      </c>
      <c r="G18" s="36" t="s">
        <v>420</v>
      </c>
      <c r="H18" s="36" t="s">
        <v>420</v>
      </c>
      <c r="I18" s="36" t="s">
        <v>419</v>
      </c>
      <c r="J18" s="36" t="s">
        <v>419</v>
      </c>
    </row>
    <row r="19" spans="1:10" ht="15" thickBot="1" x14ac:dyDescent="0.35">
      <c r="A19" s="4" t="s">
        <v>84</v>
      </c>
      <c r="B19" s="36" t="s">
        <v>11</v>
      </c>
      <c r="C19" s="37">
        <v>4</v>
      </c>
      <c r="D19" s="37">
        <v>11</v>
      </c>
      <c r="E19" s="6" t="s">
        <v>1671</v>
      </c>
      <c r="F19" s="36" t="s">
        <v>420</v>
      </c>
      <c r="G19" s="36" t="s">
        <v>420</v>
      </c>
      <c r="H19" s="36" t="s">
        <v>420</v>
      </c>
      <c r="I19" s="36" t="s">
        <v>419</v>
      </c>
      <c r="J19" s="36" t="s">
        <v>419</v>
      </c>
    </row>
    <row r="20" spans="1:10" ht="15" thickBot="1" x14ac:dyDescent="0.35">
      <c r="A20" s="4" t="s">
        <v>92</v>
      </c>
      <c r="B20" s="36" t="s">
        <v>11</v>
      </c>
      <c r="C20" s="37">
        <v>4</v>
      </c>
      <c r="D20" s="37">
        <v>11</v>
      </c>
      <c r="E20" s="6" t="s">
        <v>1667</v>
      </c>
      <c r="F20" s="36" t="s">
        <v>420</v>
      </c>
      <c r="G20" s="36" t="s">
        <v>420</v>
      </c>
      <c r="H20" s="36" t="s">
        <v>420</v>
      </c>
      <c r="I20" s="36" t="s">
        <v>419</v>
      </c>
      <c r="J20" s="36" t="s">
        <v>420</v>
      </c>
    </row>
    <row r="21" spans="1:10" ht="15" thickBot="1" x14ac:dyDescent="0.35">
      <c r="A21" s="4" t="s">
        <v>93</v>
      </c>
      <c r="B21" s="36" t="s">
        <v>11</v>
      </c>
      <c r="C21" s="37">
        <v>4</v>
      </c>
      <c r="D21" s="37">
        <v>10</v>
      </c>
      <c r="E21" s="6" t="s">
        <v>1666</v>
      </c>
      <c r="F21" s="36" t="s">
        <v>420</v>
      </c>
      <c r="G21" s="36" t="s">
        <v>420</v>
      </c>
      <c r="H21" s="36" t="s">
        <v>420</v>
      </c>
      <c r="I21" s="36" t="s">
        <v>419</v>
      </c>
      <c r="J21" s="36" t="s">
        <v>420</v>
      </c>
    </row>
    <row r="22" spans="1:10" ht="15" thickBot="1" x14ac:dyDescent="0.35">
      <c r="A22" s="4" t="s">
        <v>94</v>
      </c>
      <c r="B22" s="36" t="s">
        <v>11</v>
      </c>
      <c r="C22" s="37">
        <v>4</v>
      </c>
      <c r="D22" s="37">
        <v>14</v>
      </c>
      <c r="E22" s="6" t="s">
        <v>1673</v>
      </c>
      <c r="F22" s="36" t="s">
        <v>420</v>
      </c>
      <c r="G22" s="36" t="s">
        <v>419</v>
      </c>
      <c r="H22" s="36" t="s">
        <v>420</v>
      </c>
      <c r="I22" s="36" t="s">
        <v>419</v>
      </c>
      <c r="J22" s="36" t="s">
        <v>420</v>
      </c>
    </row>
    <row r="23" spans="1:10" ht="15" thickBot="1" x14ac:dyDescent="0.35">
      <c r="A23" s="4" t="s">
        <v>95</v>
      </c>
      <c r="B23" s="36" t="s">
        <v>11</v>
      </c>
      <c r="C23" s="37">
        <v>3</v>
      </c>
      <c r="D23" s="37">
        <v>6</v>
      </c>
      <c r="E23" s="6" t="s">
        <v>1673</v>
      </c>
      <c r="F23" s="36" t="s">
        <v>420</v>
      </c>
      <c r="G23" s="36" t="s">
        <v>420</v>
      </c>
      <c r="H23" s="36" t="s">
        <v>420</v>
      </c>
      <c r="I23" s="36" t="s">
        <v>419</v>
      </c>
      <c r="J23" s="36" t="s">
        <v>420</v>
      </c>
    </row>
    <row r="24" spans="1:10" ht="15" thickBot="1" x14ac:dyDescent="0.35">
      <c r="A24" s="4" t="s">
        <v>96</v>
      </c>
      <c r="B24" s="36" t="s">
        <v>11</v>
      </c>
      <c r="C24" s="37">
        <v>5</v>
      </c>
      <c r="D24" s="37">
        <v>6</v>
      </c>
      <c r="E24" s="6" t="s">
        <v>1674</v>
      </c>
      <c r="F24" s="36" t="s">
        <v>420</v>
      </c>
      <c r="G24" s="36" t="s">
        <v>420</v>
      </c>
      <c r="H24" s="36" t="s">
        <v>420</v>
      </c>
      <c r="I24" s="36" t="s">
        <v>419</v>
      </c>
      <c r="J24" s="36" t="s">
        <v>420</v>
      </c>
    </row>
    <row r="25" spans="1:10" ht="15" thickBot="1" x14ac:dyDescent="0.35">
      <c r="A25" s="4" t="s">
        <v>102</v>
      </c>
      <c r="B25" s="36" t="s">
        <v>11</v>
      </c>
      <c r="C25" s="37">
        <v>1</v>
      </c>
      <c r="D25" s="37">
        <v>13</v>
      </c>
      <c r="E25" s="6" t="s">
        <v>1706</v>
      </c>
      <c r="F25" s="36" t="s">
        <v>420</v>
      </c>
      <c r="G25" s="36" t="s">
        <v>419</v>
      </c>
      <c r="H25" s="36" t="s">
        <v>420</v>
      </c>
      <c r="I25" s="36" t="s">
        <v>419</v>
      </c>
      <c r="J25" s="36" t="s">
        <v>420</v>
      </c>
    </row>
    <row r="26" spans="1:10" ht="15" thickBot="1" x14ac:dyDescent="0.35">
      <c r="A26" s="4" t="s">
        <v>117</v>
      </c>
      <c r="B26" s="36" t="s">
        <v>11</v>
      </c>
      <c r="C26" s="37">
        <v>1</v>
      </c>
      <c r="D26" s="37">
        <v>3</v>
      </c>
      <c r="E26" s="6" t="s">
        <v>19</v>
      </c>
      <c r="F26" s="36" t="s">
        <v>419</v>
      </c>
      <c r="G26" s="36" t="s">
        <v>419</v>
      </c>
      <c r="H26" s="36" t="s">
        <v>419</v>
      </c>
      <c r="I26" s="36" t="s">
        <v>419</v>
      </c>
      <c r="J26" s="36" t="s">
        <v>419</v>
      </c>
    </row>
    <row r="27" spans="1:10" ht="15" thickBot="1" x14ac:dyDescent="0.35">
      <c r="A27" s="4" t="s">
        <v>118</v>
      </c>
      <c r="B27" s="36" t="s">
        <v>11</v>
      </c>
      <c r="C27" s="37">
        <v>4</v>
      </c>
      <c r="D27" s="37">
        <v>5</v>
      </c>
      <c r="E27" s="6" t="s">
        <v>1672</v>
      </c>
      <c r="F27" s="36" t="s">
        <v>420</v>
      </c>
      <c r="G27" s="36" t="s">
        <v>420</v>
      </c>
      <c r="H27" s="36" t="s">
        <v>420</v>
      </c>
      <c r="I27" s="36" t="s">
        <v>419</v>
      </c>
      <c r="J27" s="36" t="s">
        <v>420</v>
      </c>
    </row>
    <row r="28" spans="1:10" ht="15" thickBot="1" x14ac:dyDescent="0.35">
      <c r="A28" s="4" t="s">
        <v>121</v>
      </c>
      <c r="B28" s="36" t="s">
        <v>11</v>
      </c>
      <c r="C28" s="37">
        <v>3</v>
      </c>
      <c r="D28" s="37">
        <v>10</v>
      </c>
      <c r="E28" s="6" t="s">
        <v>1714</v>
      </c>
      <c r="F28" s="36" t="s">
        <v>420</v>
      </c>
      <c r="G28" s="36" t="s">
        <v>419</v>
      </c>
      <c r="H28" s="36" t="s">
        <v>419</v>
      </c>
      <c r="I28" s="36" t="s">
        <v>419</v>
      </c>
      <c r="J28" s="36" t="s">
        <v>419</v>
      </c>
    </row>
    <row r="29" spans="1:10" ht="15" thickBot="1" x14ac:dyDescent="0.35">
      <c r="A29" s="4" t="s">
        <v>125</v>
      </c>
      <c r="B29" s="36" t="s">
        <v>11</v>
      </c>
      <c r="C29" s="37">
        <v>5</v>
      </c>
      <c r="D29" s="37">
        <v>14</v>
      </c>
      <c r="E29" s="6" t="s">
        <v>1685</v>
      </c>
      <c r="F29" s="36" t="s">
        <v>420</v>
      </c>
      <c r="G29" s="36" t="s">
        <v>420</v>
      </c>
      <c r="H29" s="36" t="s">
        <v>420</v>
      </c>
      <c r="I29" s="36" t="s">
        <v>419</v>
      </c>
      <c r="J29" s="36" t="s">
        <v>420</v>
      </c>
    </row>
    <row r="30" spans="1:10" ht="15" thickBot="1" x14ac:dyDescent="0.35">
      <c r="A30" s="4" t="s">
        <v>132</v>
      </c>
      <c r="B30" s="36" t="s">
        <v>11</v>
      </c>
      <c r="C30" s="37">
        <v>1</v>
      </c>
      <c r="D30" s="37">
        <v>3</v>
      </c>
      <c r="E30" s="6" t="s">
        <v>1655</v>
      </c>
      <c r="F30" s="36" t="s">
        <v>420</v>
      </c>
      <c r="G30" s="36" t="s">
        <v>420</v>
      </c>
      <c r="H30" s="36" t="s">
        <v>420</v>
      </c>
      <c r="I30" s="36" t="s">
        <v>419</v>
      </c>
      <c r="J30" s="36" t="s">
        <v>420</v>
      </c>
    </row>
    <row r="31" spans="1:10" ht="15" thickBot="1" x14ac:dyDescent="0.35">
      <c r="A31" s="4" t="s">
        <v>137</v>
      </c>
      <c r="B31" s="36" t="s">
        <v>11</v>
      </c>
      <c r="C31" s="37">
        <v>2</v>
      </c>
      <c r="D31" s="37">
        <v>10</v>
      </c>
      <c r="E31" s="6" t="s">
        <v>1720</v>
      </c>
      <c r="F31" s="36" t="s">
        <v>420</v>
      </c>
      <c r="G31" s="36" t="s">
        <v>420</v>
      </c>
      <c r="H31" s="36" t="s">
        <v>420</v>
      </c>
      <c r="I31" s="36" t="s">
        <v>419</v>
      </c>
      <c r="J31" s="36" t="s">
        <v>419</v>
      </c>
    </row>
    <row r="32" spans="1:10" ht="15" thickBot="1" x14ac:dyDescent="0.35">
      <c r="A32" s="4" t="s">
        <v>141</v>
      </c>
      <c r="B32" s="36" t="s">
        <v>11</v>
      </c>
      <c r="C32" s="37">
        <v>1</v>
      </c>
      <c r="D32" s="37">
        <v>2</v>
      </c>
      <c r="E32" s="6" t="s">
        <v>1721</v>
      </c>
      <c r="F32" s="36" t="s">
        <v>420</v>
      </c>
      <c r="G32" s="36" t="s">
        <v>419</v>
      </c>
      <c r="H32" s="36" t="s">
        <v>419</v>
      </c>
      <c r="I32" s="36" t="s">
        <v>419</v>
      </c>
      <c r="J32" s="36" t="s">
        <v>419</v>
      </c>
    </row>
    <row r="33" spans="1:10" ht="15" thickBot="1" x14ac:dyDescent="0.35">
      <c r="A33" s="4" t="s">
        <v>146</v>
      </c>
      <c r="B33" s="36" t="s">
        <v>11</v>
      </c>
      <c r="C33" s="37">
        <v>3</v>
      </c>
      <c r="D33" s="37">
        <v>8</v>
      </c>
      <c r="E33" s="6" t="s">
        <v>1677</v>
      </c>
      <c r="F33" s="36" t="s">
        <v>420</v>
      </c>
      <c r="G33" s="36" t="s">
        <v>419</v>
      </c>
      <c r="H33" s="36" t="s">
        <v>420</v>
      </c>
      <c r="I33" s="36" t="s">
        <v>419</v>
      </c>
      <c r="J33" s="36" t="s">
        <v>419</v>
      </c>
    </row>
    <row r="34" spans="1:10" ht="15" thickBot="1" x14ac:dyDescent="0.35">
      <c r="A34" s="4" t="s">
        <v>170</v>
      </c>
      <c r="B34" s="36" t="s">
        <v>11</v>
      </c>
      <c r="C34" s="37">
        <v>5</v>
      </c>
      <c r="D34" s="37">
        <v>14</v>
      </c>
      <c r="E34" s="6" t="s">
        <v>1669</v>
      </c>
      <c r="F34" s="36" t="s">
        <v>420</v>
      </c>
      <c r="G34" s="36" t="s">
        <v>420</v>
      </c>
      <c r="H34" s="36" t="s">
        <v>420</v>
      </c>
      <c r="I34" s="36" t="s">
        <v>419</v>
      </c>
      <c r="J34" s="36" t="s">
        <v>419</v>
      </c>
    </row>
    <row r="35" spans="1:10" ht="15" thickBot="1" x14ac:dyDescent="0.35">
      <c r="A35" s="4" t="s">
        <v>194</v>
      </c>
      <c r="B35" s="36" t="s">
        <v>11</v>
      </c>
      <c r="C35" s="37">
        <v>2</v>
      </c>
      <c r="D35" s="37">
        <v>16</v>
      </c>
      <c r="E35" s="6" t="s">
        <v>1673</v>
      </c>
      <c r="F35" s="36" t="s">
        <v>420</v>
      </c>
      <c r="G35" s="36" t="s">
        <v>420</v>
      </c>
      <c r="H35" s="36" t="s">
        <v>420</v>
      </c>
      <c r="I35" s="36" t="s">
        <v>419</v>
      </c>
      <c r="J35" s="36" t="s">
        <v>420</v>
      </c>
    </row>
    <row r="36" spans="1:10" ht="15" thickBot="1" x14ac:dyDescent="0.35">
      <c r="A36" s="4" t="s">
        <v>197</v>
      </c>
      <c r="B36" s="36" t="s">
        <v>11</v>
      </c>
      <c r="C36" s="37">
        <v>5</v>
      </c>
      <c r="D36" s="37">
        <v>3</v>
      </c>
      <c r="E36" s="6" t="s">
        <v>1741</v>
      </c>
      <c r="F36" s="36" t="s">
        <v>420</v>
      </c>
      <c r="G36" s="36" t="s">
        <v>420</v>
      </c>
      <c r="H36" s="36" t="s">
        <v>420</v>
      </c>
      <c r="I36" s="36" t="s">
        <v>419</v>
      </c>
      <c r="J36" s="36" t="s">
        <v>419</v>
      </c>
    </row>
    <row r="37" spans="1:10" ht="15" thickBot="1" x14ac:dyDescent="0.35">
      <c r="A37" s="4" t="s">
        <v>198</v>
      </c>
      <c r="B37" s="36" t="s">
        <v>11</v>
      </c>
      <c r="C37" s="37">
        <v>3</v>
      </c>
      <c r="D37" s="37">
        <v>8</v>
      </c>
      <c r="E37" s="6" t="s">
        <v>1669</v>
      </c>
      <c r="F37" s="36" t="s">
        <v>420</v>
      </c>
      <c r="G37" s="36" t="s">
        <v>420</v>
      </c>
      <c r="H37" s="36" t="s">
        <v>420</v>
      </c>
      <c r="I37" s="36" t="s">
        <v>419</v>
      </c>
      <c r="J37" s="36" t="s">
        <v>419</v>
      </c>
    </row>
    <row r="38" spans="1:10" ht="15" thickBot="1" x14ac:dyDescent="0.35">
      <c r="A38" s="4" t="s">
        <v>200</v>
      </c>
      <c r="B38" s="36" t="s">
        <v>11</v>
      </c>
      <c r="C38" s="37">
        <v>4</v>
      </c>
      <c r="D38" s="37">
        <v>8</v>
      </c>
      <c r="E38" s="6" t="s">
        <v>1742</v>
      </c>
      <c r="F38" s="36" t="s">
        <v>420</v>
      </c>
      <c r="G38" s="36" t="s">
        <v>420</v>
      </c>
      <c r="H38" s="36" t="s">
        <v>420</v>
      </c>
      <c r="I38" s="36" t="s">
        <v>419</v>
      </c>
      <c r="J38" s="36" t="s">
        <v>419</v>
      </c>
    </row>
    <row r="39" spans="1:10" ht="15" thickBot="1" x14ac:dyDescent="0.35">
      <c r="A39" s="4" t="s">
        <v>205</v>
      </c>
      <c r="B39" s="36" t="s">
        <v>11</v>
      </c>
      <c r="C39" s="37">
        <v>1</v>
      </c>
      <c r="D39" s="37">
        <v>5</v>
      </c>
      <c r="E39" s="6" t="s">
        <v>1687</v>
      </c>
      <c r="F39" s="36" t="s">
        <v>419</v>
      </c>
      <c r="G39" s="36" t="s">
        <v>419</v>
      </c>
      <c r="H39" s="36" t="s">
        <v>419</v>
      </c>
      <c r="I39" s="36" t="s">
        <v>419</v>
      </c>
      <c r="J39" s="36" t="s">
        <v>419</v>
      </c>
    </row>
    <row r="40" spans="1:10" ht="15" thickBot="1" x14ac:dyDescent="0.35">
      <c r="A40" s="4" t="s">
        <v>207</v>
      </c>
      <c r="B40" s="36" t="s">
        <v>11</v>
      </c>
      <c r="C40" s="37">
        <v>4</v>
      </c>
      <c r="D40" s="37">
        <v>5</v>
      </c>
      <c r="E40" s="6" t="s">
        <v>1669</v>
      </c>
      <c r="F40" s="36" t="s">
        <v>420</v>
      </c>
      <c r="G40" s="36" t="s">
        <v>420</v>
      </c>
      <c r="H40" s="36" t="s">
        <v>419</v>
      </c>
      <c r="I40" s="36" t="s">
        <v>419</v>
      </c>
      <c r="J40" s="36" t="s">
        <v>420</v>
      </c>
    </row>
    <row r="41" spans="1:10" ht="15" thickBot="1" x14ac:dyDescent="0.35">
      <c r="A41" s="4" t="s">
        <v>213</v>
      </c>
      <c r="B41" s="36" t="s">
        <v>11</v>
      </c>
      <c r="C41" s="37">
        <v>4</v>
      </c>
      <c r="D41" s="37">
        <v>5</v>
      </c>
      <c r="E41" s="6" t="s">
        <v>1745</v>
      </c>
      <c r="F41" s="36" t="s">
        <v>420</v>
      </c>
      <c r="G41" s="36" t="s">
        <v>420</v>
      </c>
      <c r="H41" s="36" t="s">
        <v>420</v>
      </c>
      <c r="I41" s="36" t="s">
        <v>419</v>
      </c>
      <c r="J41" s="36" t="s">
        <v>420</v>
      </c>
    </row>
    <row r="42" spans="1:10" ht="15" thickBot="1" x14ac:dyDescent="0.35">
      <c r="A42" s="4" t="s">
        <v>216</v>
      </c>
      <c r="B42" s="36" t="s">
        <v>11</v>
      </c>
      <c r="C42" s="37">
        <v>2</v>
      </c>
      <c r="D42" s="37">
        <v>4</v>
      </c>
      <c r="E42" s="6" t="s">
        <v>1658</v>
      </c>
      <c r="F42" s="36" t="s">
        <v>420</v>
      </c>
      <c r="G42" s="36" t="s">
        <v>419</v>
      </c>
      <c r="H42" s="36" t="s">
        <v>420</v>
      </c>
      <c r="I42" s="36" t="s">
        <v>419</v>
      </c>
      <c r="J42" s="36" t="s">
        <v>420</v>
      </c>
    </row>
    <row r="43" spans="1:10" ht="15" thickBot="1" x14ac:dyDescent="0.35">
      <c r="A43" s="4" t="s">
        <v>223</v>
      </c>
      <c r="B43" s="36" t="s">
        <v>11</v>
      </c>
      <c r="C43" s="37">
        <v>3</v>
      </c>
      <c r="D43" s="37">
        <v>4</v>
      </c>
      <c r="E43" s="6" t="s">
        <v>1669</v>
      </c>
      <c r="F43" s="36" t="s">
        <v>420</v>
      </c>
      <c r="G43" s="36" t="s">
        <v>419</v>
      </c>
      <c r="H43" s="36" t="s">
        <v>419</v>
      </c>
      <c r="I43" s="36" t="s">
        <v>419</v>
      </c>
      <c r="J43" s="36" t="s">
        <v>419</v>
      </c>
    </row>
    <row r="44" spans="1:10" ht="15" thickBot="1" x14ac:dyDescent="0.35">
      <c r="A44" s="4" t="s">
        <v>231</v>
      </c>
      <c r="B44" s="36" t="s">
        <v>11</v>
      </c>
      <c r="C44" s="37">
        <v>2</v>
      </c>
      <c r="D44" s="37">
        <v>3</v>
      </c>
      <c r="E44" s="6" t="s">
        <v>1752</v>
      </c>
      <c r="F44" s="36" t="s">
        <v>419</v>
      </c>
      <c r="G44" s="36" t="s">
        <v>419</v>
      </c>
      <c r="H44" s="36" t="s">
        <v>420</v>
      </c>
      <c r="I44" s="36" t="s">
        <v>419</v>
      </c>
      <c r="J44" s="36" t="s">
        <v>420</v>
      </c>
    </row>
    <row r="45" spans="1:10" ht="15" thickBot="1" x14ac:dyDescent="0.35">
      <c r="A45" s="4" t="s">
        <v>234</v>
      </c>
      <c r="B45" s="36" t="s">
        <v>11</v>
      </c>
      <c r="C45" s="37">
        <v>3</v>
      </c>
      <c r="D45" s="37">
        <v>8</v>
      </c>
      <c r="E45" s="6" t="s">
        <v>1755</v>
      </c>
      <c r="F45" s="36" t="s">
        <v>420</v>
      </c>
      <c r="G45" s="36" t="s">
        <v>420</v>
      </c>
      <c r="H45" s="36" t="s">
        <v>420</v>
      </c>
      <c r="I45" s="36" t="s">
        <v>419</v>
      </c>
      <c r="J45" s="36" t="s">
        <v>419</v>
      </c>
    </row>
    <row r="46" spans="1:10" ht="15" thickBot="1" x14ac:dyDescent="0.35">
      <c r="A46" s="4" t="s">
        <v>244</v>
      </c>
      <c r="B46" s="36" t="s">
        <v>11</v>
      </c>
      <c r="C46" s="37">
        <v>3</v>
      </c>
      <c r="D46" s="37">
        <v>3</v>
      </c>
      <c r="E46" s="6" t="s">
        <v>1720</v>
      </c>
      <c r="F46" s="36" t="s">
        <v>420</v>
      </c>
      <c r="G46" s="36" t="s">
        <v>419</v>
      </c>
      <c r="H46" s="36" t="s">
        <v>419</v>
      </c>
      <c r="I46" s="36" t="s">
        <v>419</v>
      </c>
      <c r="J46" s="36" t="s">
        <v>419</v>
      </c>
    </row>
    <row r="47" spans="1:10" ht="15" thickBot="1" x14ac:dyDescent="0.35">
      <c r="A47" s="4" t="s">
        <v>251</v>
      </c>
      <c r="B47" s="36" t="s">
        <v>11</v>
      </c>
      <c r="C47" s="37">
        <v>1</v>
      </c>
      <c r="D47" s="37">
        <v>3</v>
      </c>
      <c r="E47" s="6" t="s">
        <v>1672</v>
      </c>
      <c r="F47" s="36" t="s">
        <v>420</v>
      </c>
      <c r="G47" s="36" t="s">
        <v>419</v>
      </c>
      <c r="H47" s="36" t="s">
        <v>420</v>
      </c>
      <c r="I47" s="36" t="s">
        <v>419</v>
      </c>
      <c r="J47" s="36" t="s">
        <v>419</v>
      </c>
    </row>
    <row r="48" spans="1:10" ht="15" thickBot="1" x14ac:dyDescent="0.35">
      <c r="A48" s="4" t="s">
        <v>252</v>
      </c>
      <c r="B48" s="36" t="s">
        <v>11</v>
      </c>
      <c r="C48" s="37">
        <v>4</v>
      </c>
      <c r="D48" s="37">
        <v>15</v>
      </c>
      <c r="E48" s="6" t="s">
        <v>1655</v>
      </c>
      <c r="F48" s="36" t="s">
        <v>420</v>
      </c>
      <c r="G48" s="36" t="s">
        <v>420</v>
      </c>
      <c r="H48" s="36" t="s">
        <v>420</v>
      </c>
      <c r="I48" s="36" t="s">
        <v>419</v>
      </c>
      <c r="J48" s="36" t="s">
        <v>420</v>
      </c>
    </row>
    <row r="49" spans="1:10" ht="15" thickBot="1" x14ac:dyDescent="0.35">
      <c r="A49" s="4" t="s">
        <v>258</v>
      </c>
      <c r="B49" s="36" t="s">
        <v>11</v>
      </c>
      <c r="C49" s="37">
        <v>6</v>
      </c>
      <c r="D49" s="37">
        <v>8</v>
      </c>
      <c r="E49" s="6" t="s">
        <v>1673</v>
      </c>
      <c r="F49" s="36" t="s">
        <v>420</v>
      </c>
      <c r="G49" s="36" t="s">
        <v>419</v>
      </c>
      <c r="H49" s="36" t="s">
        <v>420</v>
      </c>
      <c r="I49" s="36" t="s">
        <v>419</v>
      </c>
      <c r="J49" s="36" t="s">
        <v>420</v>
      </c>
    </row>
    <row r="50" spans="1:10" ht="15" thickBot="1" x14ac:dyDescent="0.35">
      <c r="A50" s="4" t="s">
        <v>260</v>
      </c>
      <c r="B50" s="36" t="s">
        <v>11</v>
      </c>
      <c r="C50" s="37">
        <v>3</v>
      </c>
      <c r="D50" s="37">
        <v>10</v>
      </c>
      <c r="E50" s="6" t="s">
        <v>1759</v>
      </c>
      <c r="F50" s="36" t="s">
        <v>420</v>
      </c>
      <c r="G50" s="36" t="s">
        <v>420</v>
      </c>
      <c r="H50" s="36" t="s">
        <v>420</v>
      </c>
      <c r="I50" s="36" t="s">
        <v>419</v>
      </c>
      <c r="J50" s="36" t="s">
        <v>420</v>
      </c>
    </row>
    <row r="51" spans="1:10" ht="15" thickBot="1" x14ac:dyDescent="0.35">
      <c r="A51" s="4" t="s">
        <v>262</v>
      </c>
      <c r="B51" s="36" t="s">
        <v>11</v>
      </c>
      <c r="C51" s="37">
        <v>1</v>
      </c>
      <c r="D51" s="37">
        <v>5</v>
      </c>
      <c r="E51" s="6" t="s">
        <v>1673</v>
      </c>
      <c r="F51" s="36" t="s">
        <v>420</v>
      </c>
      <c r="G51" s="36" t="s">
        <v>419</v>
      </c>
      <c r="H51" s="36" t="s">
        <v>420</v>
      </c>
      <c r="I51" s="36" t="s">
        <v>419</v>
      </c>
      <c r="J51" s="36" t="s">
        <v>420</v>
      </c>
    </row>
    <row r="52" spans="1:10" ht="15" thickBot="1" x14ac:dyDescent="0.35">
      <c r="A52" s="4" t="s">
        <v>273</v>
      </c>
      <c r="B52" s="36" t="s">
        <v>11</v>
      </c>
      <c r="C52" s="37">
        <v>4</v>
      </c>
      <c r="D52" s="37">
        <v>13</v>
      </c>
      <c r="E52" s="6" t="s">
        <v>1688</v>
      </c>
      <c r="F52" s="36" t="s">
        <v>420</v>
      </c>
      <c r="G52" s="36" t="s">
        <v>420</v>
      </c>
      <c r="H52" s="36" t="s">
        <v>420</v>
      </c>
      <c r="I52" s="36" t="s">
        <v>419</v>
      </c>
      <c r="J52" s="36" t="s">
        <v>419</v>
      </c>
    </row>
    <row r="53" spans="1:10" ht="15" thickBot="1" x14ac:dyDescent="0.35">
      <c r="A53" s="4" t="s">
        <v>292</v>
      </c>
      <c r="B53" s="36" t="s">
        <v>11</v>
      </c>
      <c r="C53" s="37">
        <v>2</v>
      </c>
      <c r="D53" s="37">
        <v>5</v>
      </c>
      <c r="E53" s="6" t="s">
        <v>1768</v>
      </c>
      <c r="F53" s="36" t="s">
        <v>420</v>
      </c>
      <c r="G53" s="36" t="s">
        <v>420</v>
      </c>
      <c r="H53" s="36" t="s">
        <v>420</v>
      </c>
      <c r="I53" s="36" t="s">
        <v>419</v>
      </c>
      <c r="J53" s="36" t="s">
        <v>420</v>
      </c>
    </row>
    <row r="54" spans="1:10" ht="15" thickBot="1" x14ac:dyDescent="0.35">
      <c r="A54" s="4" t="s">
        <v>297</v>
      </c>
      <c r="B54" s="36" t="s">
        <v>11</v>
      </c>
      <c r="C54" s="37">
        <v>1</v>
      </c>
      <c r="D54" s="37">
        <v>4</v>
      </c>
      <c r="E54" s="6" t="s">
        <v>19</v>
      </c>
      <c r="F54" s="36" t="s">
        <v>419</v>
      </c>
      <c r="G54" s="36" t="s">
        <v>419</v>
      </c>
      <c r="H54" s="36" t="s">
        <v>419</v>
      </c>
      <c r="I54" s="36" t="s">
        <v>419</v>
      </c>
      <c r="J54" s="36" t="s">
        <v>419</v>
      </c>
    </row>
    <row r="55" spans="1:10" ht="15" thickBot="1" x14ac:dyDescent="0.35">
      <c r="A55" s="4" t="s">
        <v>298</v>
      </c>
      <c r="B55" s="36" t="s">
        <v>11</v>
      </c>
      <c r="C55" s="37">
        <v>2</v>
      </c>
      <c r="D55" s="37">
        <v>7</v>
      </c>
      <c r="E55" s="6" t="s">
        <v>1770</v>
      </c>
      <c r="F55" s="36" t="s">
        <v>420</v>
      </c>
      <c r="G55" s="36" t="s">
        <v>419</v>
      </c>
      <c r="H55" s="36" t="s">
        <v>419</v>
      </c>
      <c r="I55" s="36" t="s">
        <v>419</v>
      </c>
      <c r="J55" s="36" t="s">
        <v>419</v>
      </c>
    </row>
    <row r="56" spans="1:10" ht="15" thickBot="1" x14ac:dyDescent="0.35">
      <c r="A56" s="4" t="s">
        <v>300</v>
      </c>
      <c r="B56" s="36" t="s">
        <v>11</v>
      </c>
      <c r="C56" s="37">
        <v>4</v>
      </c>
      <c r="D56" s="37">
        <v>17</v>
      </c>
      <c r="E56" s="6" t="s">
        <v>1672</v>
      </c>
      <c r="F56" s="36" t="s">
        <v>420</v>
      </c>
      <c r="G56" s="36" t="s">
        <v>419</v>
      </c>
      <c r="H56" s="36" t="s">
        <v>420</v>
      </c>
      <c r="I56" s="36" t="s">
        <v>419</v>
      </c>
      <c r="J56" s="36" t="s">
        <v>419</v>
      </c>
    </row>
    <row r="57" spans="1:10" ht="15" thickBot="1" x14ac:dyDescent="0.35">
      <c r="A57" s="4" t="s">
        <v>301</v>
      </c>
      <c r="B57" s="36" t="s">
        <v>11</v>
      </c>
      <c r="C57" s="37">
        <v>1</v>
      </c>
      <c r="D57" s="37">
        <v>7</v>
      </c>
      <c r="E57" s="6" t="s">
        <v>19</v>
      </c>
      <c r="F57" s="36" t="s">
        <v>419</v>
      </c>
      <c r="G57" s="36" t="s">
        <v>419</v>
      </c>
      <c r="H57" s="36" t="s">
        <v>419</v>
      </c>
      <c r="I57" s="36" t="s">
        <v>419</v>
      </c>
      <c r="J57" s="36" t="s">
        <v>419</v>
      </c>
    </row>
    <row r="58" spans="1:10" ht="15" thickBot="1" x14ac:dyDescent="0.35">
      <c r="A58" s="4" t="s">
        <v>309</v>
      </c>
      <c r="B58" s="36" t="s">
        <v>11</v>
      </c>
      <c r="C58" s="37">
        <v>3</v>
      </c>
      <c r="D58" s="37">
        <v>20</v>
      </c>
      <c r="E58" s="6" t="s">
        <v>1772</v>
      </c>
      <c r="F58" s="36" t="s">
        <v>420</v>
      </c>
      <c r="G58" s="36" t="s">
        <v>419</v>
      </c>
      <c r="H58" s="36" t="s">
        <v>420</v>
      </c>
      <c r="I58" s="36" t="s">
        <v>419</v>
      </c>
      <c r="J58" s="36" t="s">
        <v>419</v>
      </c>
    </row>
    <row r="59" spans="1:10" ht="15" thickBot="1" x14ac:dyDescent="0.35">
      <c r="A59" s="4" t="s">
        <v>323</v>
      </c>
      <c r="B59" s="36" t="s">
        <v>11</v>
      </c>
      <c r="C59" s="37">
        <v>9</v>
      </c>
      <c r="D59" s="37">
        <v>10</v>
      </c>
      <c r="E59" s="6" t="s">
        <v>1776</v>
      </c>
      <c r="F59" s="36" t="s">
        <v>420</v>
      </c>
      <c r="G59" s="36" t="s">
        <v>420</v>
      </c>
      <c r="H59" s="36" t="s">
        <v>420</v>
      </c>
      <c r="I59" s="36" t="s">
        <v>419</v>
      </c>
      <c r="J59" s="36" t="s">
        <v>419</v>
      </c>
    </row>
    <row r="60" spans="1:10" ht="15" thickBot="1" x14ac:dyDescent="0.35">
      <c r="A60" s="4" t="s">
        <v>326</v>
      </c>
      <c r="B60" s="36" t="s">
        <v>11</v>
      </c>
      <c r="C60" s="37">
        <v>2</v>
      </c>
      <c r="D60" s="37">
        <v>5</v>
      </c>
      <c r="E60" s="6" t="s">
        <v>1672</v>
      </c>
      <c r="F60" s="36" t="s">
        <v>420</v>
      </c>
      <c r="G60" s="36" t="s">
        <v>419</v>
      </c>
      <c r="H60" s="36" t="s">
        <v>420</v>
      </c>
      <c r="I60" s="36" t="s">
        <v>419</v>
      </c>
      <c r="J60" s="36" t="s">
        <v>419</v>
      </c>
    </row>
    <row r="61" spans="1:10" ht="15" thickBot="1" x14ac:dyDescent="0.35">
      <c r="A61" s="4" t="s">
        <v>331</v>
      </c>
      <c r="B61" s="36" t="s">
        <v>11</v>
      </c>
      <c r="C61" s="37">
        <v>3</v>
      </c>
      <c r="D61" s="37">
        <v>7</v>
      </c>
      <c r="E61" s="6" t="s">
        <v>1720</v>
      </c>
      <c r="F61" s="36" t="s">
        <v>420</v>
      </c>
      <c r="G61" s="36" t="s">
        <v>420</v>
      </c>
      <c r="H61" s="36" t="s">
        <v>420</v>
      </c>
      <c r="I61" s="36" t="s">
        <v>419</v>
      </c>
      <c r="J61" s="36" t="s">
        <v>419</v>
      </c>
    </row>
    <row r="62" spans="1:10" ht="15" thickBot="1" x14ac:dyDescent="0.35">
      <c r="A62" s="4" t="s">
        <v>332</v>
      </c>
      <c r="B62" s="36" t="s">
        <v>11</v>
      </c>
      <c r="C62" s="37">
        <v>2</v>
      </c>
      <c r="D62" s="37">
        <v>5</v>
      </c>
      <c r="E62" s="6" t="s">
        <v>1778</v>
      </c>
      <c r="F62" s="36" t="s">
        <v>420</v>
      </c>
      <c r="G62" s="36" t="s">
        <v>420</v>
      </c>
      <c r="H62" s="36" t="s">
        <v>420</v>
      </c>
      <c r="I62" s="36" t="s">
        <v>419</v>
      </c>
      <c r="J62" s="36" t="s">
        <v>419</v>
      </c>
    </row>
    <row r="63" spans="1:10" ht="15" thickBot="1" x14ac:dyDescent="0.35">
      <c r="A63" s="4" t="s">
        <v>343</v>
      </c>
      <c r="B63" s="36" t="s">
        <v>11</v>
      </c>
      <c r="C63" s="37">
        <v>2</v>
      </c>
      <c r="D63" s="37">
        <v>7</v>
      </c>
      <c r="E63" s="6" t="s">
        <v>1669</v>
      </c>
      <c r="F63" s="36" t="s">
        <v>420</v>
      </c>
      <c r="G63" s="36" t="s">
        <v>420</v>
      </c>
      <c r="H63" s="36" t="s">
        <v>419</v>
      </c>
      <c r="I63" s="36" t="s">
        <v>419</v>
      </c>
      <c r="J63" s="36" t="s">
        <v>419</v>
      </c>
    </row>
    <row r="64" spans="1:10" ht="15" thickBot="1" x14ac:dyDescent="0.35">
      <c r="A64" s="4" t="s">
        <v>351</v>
      </c>
      <c r="B64" s="36" t="s">
        <v>11</v>
      </c>
      <c r="C64" s="37">
        <v>2</v>
      </c>
      <c r="D64" s="37">
        <v>11</v>
      </c>
      <c r="E64" s="6" t="s">
        <v>1680</v>
      </c>
      <c r="F64" s="36" t="s">
        <v>420</v>
      </c>
      <c r="G64" s="36" t="s">
        <v>419</v>
      </c>
      <c r="H64" s="36" t="s">
        <v>420</v>
      </c>
      <c r="I64" s="36" t="s">
        <v>419</v>
      </c>
      <c r="J64" s="36" t="s">
        <v>419</v>
      </c>
    </row>
    <row r="65" spans="1:10" ht="15" thickBot="1" x14ac:dyDescent="0.35">
      <c r="A65" s="4" t="s">
        <v>360</v>
      </c>
      <c r="B65" s="36" t="s">
        <v>11</v>
      </c>
      <c r="C65" s="37">
        <v>2</v>
      </c>
      <c r="D65" s="37">
        <v>5</v>
      </c>
      <c r="E65" s="6" t="s">
        <v>1783</v>
      </c>
      <c r="F65" s="36" t="s">
        <v>419</v>
      </c>
      <c r="G65" s="36" t="s">
        <v>419</v>
      </c>
      <c r="H65" s="36" t="s">
        <v>419</v>
      </c>
      <c r="I65" s="36" t="s">
        <v>419</v>
      </c>
      <c r="J65" s="36" t="s">
        <v>419</v>
      </c>
    </row>
    <row r="66" spans="1:10" ht="15" thickBot="1" x14ac:dyDescent="0.35">
      <c r="A66" s="4" t="s">
        <v>365</v>
      </c>
      <c r="B66" s="36" t="s">
        <v>11</v>
      </c>
      <c r="C66" s="37">
        <v>4</v>
      </c>
      <c r="D66" s="37">
        <v>12</v>
      </c>
      <c r="E66" s="6" t="s">
        <v>1785</v>
      </c>
      <c r="F66" s="36" t="s">
        <v>420</v>
      </c>
      <c r="G66" s="36" t="s">
        <v>420</v>
      </c>
      <c r="H66" s="36" t="s">
        <v>420</v>
      </c>
      <c r="I66" s="36" t="s">
        <v>419</v>
      </c>
      <c r="J66" s="36" t="s">
        <v>419</v>
      </c>
    </row>
    <row r="67" spans="1:10" ht="15" thickBot="1" x14ac:dyDescent="0.35">
      <c r="A67" s="4" t="s">
        <v>368</v>
      </c>
      <c r="B67" s="36" t="s">
        <v>11</v>
      </c>
      <c r="C67" s="37">
        <v>2</v>
      </c>
      <c r="D67" s="37">
        <v>7</v>
      </c>
      <c r="E67" s="6" t="s">
        <v>1707</v>
      </c>
      <c r="F67" s="36" t="s">
        <v>420</v>
      </c>
      <c r="G67" s="36" t="s">
        <v>420</v>
      </c>
      <c r="H67" s="36" t="s">
        <v>420</v>
      </c>
      <c r="I67" s="36" t="s">
        <v>419</v>
      </c>
      <c r="J67" s="36" t="s">
        <v>420</v>
      </c>
    </row>
    <row r="68" spans="1:10" ht="15" thickBot="1" x14ac:dyDescent="0.35">
      <c r="A68" s="4" t="s">
        <v>369</v>
      </c>
      <c r="B68" s="36" t="s">
        <v>11</v>
      </c>
      <c r="C68" s="37">
        <v>3</v>
      </c>
      <c r="D68" s="37">
        <v>12</v>
      </c>
      <c r="E68" s="6" t="s">
        <v>1786</v>
      </c>
      <c r="F68" s="36" t="s">
        <v>420</v>
      </c>
      <c r="G68" s="36" t="s">
        <v>419</v>
      </c>
      <c r="H68" s="36" t="s">
        <v>419</v>
      </c>
      <c r="I68" s="36" t="s">
        <v>419</v>
      </c>
      <c r="J68" s="36" t="s">
        <v>419</v>
      </c>
    </row>
    <row r="69" spans="1:10" ht="15" thickBot="1" x14ac:dyDescent="0.35">
      <c r="A69" s="4" t="s">
        <v>370</v>
      </c>
      <c r="B69" s="36" t="s">
        <v>11</v>
      </c>
      <c r="C69" s="37">
        <v>1</v>
      </c>
      <c r="D69" s="37">
        <v>10</v>
      </c>
      <c r="E69" s="6" t="s">
        <v>19</v>
      </c>
      <c r="F69" s="36" t="s">
        <v>419</v>
      </c>
      <c r="G69" s="36" t="s">
        <v>419</v>
      </c>
      <c r="H69" s="36" t="s">
        <v>419</v>
      </c>
      <c r="I69" s="36" t="s">
        <v>420</v>
      </c>
      <c r="J69" s="36" t="s">
        <v>420</v>
      </c>
    </row>
    <row r="70" spans="1:10" ht="15" thickBot="1" x14ac:dyDescent="0.35">
      <c r="A70" s="4" t="s">
        <v>375</v>
      </c>
      <c r="B70" s="36" t="s">
        <v>11</v>
      </c>
      <c r="C70" s="37">
        <v>1</v>
      </c>
      <c r="D70" s="37">
        <v>2</v>
      </c>
      <c r="E70" s="6" t="s">
        <v>19</v>
      </c>
      <c r="F70" s="36" t="s">
        <v>419</v>
      </c>
      <c r="G70" s="36" t="s">
        <v>419</v>
      </c>
      <c r="H70" s="36" t="s">
        <v>419</v>
      </c>
      <c r="I70" s="36" t="s">
        <v>419</v>
      </c>
      <c r="J70" s="36" t="s">
        <v>419</v>
      </c>
    </row>
    <row r="71" spans="1:10" ht="15" thickBot="1" x14ac:dyDescent="0.35">
      <c r="A71" s="4" t="s">
        <v>382</v>
      </c>
      <c r="B71" s="36" t="s">
        <v>11</v>
      </c>
      <c r="C71" s="37">
        <v>2</v>
      </c>
      <c r="D71" s="37">
        <v>5</v>
      </c>
      <c r="E71" s="6" t="s">
        <v>19</v>
      </c>
      <c r="F71" s="36" t="s">
        <v>419</v>
      </c>
      <c r="G71" s="36" t="s">
        <v>419</v>
      </c>
      <c r="H71" s="36" t="s">
        <v>419</v>
      </c>
      <c r="I71" s="36" t="s">
        <v>419</v>
      </c>
      <c r="J71" s="36" t="s">
        <v>419</v>
      </c>
    </row>
    <row r="72" spans="1:10" ht="15" thickBot="1" x14ac:dyDescent="0.35">
      <c r="A72" s="4" t="s">
        <v>388</v>
      </c>
      <c r="B72" s="36" t="s">
        <v>11</v>
      </c>
      <c r="C72" s="37">
        <v>3</v>
      </c>
      <c r="D72" s="37">
        <v>5</v>
      </c>
      <c r="E72" s="6" t="s">
        <v>1667</v>
      </c>
      <c r="F72" s="36" t="s">
        <v>420</v>
      </c>
      <c r="G72" s="36" t="s">
        <v>419</v>
      </c>
      <c r="H72" s="36" t="s">
        <v>420</v>
      </c>
      <c r="I72" s="36" t="s">
        <v>419</v>
      </c>
      <c r="J72" s="36" t="s">
        <v>419</v>
      </c>
    </row>
    <row r="73" spans="1:10" ht="15" thickBot="1" x14ac:dyDescent="0.35">
      <c r="A73" s="62" t="s">
        <v>392</v>
      </c>
      <c r="B73" s="36" t="s">
        <v>11</v>
      </c>
      <c r="C73" s="37">
        <v>3</v>
      </c>
      <c r="D73" s="37">
        <v>4</v>
      </c>
      <c r="E73" s="6" t="s">
        <v>1789</v>
      </c>
      <c r="F73" s="36" t="s">
        <v>420</v>
      </c>
      <c r="G73" s="36" t="s">
        <v>419</v>
      </c>
      <c r="H73" s="36" t="s">
        <v>419</v>
      </c>
      <c r="I73" s="36" t="s">
        <v>419</v>
      </c>
      <c r="J73" s="36" t="s">
        <v>419</v>
      </c>
    </row>
    <row r="74" spans="1:10" x14ac:dyDescent="0.3">
      <c r="A74" s="291" t="s">
        <v>2411</v>
      </c>
      <c r="B74" s="497"/>
      <c r="C74" s="498">
        <f>SUM(C4:C73)</f>
        <v>203</v>
      </c>
      <c r="D74" s="498">
        <f>SUM(D4:D73)</f>
        <v>566</v>
      </c>
      <c r="E74" s="149"/>
      <c r="F74" s="497"/>
      <c r="G74" s="497"/>
      <c r="H74" s="497"/>
      <c r="I74" s="497"/>
      <c r="J74" s="500"/>
    </row>
    <row r="75" spans="1:10" ht="18.600000000000001" thickBot="1" x14ac:dyDescent="0.4">
      <c r="A75" s="292" t="s">
        <v>2412</v>
      </c>
      <c r="B75" s="501"/>
      <c r="C75" s="502">
        <f>C74/70</f>
        <v>2.9</v>
      </c>
      <c r="D75" s="502">
        <f>D74/70</f>
        <v>8.0857142857142854</v>
      </c>
      <c r="E75" s="136"/>
      <c r="F75" s="512">
        <v>0.8571428571428571</v>
      </c>
      <c r="G75" s="512">
        <v>0.42857142857142855</v>
      </c>
      <c r="H75" s="512">
        <v>0.7142857142857143</v>
      </c>
      <c r="I75" s="512">
        <v>1.4285714285714285E-2</v>
      </c>
      <c r="J75" s="513">
        <v>0.34285714285714286</v>
      </c>
    </row>
    <row r="76" spans="1:10" ht="15" thickBot="1" x14ac:dyDescent="0.35">
      <c r="A76" s="61"/>
      <c r="B76" s="36"/>
      <c r="C76" s="37"/>
      <c r="D76" s="37"/>
      <c r="E76" s="6"/>
      <c r="F76" s="36"/>
      <c r="G76" s="36"/>
      <c r="H76" s="36"/>
      <c r="I76" s="36"/>
      <c r="J76" s="36"/>
    </row>
    <row r="77" spans="1:10" ht="15" thickBot="1" x14ac:dyDescent="0.35">
      <c r="A77" s="31" t="s">
        <v>1</v>
      </c>
      <c r="B77" s="36" t="s">
        <v>2</v>
      </c>
      <c r="C77" s="37">
        <v>3</v>
      </c>
      <c r="D77" s="37">
        <v>6</v>
      </c>
      <c r="E77" s="6" t="s">
        <v>1655</v>
      </c>
      <c r="F77" s="36" t="s">
        <v>420</v>
      </c>
      <c r="G77" s="36" t="s">
        <v>420</v>
      </c>
      <c r="H77" s="36" t="s">
        <v>420</v>
      </c>
      <c r="I77" s="36" t="s">
        <v>419</v>
      </c>
      <c r="J77" s="36" t="s">
        <v>420</v>
      </c>
    </row>
    <row r="78" spans="1:10" ht="15" thickBot="1" x14ac:dyDescent="0.35">
      <c r="A78" s="4" t="s">
        <v>16</v>
      </c>
      <c r="B78" s="36" t="s">
        <v>2</v>
      </c>
      <c r="C78" s="37">
        <v>8</v>
      </c>
      <c r="D78" s="37">
        <v>10</v>
      </c>
      <c r="E78" s="6" t="s">
        <v>1665</v>
      </c>
      <c r="F78" s="36" t="s">
        <v>420</v>
      </c>
      <c r="G78" s="36" t="s">
        <v>420</v>
      </c>
      <c r="H78" s="36" t="s">
        <v>420</v>
      </c>
      <c r="I78" s="36" t="s">
        <v>419</v>
      </c>
      <c r="J78" s="36" t="s">
        <v>420</v>
      </c>
    </row>
    <row r="79" spans="1:10" ht="15" thickBot="1" x14ac:dyDescent="0.35">
      <c r="A79" s="4" t="s">
        <v>22</v>
      </c>
      <c r="B79" s="36" t="s">
        <v>2</v>
      </c>
      <c r="C79" s="37">
        <v>7</v>
      </c>
      <c r="D79" s="37">
        <v>7</v>
      </c>
      <c r="E79" s="6" t="s">
        <v>1667</v>
      </c>
      <c r="F79" s="36" t="s">
        <v>420</v>
      </c>
      <c r="G79" s="36" t="s">
        <v>420</v>
      </c>
      <c r="H79" s="36" t="s">
        <v>420</v>
      </c>
      <c r="I79" s="36" t="s">
        <v>419</v>
      </c>
      <c r="J79" s="36" t="s">
        <v>420</v>
      </c>
    </row>
    <row r="80" spans="1:10" ht="15" thickBot="1" x14ac:dyDescent="0.35">
      <c r="A80" s="4" t="s">
        <v>24</v>
      </c>
      <c r="B80" s="36" t="s">
        <v>2</v>
      </c>
      <c r="C80" s="37">
        <v>1</v>
      </c>
      <c r="D80" s="37">
        <v>6</v>
      </c>
      <c r="E80" s="6" t="s">
        <v>1669</v>
      </c>
      <c r="F80" s="36" t="s">
        <v>420</v>
      </c>
      <c r="G80" s="36" t="s">
        <v>420</v>
      </c>
      <c r="H80" s="36" t="s">
        <v>420</v>
      </c>
      <c r="I80" s="36" t="s">
        <v>419</v>
      </c>
      <c r="J80" s="36" t="s">
        <v>419</v>
      </c>
    </row>
    <row r="81" spans="1:10" ht="15" thickBot="1" x14ac:dyDescent="0.35">
      <c r="A81" s="4" t="s">
        <v>28</v>
      </c>
      <c r="B81" s="36" t="s">
        <v>2</v>
      </c>
      <c r="C81" s="37">
        <v>5</v>
      </c>
      <c r="D81" s="37">
        <v>12</v>
      </c>
      <c r="E81" s="6" t="s">
        <v>1672</v>
      </c>
      <c r="F81" s="36" t="s">
        <v>420</v>
      </c>
      <c r="G81" s="36" t="s">
        <v>420</v>
      </c>
      <c r="H81" s="36" t="s">
        <v>420</v>
      </c>
      <c r="I81" s="36" t="s">
        <v>419</v>
      </c>
      <c r="J81" s="36" t="s">
        <v>419</v>
      </c>
    </row>
    <row r="82" spans="1:10" ht="15" thickBot="1" x14ac:dyDescent="0.35">
      <c r="A82" s="4" t="s">
        <v>30</v>
      </c>
      <c r="B82" s="36" t="s">
        <v>2</v>
      </c>
      <c r="C82" s="37">
        <v>4</v>
      </c>
      <c r="D82" s="37">
        <v>14</v>
      </c>
      <c r="E82" s="6" t="s">
        <v>1674</v>
      </c>
      <c r="F82" s="36" t="s">
        <v>420</v>
      </c>
      <c r="G82" s="36" t="s">
        <v>420</v>
      </c>
      <c r="H82" s="36" t="s">
        <v>420</v>
      </c>
      <c r="I82" s="36" t="s">
        <v>419</v>
      </c>
      <c r="J82" s="36" t="s">
        <v>420</v>
      </c>
    </row>
    <row r="83" spans="1:10" ht="15" thickBot="1" x14ac:dyDescent="0.35">
      <c r="A83" s="4" t="s">
        <v>50</v>
      </c>
      <c r="B83" s="36" t="s">
        <v>2</v>
      </c>
      <c r="C83" s="37">
        <v>8</v>
      </c>
      <c r="D83" s="37">
        <v>8</v>
      </c>
      <c r="E83" s="6" t="s">
        <v>1687</v>
      </c>
      <c r="F83" s="36" t="s">
        <v>420</v>
      </c>
      <c r="G83" s="36" t="s">
        <v>420</v>
      </c>
      <c r="H83" s="36" t="s">
        <v>420</v>
      </c>
      <c r="I83" s="36" t="s">
        <v>419</v>
      </c>
      <c r="J83" s="36" t="s">
        <v>419</v>
      </c>
    </row>
    <row r="84" spans="1:10" ht="15" thickBot="1" x14ac:dyDescent="0.35">
      <c r="A84" s="4" t="s">
        <v>53</v>
      </c>
      <c r="B84" s="36" t="s">
        <v>2</v>
      </c>
      <c r="C84" s="37">
        <v>1</v>
      </c>
      <c r="D84" s="37">
        <v>3</v>
      </c>
      <c r="E84" s="6" t="s">
        <v>19</v>
      </c>
      <c r="F84" s="36" t="s">
        <v>419</v>
      </c>
      <c r="G84" s="36" t="s">
        <v>419</v>
      </c>
      <c r="H84" s="36" t="s">
        <v>419</v>
      </c>
      <c r="I84" s="36" t="s">
        <v>419</v>
      </c>
      <c r="J84" s="36" t="s">
        <v>419</v>
      </c>
    </row>
    <row r="85" spans="1:10" ht="15" thickBot="1" x14ac:dyDescent="0.35">
      <c r="A85" s="4" t="s">
        <v>59</v>
      </c>
      <c r="B85" s="36" t="s">
        <v>2</v>
      </c>
      <c r="C85" s="37">
        <v>2</v>
      </c>
      <c r="D85" s="37">
        <v>10</v>
      </c>
      <c r="E85" s="6" t="s">
        <v>1669</v>
      </c>
      <c r="F85" s="36" t="s">
        <v>420</v>
      </c>
      <c r="G85" s="36" t="s">
        <v>420</v>
      </c>
      <c r="H85" s="36" t="s">
        <v>420</v>
      </c>
      <c r="I85" s="36" t="s">
        <v>419</v>
      </c>
      <c r="J85" s="36" t="s">
        <v>419</v>
      </c>
    </row>
    <row r="86" spans="1:10" ht="15" thickBot="1" x14ac:dyDescent="0.35">
      <c r="A86" s="4" t="s">
        <v>81</v>
      </c>
      <c r="B86" s="36" t="s">
        <v>2</v>
      </c>
      <c r="C86" s="37">
        <v>5</v>
      </c>
      <c r="D86" s="37">
        <v>14</v>
      </c>
      <c r="E86" s="6" t="s">
        <v>1664</v>
      </c>
      <c r="F86" s="36" t="s">
        <v>420</v>
      </c>
      <c r="G86" s="36" t="s">
        <v>420</v>
      </c>
      <c r="H86" s="36" t="s">
        <v>420</v>
      </c>
      <c r="I86" s="36" t="s">
        <v>419</v>
      </c>
      <c r="J86" s="36" t="s">
        <v>420</v>
      </c>
    </row>
    <row r="87" spans="1:10" ht="15" thickBot="1" x14ac:dyDescent="0.35">
      <c r="A87" s="4" t="s">
        <v>88</v>
      </c>
      <c r="B87" s="36" t="s">
        <v>2</v>
      </c>
      <c r="C87" s="37">
        <v>4</v>
      </c>
      <c r="D87" s="37">
        <v>13</v>
      </c>
      <c r="E87" s="6" t="s">
        <v>1703</v>
      </c>
      <c r="F87" s="36" t="s">
        <v>420</v>
      </c>
      <c r="G87" s="36" t="s">
        <v>420</v>
      </c>
      <c r="H87" s="36" t="s">
        <v>420</v>
      </c>
      <c r="I87" s="36" t="s">
        <v>419</v>
      </c>
      <c r="J87" s="36" t="s">
        <v>419</v>
      </c>
    </row>
    <row r="88" spans="1:10" ht="15" thickBot="1" x14ac:dyDescent="0.35">
      <c r="A88" s="4" t="s">
        <v>99</v>
      </c>
      <c r="B88" s="36" t="s">
        <v>2</v>
      </c>
      <c r="C88" s="37">
        <v>4</v>
      </c>
      <c r="D88" s="37">
        <v>5</v>
      </c>
      <c r="E88" s="6" t="s">
        <v>1669</v>
      </c>
      <c r="F88" s="36" t="s">
        <v>420</v>
      </c>
      <c r="G88" s="36" t="s">
        <v>419</v>
      </c>
      <c r="H88" s="36" t="s">
        <v>419</v>
      </c>
      <c r="I88" s="36" t="s">
        <v>419</v>
      </c>
      <c r="J88" s="36" t="s">
        <v>419</v>
      </c>
    </row>
    <row r="89" spans="1:10" ht="15" thickBot="1" x14ac:dyDescent="0.35">
      <c r="A89" s="4" t="s">
        <v>107</v>
      </c>
      <c r="B89" s="36" t="s">
        <v>2</v>
      </c>
      <c r="C89" s="37">
        <v>2</v>
      </c>
      <c r="D89" s="37">
        <v>4</v>
      </c>
      <c r="E89" s="6" t="s">
        <v>1708</v>
      </c>
      <c r="F89" s="36" t="s">
        <v>420</v>
      </c>
      <c r="G89" s="36" t="s">
        <v>419</v>
      </c>
      <c r="H89" s="36" t="s">
        <v>420</v>
      </c>
      <c r="I89" s="36" t="s">
        <v>419</v>
      </c>
      <c r="J89" s="36" t="s">
        <v>419</v>
      </c>
    </row>
    <row r="90" spans="1:10" ht="15" thickBot="1" x14ac:dyDescent="0.35">
      <c r="A90" s="4" t="s">
        <v>110</v>
      </c>
      <c r="B90" s="36" t="s">
        <v>2</v>
      </c>
      <c r="C90" s="37">
        <v>3</v>
      </c>
      <c r="D90" s="37">
        <v>8</v>
      </c>
      <c r="E90" s="6" t="s">
        <v>1710</v>
      </c>
      <c r="F90" s="36" t="s">
        <v>420</v>
      </c>
      <c r="G90" s="36" t="s">
        <v>419</v>
      </c>
      <c r="H90" s="36" t="s">
        <v>420</v>
      </c>
      <c r="I90" s="36" t="s">
        <v>419</v>
      </c>
      <c r="J90" s="36" t="s">
        <v>419</v>
      </c>
    </row>
    <row r="91" spans="1:10" ht="15" thickBot="1" x14ac:dyDescent="0.35">
      <c r="A91" s="4" t="s">
        <v>111</v>
      </c>
      <c r="B91" s="36" t="s">
        <v>2</v>
      </c>
      <c r="C91" s="37">
        <v>7</v>
      </c>
      <c r="D91" s="37">
        <v>11</v>
      </c>
      <c r="E91" s="6" t="s">
        <v>1711</v>
      </c>
      <c r="F91" s="36" t="s">
        <v>420</v>
      </c>
      <c r="G91" s="36" t="s">
        <v>420</v>
      </c>
      <c r="H91" s="36" t="s">
        <v>420</v>
      </c>
      <c r="I91" s="36" t="s">
        <v>419</v>
      </c>
      <c r="J91" s="36" t="s">
        <v>420</v>
      </c>
    </row>
    <row r="92" spans="1:10" ht="15" thickBot="1" x14ac:dyDescent="0.35">
      <c r="A92" s="4" t="s">
        <v>114</v>
      </c>
      <c r="B92" s="36" t="s">
        <v>2</v>
      </c>
      <c r="C92" s="37">
        <v>6</v>
      </c>
      <c r="D92" s="37">
        <v>7</v>
      </c>
      <c r="E92" s="6" t="s">
        <v>1672</v>
      </c>
      <c r="F92" s="36" t="s">
        <v>420</v>
      </c>
      <c r="G92" s="36" t="s">
        <v>420</v>
      </c>
      <c r="H92" s="36" t="s">
        <v>420</v>
      </c>
      <c r="I92" s="36" t="s">
        <v>419</v>
      </c>
      <c r="J92" s="36" t="s">
        <v>419</v>
      </c>
    </row>
    <row r="93" spans="1:10" ht="15" thickBot="1" x14ac:dyDescent="0.35">
      <c r="A93" s="4" t="s">
        <v>116</v>
      </c>
      <c r="B93" s="36" t="s">
        <v>2</v>
      </c>
      <c r="C93" s="37">
        <v>5</v>
      </c>
      <c r="D93" s="37">
        <v>11</v>
      </c>
      <c r="E93" s="6" t="s">
        <v>1713</v>
      </c>
      <c r="F93" s="36" t="s">
        <v>420</v>
      </c>
      <c r="G93" s="36" t="s">
        <v>419</v>
      </c>
      <c r="H93" s="36" t="s">
        <v>420</v>
      </c>
      <c r="I93" s="36" t="s">
        <v>419</v>
      </c>
      <c r="J93" s="36" t="s">
        <v>419</v>
      </c>
    </row>
    <row r="94" spans="1:10" ht="15" thickBot="1" x14ac:dyDescent="0.35">
      <c r="A94" s="4" t="s">
        <v>129</v>
      </c>
      <c r="B94" s="36" t="s">
        <v>2</v>
      </c>
      <c r="C94" s="37">
        <v>4</v>
      </c>
      <c r="D94" s="37">
        <v>9</v>
      </c>
      <c r="E94" s="6" t="s">
        <v>1673</v>
      </c>
      <c r="F94" s="36" t="s">
        <v>420</v>
      </c>
      <c r="G94" s="36" t="s">
        <v>420</v>
      </c>
      <c r="H94" s="36" t="s">
        <v>420</v>
      </c>
      <c r="I94" s="36" t="s">
        <v>419</v>
      </c>
      <c r="J94" s="36" t="s">
        <v>420</v>
      </c>
    </row>
    <row r="95" spans="1:10" ht="15" thickBot="1" x14ac:dyDescent="0.35">
      <c r="A95" s="4" t="s">
        <v>134</v>
      </c>
      <c r="B95" s="36" t="s">
        <v>2</v>
      </c>
      <c r="C95" s="37">
        <v>3</v>
      </c>
      <c r="D95" s="37">
        <v>5</v>
      </c>
      <c r="E95" s="6" t="s">
        <v>1718</v>
      </c>
      <c r="F95" s="36" t="s">
        <v>420</v>
      </c>
      <c r="G95" s="36" t="s">
        <v>420</v>
      </c>
      <c r="H95" s="36" t="s">
        <v>420</v>
      </c>
      <c r="I95" s="36" t="s">
        <v>419</v>
      </c>
      <c r="J95" s="36" t="s">
        <v>420</v>
      </c>
    </row>
    <row r="96" spans="1:10" ht="15" thickBot="1" x14ac:dyDescent="0.35">
      <c r="A96" s="4" t="s">
        <v>143</v>
      </c>
      <c r="B96" s="36" t="s">
        <v>2</v>
      </c>
      <c r="C96" s="37">
        <v>4</v>
      </c>
      <c r="D96" s="37">
        <v>19</v>
      </c>
      <c r="E96" s="6" t="s">
        <v>1658</v>
      </c>
      <c r="F96" s="36" t="s">
        <v>420</v>
      </c>
      <c r="G96" s="36" t="s">
        <v>420</v>
      </c>
      <c r="H96" s="36" t="s">
        <v>420</v>
      </c>
      <c r="I96" s="36" t="s">
        <v>419</v>
      </c>
      <c r="J96" s="36" t="s">
        <v>420</v>
      </c>
    </row>
    <row r="97" spans="1:10" ht="15" thickBot="1" x14ac:dyDescent="0.35">
      <c r="A97" s="4" t="s">
        <v>155</v>
      </c>
      <c r="B97" s="36" t="s">
        <v>2</v>
      </c>
      <c r="C97" s="37">
        <v>2</v>
      </c>
      <c r="D97" s="37">
        <v>4</v>
      </c>
      <c r="E97" s="6" t="s">
        <v>1658</v>
      </c>
      <c r="F97" s="36" t="s">
        <v>420</v>
      </c>
      <c r="G97" s="36" t="s">
        <v>420</v>
      </c>
      <c r="H97" s="36" t="s">
        <v>420</v>
      </c>
      <c r="I97" s="36" t="s">
        <v>419</v>
      </c>
      <c r="J97" s="36" t="s">
        <v>420</v>
      </c>
    </row>
    <row r="98" spans="1:10" ht="15" thickBot="1" x14ac:dyDescent="0.35">
      <c r="A98" s="4" t="s">
        <v>156</v>
      </c>
      <c r="B98" s="36" t="s">
        <v>2</v>
      </c>
      <c r="C98" s="37">
        <v>4</v>
      </c>
      <c r="D98" s="37">
        <v>10</v>
      </c>
      <c r="E98" s="6" t="s">
        <v>1669</v>
      </c>
      <c r="F98" s="36" t="s">
        <v>420</v>
      </c>
      <c r="G98" s="36" t="s">
        <v>419</v>
      </c>
      <c r="H98" s="36" t="s">
        <v>420</v>
      </c>
      <c r="I98" s="36" t="s">
        <v>419</v>
      </c>
      <c r="J98" s="36" t="s">
        <v>419</v>
      </c>
    </row>
    <row r="99" spans="1:10" ht="15" thickBot="1" x14ac:dyDescent="0.35">
      <c r="A99" s="4" t="s">
        <v>160</v>
      </c>
      <c r="B99" s="36" t="s">
        <v>2</v>
      </c>
      <c r="C99" s="37">
        <v>5</v>
      </c>
      <c r="D99" s="37">
        <v>15</v>
      </c>
      <c r="E99" s="6" t="s">
        <v>1672</v>
      </c>
      <c r="F99" s="36" t="s">
        <v>420</v>
      </c>
      <c r="G99" s="36" t="s">
        <v>420</v>
      </c>
      <c r="H99" s="36" t="s">
        <v>420</v>
      </c>
      <c r="I99" s="36" t="s">
        <v>419</v>
      </c>
      <c r="J99" s="36" t="s">
        <v>419</v>
      </c>
    </row>
    <row r="100" spans="1:10" ht="15" thickBot="1" x14ac:dyDescent="0.35">
      <c r="A100" s="4" t="s">
        <v>165</v>
      </c>
      <c r="B100" s="36" t="s">
        <v>2</v>
      </c>
      <c r="C100" s="37">
        <v>7</v>
      </c>
      <c r="D100" s="37">
        <v>19</v>
      </c>
      <c r="E100" s="6" t="s">
        <v>1663</v>
      </c>
      <c r="F100" s="36" t="s">
        <v>420</v>
      </c>
      <c r="G100" s="36" t="s">
        <v>420</v>
      </c>
      <c r="H100" s="36" t="s">
        <v>420</v>
      </c>
      <c r="I100" s="36" t="s">
        <v>420</v>
      </c>
      <c r="J100" s="36" t="s">
        <v>420</v>
      </c>
    </row>
    <row r="101" spans="1:10" ht="15" thickBot="1" x14ac:dyDescent="0.35">
      <c r="A101" s="4" t="s">
        <v>169</v>
      </c>
      <c r="B101" s="36" t="s">
        <v>2</v>
      </c>
      <c r="C101" s="37">
        <v>3</v>
      </c>
      <c r="D101" s="37">
        <v>9</v>
      </c>
      <c r="E101" s="6" t="s">
        <v>1663</v>
      </c>
      <c r="F101" s="36" t="s">
        <v>420</v>
      </c>
      <c r="G101" s="36" t="s">
        <v>420</v>
      </c>
      <c r="H101" s="36" t="s">
        <v>420</v>
      </c>
      <c r="I101" s="36" t="s">
        <v>419</v>
      </c>
      <c r="J101" s="36" t="s">
        <v>420</v>
      </c>
    </row>
    <row r="102" spans="1:10" ht="15" thickBot="1" x14ac:dyDescent="0.35">
      <c r="A102" s="4" t="s">
        <v>171</v>
      </c>
      <c r="B102" s="36" t="s">
        <v>2</v>
      </c>
      <c r="C102" s="37">
        <v>2</v>
      </c>
      <c r="D102" s="37">
        <v>9</v>
      </c>
      <c r="E102" s="6" t="s">
        <v>1709</v>
      </c>
      <c r="F102" s="36" t="s">
        <v>420</v>
      </c>
      <c r="G102" s="36" t="s">
        <v>420</v>
      </c>
      <c r="H102" s="36" t="s">
        <v>420</v>
      </c>
      <c r="I102" s="36" t="s">
        <v>419</v>
      </c>
      <c r="J102" s="36" t="s">
        <v>420</v>
      </c>
    </row>
    <row r="103" spans="1:10" ht="15" thickBot="1" x14ac:dyDescent="0.35">
      <c r="A103" s="4" t="s">
        <v>174</v>
      </c>
      <c r="B103" s="36" t="s">
        <v>2</v>
      </c>
      <c r="C103" s="37">
        <v>2</v>
      </c>
      <c r="D103" s="37">
        <v>5</v>
      </c>
      <c r="E103" s="6" t="s">
        <v>1732</v>
      </c>
      <c r="F103" s="36" t="s">
        <v>420</v>
      </c>
      <c r="G103" s="36" t="s">
        <v>420</v>
      </c>
      <c r="H103" s="36" t="s">
        <v>420</v>
      </c>
      <c r="I103" s="36" t="s">
        <v>419</v>
      </c>
      <c r="J103" s="36" t="s">
        <v>420</v>
      </c>
    </row>
    <row r="104" spans="1:10" ht="15" thickBot="1" x14ac:dyDescent="0.35">
      <c r="A104" s="4" t="s">
        <v>176</v>
      </c>
      <c r="B104" s="36" t="s">
        <v>2</v>
      </c>
      <c r="C104" s="37">
        <v>2</v>
      </c>
      <c r="D104" s="37">
        <v>12</v>
      </c>
      <c r="E104" s="6" t="s">
        <v>1733</v>
      </c>
      <c r="F104" s="36" t="s">
        <v>420</v>
      </c>
      <c r="G104" s="36" t="s">
        <v>419</v>
      </c>
      <c r="H104" s="36" t="s">
        <v>419</v>
      </c>
      <c r="I104" s="36" t="s">
        <v>419</v>
      </c>
      <c r="J104" s="36" t="s">
        <v>419</v>
      </c>
    </row>
    <row r="105" spans="1:10" ht="15" thickBot="1" x14ac:dyDescent="0.35">
      <c r="A105" s="4" t="s">
        <v>178</v>
      </c>
      <c r="B105" s="36" t="s">
        <v>2</v>
      </c>
      <c r="C105" s="37">
        <v>3</v>
      </c>
      <c r="D105" s="37">
        <v>5</v>
      </c>
      <c r="E105" s="6" t="s">
        <v>1677</v>
      </c>
      <c r="F105" s="36" t="s">
        <v>420</v>
      </c>
      <c r="G105" s="36" t="s">
        <v>420</v>
      </c>
      <c r="H105" s="36" t="s">
        <v>420</v>
      </c>
      <c r="I105" s="36" t="s">
        <v>419</v>
      </c>
      <c r="J105" s="36" t="s">
        <v>419</v>
      </c>
    </row>
    <row r="106" spans="1:10" ht="15" thickBot="1" x14ac:dyDescent="0.35">
      <c r="A106" s="4" t="s">
        <v>179</v>
      </c>
      <c r="B106" s="36" t="s">
        <v>2</v>
      </c>
      <c r="C106" s="37">
        <v>6</v>
      </c>
      <c r="D106" s="37">
        <v>13</v>
      </c>
      <c r="E106" s="6" t="s">
        <v>1685</v>
      </c>
      <c r="F106" s="36" t="s">
        <v>420</v>
      </c>
      <c r="G106" s="36" t="s">
        <v>420</v>
      </c>
      <c r="H106" s="36" t="s">
        <v>420</v>
      </c>
      <c r="I106" s="36" t="s">
        <v>419</v>
      </c>
      <c r="J106" s="36" t="s">
        <v>420</v>
      </c>
    </row>
    <row r="107" spans="1:10" ht="15" thickBot="1" x14ac:dyDescent="0.35">
      <c r="A107" s="4" t="s">
        <v>184</v>
      </c>
      <c r="B107" s="36" t="s">
        <v>2</v>
      </c>
      <c r="C107" s="37">
        <v>2</v>
      </c>
      <c r="D107" s="37">
        <v>6</v>
      </c>
      <c r="E107" s="6" t="s">
        <v>1669</v>
      </c>
      <c r="F107" s="36" t="s">
        <v>420</v>
      </c>
      <c r="G107" s="36" t="s">
        <v>419</v>
      </c>
      <c r="H107" s="36" t="s">
        <v>419</v>
      </c>
      <c r="I107" s="36" t="s">
        <v>419</v>
      </c>
      <c r="J107" s="36" t="s">
        <v>419</v>
      </c>
    </row>
    <row r="108" spans="1:10" ht="15" thickBot="1" x14ac:dyDescent="0.35">
      <c r="A108" s="4" t="s">
        <v>186</v>
      </c>
      <c r="B108" s="36" t="s">
        <v>2</v>
      </c>
      <c r="C108" s="37">
        <v>2</v>
      </c>
      <c r="D108" s="37">
        <v>7</v>
      </c>
      <c r="E108" s="6" t="s">
        <v>1737</v>
      </c>
      <c r="F108" s="36" t="s">
        <v>420</v>
      </c>
      <c r="G108" s="36" t="s">
        <v>419</v>
      </c>
      <c r="H108" s="36" t="s">
        <v>420</v>
      </c>
      <c r="I108" s="36" t="s">
        <v>419</v>
      </c>
      <c r="J108" s="36" t="s">
        <v>419</v>
      </c>
    </row>
    <row r="109" spans="1:10" ht="15" thickBot="1" x14ac:dyDescent="0.35">
      <c r="A109" s="4" t="s">
        <v>187</v>
      </c>
      <c r="B109" s="36" t="s">
        <v>2</v>
      </c>
      <c r="C109" s="37">
        <v>9</v>
      </c>
      <c r="D109" s="37">
        <v>10</v>
      </c>
      <c r="E109" s="6" t="s">
        <v>1738</v>
      </c>
      <c r="F109" s="36" t="s">
        <v>420</v>
      </c>
      <c r="G109" s="36" t="s">
        <v>420</v>
      </c>
      <c r="H109" s="36" t="s">
        <v>420</v>
      </c>
      <c r="I109" s="36" t="s">
        <v>419</v>
      </c>
      <c r="J109" s="36" t="s">
        <v>419</v>
      </c>
    </row>
    <row r="110" spans="1:10" ht="15" thickBot="1" x14ac:dyDescent="0.35">
      <c r="A110" s="4" t="s">
        <v>188</v>
      </c>
      <c r="B110" s="36" t="s">
        <v>2</v>
      </c>
      <c r="C110" s="37">
        <v>8</v>
      </c>
      <c r="D110" s="37">
        <v>32</v>
      </c>
      <c r="E110" s="6" t="s">
        <v>1655</v>
      </c>
      <c r="F110" s="36" t="s">
        <v>420</v>
      </c>
      <c r="G110" s="36" t="s">
        <v>420</v>
      </c>
      <c r="H110" s="36" t="s">
        <v>420</v>
      </c>
      <c r="I110" s="36" t="s">
        <v>419</v>
      </c>
      <c r="J110" s="36" t="s">
        <v>419</v>
      </c>
    </row>
    <row r="111" spans="1:10" ht="15" thickBot="1" x14ac:dyDescent="0.35">
      <c r="A111" s="4" t="s">
        <v>195</v>
      </c>
      <c r="B111" s="36" t="s">
        <v>2</v>
      </c>
      <c r="C111" s="37">
        <v>6</v>
      </c>
      <c r="D111" s="37">
        <v>12</v>
      </c>
      <c r="E111" s="6" t="s">
        <v>1740</v>
      </c>
      <c r="F111" s="36" t="s">
        <v>420</v>
      </c>
      <c r="G111" s="36" t="s">
        <v>420</v>
      </c>
      <c r="H111" s="36" t="s">
        <v>420</v>
      </c>
      <c r="I111" s="36" t="s">
        <v>419</v>
      </c>
      <c r="J111" s="36" t="s">
        <v>420</v>
      </c>
    </row>
    <row r="112" spans="1:10" ht="15" thickBot="1" x14ac:dyDescent="0.35">
      <c r="A112" s="4" t="s">
        <v>201</v>
      </c>
      <c r="B112" s="36" t="s">
        <v>2</v>
      </c>
      <c r="C112" s="37">
        <v>6</v>
      </c>
      <c r="D112" s="37">
        <v>11</v>
      </c>
      <c r="E112" s="6" t="s">
        <v>1666</v>
      </c>
      <c r="F112" s="36" t="s">
        <v>420</v>
      </c>
      <c r="G112" s="36" t="s">
        <v>420</v>
      </c>
      <c r="H112" s="36" t="s">
        <v>420</v>
      </c>
      <c r="I112" s="36" t="s">
        <v>419</v>
      </c>
      <c r="J112" s="36" t="s">
        <v>420</v>
      </c>
    </row>
    <row r="113" spans="1:10" ht="15" thickBot="1" x14ac:dyDescent="0.35">
      <c r="A113" s="4" t="s">
        <v>202</v>
      </c>
      <c r="B113" s="36" t="s">
        <v>2</v>
      </c>
      <c r="C113" s="37">
        <v>6</v>
      </c>
      <c r="D113" s="37">
        <v>9</v>
      </c>
      <c r="E113" s="6" t="s">
        <v>1677</v>
      </c>
      <c r="F113" s="36" t="s">
        <v>420</v>
      </c>
      <c r="G113" s="36" t="s">
        <v>420</v>
      </c>
      <c r="H113" s="36" t="s">
        <v>420</v>
      </c>
      <c r="I113" s="36" t="s">
        <v>419</v>
      </c>
      <c r="J113" s="36" t="s">
        <v>419</v>
      </c>
    </row>
    <row r="114" spans="1:10" ht="15" thickBot="1" x14ac:dyDescent="0.35">
      <c r="A114" s="4" t="s">
        <v>211</v>
      </c>
      <c r="B114" s="36" t="s">
        <v>2</v>
      </c>
      <c r="C114" s="37">
        <v>4</v>
      </c>
      <c r="D114" s="37">
        <v>14</v>
      </c>
      <c r="E114" s="6" t="s">
        <v>1744</v>
      </c>
      <c r="F114" s="36" t="s">
        <v>420</v>
      </c>
      <c r="G114" s="36" t="s">
        <v>419</v>
      </c>
      <c r="H114" s="36" t="s">
        <v>420</v>
      </c>
      <c r="I114" s="36" t="s">
        <v>419</v>
      </c>
      <c r="J114" s="36" t="s">
        <v>419</v>
      </c>
    </row>
    <row r="115" spans="1:10" ht="15" thickBot="1" x14ac:dyDescent="0.35">
      <c r="A115" s="4" t="s">
        <v>214</v>
      </c>
      <c r="B115" s="36" t="s">
        <v>2</v>
      </c>
      <c r="C115" s="37">
        <v>4</v>
      </c>
      <c r="D115" s="37">
        <v>12</v>
      </c>
      <c r="E115" s="6" t="s">
        <v>1705</v>
      </c>
      <c r="F115" s="36" t="s">
        <v>420</v>
      </c>
      <c r="G115" s="36" t="s">
        <v>419</v>
      </c>
      <c r="H115" s="36" t="s">
        <v>420</v>
      </c>
      <c r="I115" s="36" t="s">
        <v>419</v>
      </c>
      <c r="J115" s="36" t="s">
        <v>419</v>
      </c>
    </row>
    <row r="116" spans="1:10" ht="15" thickBot="1" x14ac:dyDescent="0.35">
      <c r="A116" s="4" t="s">
        <v>217</v>
      </c>
      <c r="B116" s="36" t="s">
        <v>2</v>
      </c>
      <c r="C116" s="37">
        <v>9</v>
      </c>
      <c r="D116" s="37">
        <v>12</v>
      </c>
      <c r="E116" s="6" t="s">
        <v>1686</v>
      </c>
      <c r="F116" s="36" t="s">
        <v>420</v>
      </c>
      <c r="G116" s="36" t="s">
        <v>420</v>
      </c>
      <c r="H116" s="36" t="s">
        <v>420</v>
      </c>
      <c r="I116" s="36" t="s">
        <v>419</v>
      </c>
      <c r="J116" s="36" t="s">
        <v>420</v>
      </c>
    </row>
    <row r="117" spans="1:10" ht="15" thickBot="1" x14ac:dyDescent="0.35">
      <c r="A117" s="4" t="s">
        <v>219</v>
      </c>
      <c r="B117" s="36" t="s">
        <v>2</v>
      </c>
      <c r="C117" s="37">
        <v>3</v>
      </c>
      <c r="D117" s="37">
        <v>11</v>
      </c>
      <c r="E117" s="6" t="s">
        <v>1677</v>
      </c>
      <c r="F117" s="36" t="s">
        <v>420</v>
      </c>
      <c r="G117" s="36" t="s">
        <v>419</v>
      </c>
      <c r="H117" s="36" t="s">
        <v>419</v>
      </c>
      <c r="I117" s="36" t="s">
        <v>419</v>
      </c>
      <c r="J117" s="36" t="s">
        <v>419</v>
      </c>
    </row>
    <row r="118" spans="1:10" ht="15" thickBot="1" x14ac:dyDescent="0.35">
      <c r="A118" s="4" t="s">
        <v>224</v>
      </c>
      <c r="B118" s="36" t="s">
        <v>2</v>
      </c>
      <c r="C118" s="37">
        <v>4</v>
      </c>
      <c r="D118" s="37">
        <v>6</v>
      </c>
      <c r="E118" s="6" t="s">
        <v>1695</v>
      </c>
      <c r="F118" s="36" t="s">
        <v>420</v>
      </c>
      <c r="G118" s="36" t="s">
        <v>420</v>
      </c>
      <c r="H118" s="36" t="s">
        <v>419</v>
      </c>
      <c r="I118" s="36" t="s">
        <v>419</v>
      </c>
      <c r="J118" s="36" t="s">
        <v>420</v>
      </c>
    </row>
    <row r="119" spans="1:10" ht="15" thickBot="1" x14ac:dyDescent="0.35">
      <c r="A119" s="4" t="s">
        <v>225</v>
      </c>
      <c r="B119" s="36" t="s">
        <v>2</v>
      </c>
      <c r="C119" s="37">
        <v>3</v>
      </c>
      <c r="D119" s="37">
        <v>7</v>
      </c>
      <c r="E119" s="6" t="s">
        <v>1729</v>
      </c>
      <c r="F119" s="36" t="s">
        <v>420</v>
      </c>
      <c r="G119" s="36" t="s">
        <v>420</v>
      </c>
      <c r="H119" s="36" t="s">
        <v>420</v>
      </c>
      <c r="I119" s="36" t="s">
        <v>419</v>
      </c>
      <c r="J119" s="36" t="s">
        <v>420</v>
      </c>
    </row>
    <row r="120" spans="1:10" ht="15" thickBot="1" x14ac:dyDescent="0.35">
      <c r="A120" s="4" t="s">
        <v>229</v>
      </c>
      <c r="B120" s="36" t="s">
        <v>2</v>
      </c>
      <c r="C120" s="37">
        <v>5</v>
      </c>
      <c r="D120" s="37">
        <v>12</v>
      </c>
      <c r="E120" s="6" t="s">
        <v>1657</v>
      </c>
      <c r="F120" s="36" t="s">
        <v>420</v>
      </c>
      <c r="G120" s="36" t="s">
        <v>420</v>
      </c>
      <c r="H120" s="36" t="s">
        <v>420</v>
      </c>
      <c r="I120" s="36" t="s">
        <v>419</v>
      </c>
      <c r="J120" s="36" t="s">
        <v>419</v>
      </c>
    </row>
    <row r="121" spans="1:10" ht="15" thickBot="1" x14ac:dyDescent="0.35">
      <c r="A121" s="4" t="s">
        <v>230</v>
      </c>
      <c r="B121" s="36" t="s">
        <v>2</v>
      </c>
      <c r="C121" s="37">
        <v>3</v>
      </c>
      <c r="D121" s="37">
        <v>43</v>
      </c>
      <c r="E121" s="6" t="s">
        <v>1751</v>
      </c>
      <c r="F121" s="36" t="s">
        <v>420</v>
      </c>
      <c r="G121" s="36" t="s">
        <v>420</v>
      </c>
      <c r="H121" s="36" t="s">
        <v>420</v>
      </c>
      <c r="I121" s="36" t="s">
        <v>419</v>
      </c>
      <c r="J121" s="36" t="s">
        <v>419</v>
      </c>
    </row>
    <row r="122" spans="1:10" ht="15" thickBot="1" x14ac:dyDescent="0.35">
      <c r="A122" s="4" t="s">
        <v>232</v>
      </c>
      <c r="B122" s="36" t="s">
        <v>2</v>
      </c>
      <c r="C122" s="37">
        <v>2</v>
      </c>
      <c r="D122" s="37">
        <v>5</v>
      </c>
      <c r="E122" s="6" t="s">
        <v>1753</v>
      </c>
      <c r="F122" s="36" t="s">
        <v>419</v>
      </c>
      <c r="G122" s="36" t="s">
        <v>419</v>
      </c>
      <c r="H122" s="36" t="s">
        <v>419</v>
      </c>
      <c r="I122" s="36" t="s">
        <v>419</v>
      </c>
      <c r="J122" s="36" t="s">
        <v>419</v>
      </c>
    </row>
    <row r="123" spans="1:10" ht="15" thickBot="1" x14ac:dyDescent="0.35">
      <c r="A123" s="4" t="s">
        <v>241</v>
      </c>
      <c r="B123" s="36" t="s">
        <v>2</v>
      </c>
      <c r="C123" s="37">
        <v>3</v>
      </c>
      <c r="D123" s="37">
        <v>7</v>
      </c>
      <c r="E123" s="6" t="s">
        <v>1668</v>
      </c>
      <c r="F123" s="36" t="s">
        <v>420</v>
      </c>
      <c r="G123" s="36" t="s">
        <v>420</v>
      </c>
      <c r="H123" s="36" t="s">
        <v>420</v>
      </c>
      <c r="I123" s="36" t="s">
        <v>419</v>
      </c>
      <c r="J123" s="36" t="s">
        <v>419</v>
      </c>
    </row>
    <row r="124" spans="1:10" ht="15" thickBot="1" x14ac:dyDescent="0.35">
      <c r="A124" s="4" t="s">
        <v>242</v>
      </c>
      <c r="B124" s="36" t="s">
        <v>2</v>
      </c>
      <c r="C124" s="37">
        <v>9</v>
      </c>
      <c r="D124" s="37">
        <v>32</v>
      </c>
      <c r="E124" s="6" t="s">
        <v>1672</v>
      </c>
      <c r="F124" s="36" t="s">
        <v>420</v>
      </c>
      <c r="G124" s="36" t="s">
        <v>420</v>
      </c>
      <c r="H124" s="36" t="s">
        <v>420</v>
      </c>
      <c r="I124" s="36" t="s">
        <v>420</v>
      </c>
      <c r="J124" s="36" t="s">
        <v>420</v>
      </c>
    </row>
    <row r="125" spans="1:10" ht="15" thickBot="1" x14ac:dyDescent="0.35">
      <c r="A125" s="4" t="s">
        <v>248</v>
      </c>
      <c r="B125" s="36" t="s">
        <v>2</v>
      </c>
      <c r="C125" s="37">
        <v>7</v>
      </c>
      <c r="D125" s="37">
        <v>14</v>
      </c>
      <c r="E125" s="6" t="s">
        <v>1757</v>
      </c>
      <c r="F125" s="36" t="s">
        <v>420</v>
      </c>
      <c r="G125" s="36" t="s">
        <v>420</v>
      </c>
      <c r="H125" s="36" t="s">
        <v>420</v>
      </c>
      <c r="I125" s="36" t="s">
        <v>419</v>
      </c>
      <c r="J125" s="36" t="s">
        <v>419</v>
      </c>
    </row>
    <row r="126" spans="1:10" ht="15" thickBot="1" x14ac:dyDescent="0.35">
      <c r="A126" s="4" t="s">
        <v>249</v>
      </c>
      <c r="B126" s="36" t="s">
        <v>2</v>
      </c>
      <c r="C126" s="37">
        <v>5</v>
      </c>
      <c r="D126" s="37">
        <v>9</v>
      </c>
      <c r="E126" s="6" t="s">
        <v>1663</v>
      </c>
      <c r="F126" s="36" t="s">
        <v>420</v>
      </c>
      <c r="G126" s="36" t="s">
        <v>420</v>
      </c>
      <c r="H126" s="36" t="s">
        <v>420</v>
      </c>
      <c r="I126" s="36" t="s">
        <v>419</v>
      </c>
      <c r="J126" s="36" t="s">
        <v>420</v>
      </c>
    </row>
    <row r="127" spans="1:10" ht="15" thickBot="1" x14ac:dyDescent="0.35">
      <c r="A127" s="4" t="s">
        <v>255</v>
      </c>
      <c r="B127" s="36" t="s">
        <v>2</v>
      </c>
      <c r="C127" s="37">
        <v>5</v>
      </c>
      <c r="D127" s="37">
        <v>12</v>
      </c>
      <c r="E127" s="6" t="s">
        <v>1669</v>
      </c>
      <c r="F127" s="36" t="s">
        <v>420</v>
      </c>
      <c r="G127" s="36" t="s">
        <v>420</v>
      </c>
      <c r="H127" s="36" t="s">
        <v>420</v>
      </c>
      <c r="I127" s="36" t="s">
        <v>419</v>
      </c>
      <c r="J127" s="36" t="s">
        <v>420</v>
      </c>
    </row>
    <row r="128" spans="1:10" ht="15" thickBot="1" x14ac:dyDescent="0.35">
      <c r="A128" s="4" t="s">
        <v>266</v>
      </c>
      <c r="B128" s="36" t="s">
        <v>2</v>
      </c>
      <c r="C128" s="37">
        <v>3</v>
      </c>
      <c r="D128" s="37">
        <v>5</v>
      </c>
      <c r="E128" s="6" t="s">
        <v>1672</v>
      </c>
      <c r="F128" s="36" t="s">
        <v>420</v>
      </c>
      <c r="G128" s="36" t="s">
        <v>420</v>
      </c>
      <c r="H128" s="36" t="s">
        <v>420</v>
      </c>
      <c r="I128" s="36" t="s">
        <v>419</v>
      </c>
      <c r="J128" s="36" t="s">
        <v>419</v>
      </c>
    </row>
    <row r="129" spans="1:10" ht="15" thickBot="1" x14ac:dyDescent="0.35">
      <c r="A129" s="4" t="s">
        <v>269</v>
      </c>
      <c r="B129" s="36" t="s">
        <v>2</v>
      </c>
      <c r="C129" s="37">
        <v>2</v>
      </c>
      <c r="D129" s="37">
        <v>7</v>
      </c>
      <c r="E129" s="6" t="s">
        <v>1687</v>
      </c>
      <c r="F129" s="36" t="s">
        <v>420</v>
      </c>
      <c r="G129" s="36" t="s">
        <v>419</v>
      </c>
      <c r="H129" s="36" t="s">
        <v>420</v>
      </c>
      <c r="I129" s="36" t="s">
        <v>419</v>
      </c>
      <c r="J129" s="36" t="s">
        <v>420</v>
      </c>
    </row>
    <row r="130" spans="1:10" ht="15" thickBot="1" x14ac:dyDescent="0.35">
      <c r="A130" s="4" t="s">
        <v>272</v>
      </c>
      <c r="B130" s="36" t="s">
        <v>2</v>
      </c>
      <c r="C130" s="37">
        <v>4</v>
      </c>
      <c r="D130" s="37">
        <v>9</v>
      </c>
      <c r="E130" s="6" t="s">
        <v>1685</v>
      </c>
      <c r="F130" s="36" t="s">
        <v>420</v>
      </c>
      <c r="G130" s="36" t="s">
        <v>420</v>
      </c>
      <c r="H130" s="36" t="s">
        <v>420</v>
      </c>
      <c r="I130" s="36" t="s">
        <v>419</v>
      </c>
      <c r="J130" s="36" t="s">
        <v>420</v>
      </c>
    </row>
    <row r="131" spans="1:10" ht="15" thickBot="1" x14ac:dyDescent="0.35">
      <c r="A131" s="4" t="s">
        <v>279</v>
      </c>
      <c r="B131" s="36" t="s">
        <v>2</v>
      </c>
      <c r="C131" s="37">
        <v>2</v>
      </c>
      <c r="D131" s="37">
        <v>11</v>
      </c>
      <c r="E131" s="6" t="s">
        <v>1669</v>
      </c>
      <c r="F131" s="36" t="s">
        <v>420</v>
      </c>
      <c r="G131" s="36" t="s">
        <v>420</v>
      </c>
      <c r="H131" s="36" t="s">
        <v>419</v>
      </c>
      <c r="I131" s="36" t="s">
        <v>419</v>
      </c>
      <c r="J131" s="36" t="s">
        <v>419</v>
      </c>
    </row>
    <row r="132" spans="1:10" ht="15" thickBot="1" x14ac:dyDescent="0.35">
      <c r="A132" s="4" t="s">
        <v>282</v>
      </c>
      <c r="B132" s="36" t="s">
        <v>2</v>
      </c>
      <c r="C132" s="37">
        <v>1</v>
      </c>
      <c r="D132" s="37">
        <v>7</v>
      </c>
      <c r="E132" s="6" t="s">
        <v>19</v>
      </c>
      <c r="F132" s="36" t="s">
        <v>419</v>
      </c>
      <c r="G132" s="36" t="s">
        <v>419</v>
      </c>
      <c r="H132" s="36" t="s">
        <v>419</v>
      </c>
      <c r="I132" s="36" t="s">
        <v>419</v>
      </c>
      <c r="J132" s="36" t="s">
        <v>420</v>
      </c>
    </row>
    <row r="133" spans="1:10" ht="15" thickBot="1" x14ac:dyDescent="0.35">
      <c r="A133" s="4" t="s">
        <v>286</v>
      </c>
      <c r="B133" s="36" t="s">
        <v>2</v>
      </c>
      <c r="C133" s="37">
        <v>2</v>
      </c>
      <c r="D133" s="37">
        <v>9</v>
      </c>
      <c r="E133" s="6" t="s">
        <v>1710</v>
      </c>
      <c r="F133" s="36" t="s">
        <v>420</v>
      </c>
      <c r="G133" s="36" t="s">
        <v>420</v>
      </c>
      <c r="H133" s="36" t="s">
        <v>420</v>
      </c>
      <c r="I133" s="36" t="s">
        <v>419</v>
      </c>
      <c r="J133" s="36" t="s">
        <v>419</v>
      </c>
    </row>
    <row r="134" spans="1:10" ht="15" thickBot="1" x14ac:dyDescent="0.35">
      <c r="A134" s="4" t="s">
        <v>289</v>
      </c>
      <c r="B134" s="36" t="s">
        <v>2</v>
      </c>
      <c r="C134" s="37">
        <v>4</v>
      </c>
      <c r="D134" s="37">
        <v>10</v>
      </c>
      <c r="E134" s="6" t="s">
        <v>1720</v>
      </c>
      <c r="F134" s="36" t="s">
        <v>420</v>
      </c>
      <c r="G134" s="36" t="s">
        <v>419</v>
      </c>
      <c r="H134" s="36" t="s">
        <v>420</v>
      </c>
      <c r="I134" s="36" t="s">
        <v>419</v>
      </c>
      <c r="J134" s="36" t="s">
        <v>419</v>
      </c>
    </row>
    <row r="135" spans="1:10" ht="15" thickBot="1" x14ac:dyDescent="0.35">
      <c r="A135" s="4" t="s">
        <v>290</v>
      </c>
      <c r="B135" s="36" t="s">
        <v>2</v>
      </c>
      <c r="C135" s="37">
        <v>4</v>
      </c>
      <c r="D135" s="37">
        <v>9</v>
      </c>
      <c r="E135" s="6" t="s">
        <v>1720</v>
      </c>
      <c r="F135" s="36" t="s">
        <v>420</v>
      </c>
      <c r="G135" s="36" t="s">
        <v>420</v>
      </c>
      <c r="H135" s="36" t="s">
        <v>420</v>
      </c>
      <c r="I135" s="36" t="s">
        <v>419</v>
      </c>
      <c r="J135" s="36" t="s">
        <v>419</v>
      </c>
    </row>
    <row r="136" spans="1:10" ht="15" thickBot="1" x14ac:dyDescent="0.35">
      <c r="A136" s="4" t="s">
        <v>293</v>
      </c>
      <c r="B136" s="36" t="s">
        <v>2</v>
      </c>
      <c r="C136" s="37">
        <v>2</v>
      </c>
      <c r="D136" s="37">
        <v>8</v>
      </c>
      <c r="E136" s="6" t="s">
        <v>1672</v>
      </c>
      <c r="F136" s="36" t="s">
        <v>420</v>
      </c>
      <c r="G136" s="36" t="s">
        <v>419</v>
      </c>
      <c r="H136" s="36" t="s">
        <v>420</v>
      </c>
      <c r="I136" s="36" t="s">
        <v>419</v>
      </c>
      <c r="J136" s="36" t="s">
        <v>419</v>
      </c>
    </row>
    <row r="137" spans="1:10" ht="15" thickBot="1" x14ac:dyDescent="0.35">
      <c r="A137" s="4" t="s">
        <v>296</v>
      </c>
      <c r="B137" s="36" t="s">
        <v>2</v>
      </c>
      <c r="C137" s="37">
        <v>4</v>
      </c>
      <c r="D137" s="37">
        <v>10</v>
      </c>
      <c r="E137" s="6" t="s">
        <v>1720</v>
      </c>
      <c r="F137" s="36" t="s">
        <v>420</v>
      </c>
      <c r="G137" s="36" t="s">
        <v>420</v>
      </c>
      <c r="H137" s="36" t="s">
        <v>420</v>
      </c>
      <c r="I137" s="36" t="s">
        <v>419</v>
      </c>
      <c r="J137" s="36" t="s">
        <v>420</v>
      </c>
    </row>
    <row r="138" spans="1:10" ht="15" thickBot="1" x14ac:dyDescent="0.35">
      <c r="A138" s="4" t="s">
        <v>302</v>
      </c>
      <c r="B138" s="36" t="s">
        <v>2</v>
      </c>
      <c r="C138" s="37">
        <v>4</v>
      </c>
      <c r="D138" s="37">
        <v>24</v>
      </c>
      <c r="E138" s="6" t="s">
        <v>1673</v>
      </c>
      <c r="F138" s="36" t="s">
        <v>420</v>
      </c>
      <c r="G138" s="36" t="s">
        <v>420</v>
      </c>
      <c r="H138" s="36" t="s">
        <v>420</v>
      </c>
      <c r="I138" s="36" t="s">
        <v>419</v>
      </c>
      <c r="J138" s="36" t="s">
        <v>420</v>
      </c>
    </row>
    <row r="139" spans="1:10" ht="15" thickBot="1" x14ac:dyDescent="0.35">
      <c r="A139" s="4" t="s">
        <v>2597</v>
      </c>
      <c r="B139" s="36" t="s">
        <v>2</v>
      </c>
      <c r="C139" s="37">
        <v>4</v>
      </c>
      <c r="D139" s="37">
        <v>19</v>
      </c>
      <c r="E139" s="6" t="s">
        <v>1673</v>
      </c>
      <c r="F139" s="36" t="s">
        <v>420</v>
      </c>
      <c r="G139" s="36" t="s">
        <v>420</v>
      </c>
      <c r="H139" s="36" t="s">
        <v>420</v>
      </c>
      <c r="I139" s="36" t="s">
        <v>419</v>
      </c>
      <c r="J139" s="36" t="s">
        <v>420</v>
      </c>
    </row>
    <row r="140" spans="1:10" ht="15" thickBot="1" x14ac:dyDescent="0.35">
      <c r="A140" s="4" t="s">
        <v>315</v>
      </c>
      <c r="B140" s="36" t="s">
        <v>2</v>
      </c>
      <c r="C140" s="37">
        <v>2</v>
      </c>
      <c r="D140" s="37">
        <v>17</v>
      </c>
      <c r="E140" s="6" t="s">
        <v>1673</v>
      </c>
      <c r="F140" s="36" t="s">
        <v>420</v>
      </c>
      <c r="G140" s="36" t="s">
        <v>420</v>
      </c>
      <c r="H140" s="36" t="s">
        <v>420</v>
      </c>
      <c r="I140" s="36" t="s">
        <v>419</v>
      </c>
      <c r="J140" s="36" t="s">
        <v>420</v>
      </c>
    </row>
    <row r="141" spans="1:10" ht="15" thickBot="1" x14ac:dyDescent="0.35">
      <c r="A141" s="4" t="s">
        <v>320</v>
      </c>
      <c r="B141" s="36" t="s">
        <v>2</v>
      </c>
      <c r="C141" s="37">
        <v>5</v>
      </c>
      <c r="D141" s="37">
        <v>14</v>
      </c>
      <c r="E141" s="6" t="s">
        <v>1727</v>
      </c>
      <c r="F141" s="36" t="s">
        <v>420</v>
      </c>
      <c r="G141" s="36" t="s">
        <v>419</v>
      </c>
      <c r="H141" s="36" t="s">
        <v>420</v>
      </c>
      <c r="I141" s="36" t="s">
        <v>419</v>
      </c>
      <c r="J141" s="36" t="s">
        <v>419</v>
      </c>
    </row>
    <row r="142" spans="1:10" ht="15" thickBot="1" x14ac:dyDescent="0.35">
      <c r="A142" s="4" t="s">
        <v>322</v>
      </c>
      <c r="B142" s="36" t="s">
        <v>2</v>
      </c>
      <c r="C142" s="37">
        <v>7</v>
      </c>
      <c r="D142" s="37">
        <v>22</v>
      </c>
      <c r="E142" s="6" t="s">
        <v>1659</v>
      </c>
      <c r="F142" s="36" t="s">
        <v>420</v>
      </c>
      <c r="G142" s="36" t="s">
        <v>420</v>
      </c>
      <c r="H142" s="36" t="s">
        <v>420</v>
      </c>
      <c r="I142" s="36" t="s">
        <v>419</v>
      </c>
      <c r="J142" s="36" t="s">
        <v>420</v>
      </c>
    </row>
    <row r="143" spans="1:10" ht="15" thickBot="1" x14ac:dyDescent="0.35">
      <c r="A143" s="4" t="s">
        <v>325</v>
      </c>
      <c r="B143" s="36" t="s">
        <v>2</v>
      </c>
      <c r="C143" s="37">
        <v>4</v>
      </c>
      <c r="D143" s="37">
        <v>9</v>
      </c>
      <c r="E143" s="6" t="s">
        <v>1671</v>
      </c>
      <c r="F143" s="36" t="s">
        <v>420</v>
      </c>
      <c r="G143" s="36" t="s">
        <v>420</v>
      </c>
      <c r="H143" s="36" t="s">
        <v>420</v>
      </c>
      <c r="I143" s="36" t="s">
        <v>419</v>
      </c>
      <c r="J143" s="36" t="s">
        <v>419</v>
      </c>
    </row>
    <row r="144" spans="1:10" ht="15" thickBot="1" x14ac:dyDescent="0.35">
      <c r="A144" s="4" t="s">
        <v>329</v>
      </c>
      <c r="B144" s="36" t="s">
        <v>2</v>
      </c>
      <c r="C144" s="37">
        <v>2</v>
      </c>
      <c r="D144" s="37">
        <v>5</v>
      </c>
      <c r="E144" s="6" t="s">
        <v>1751</v>
      </c>
      <c r="F144" s="36" t="s">
        <v>420</v>
      </c>
      <c r="G144" s="36" t="s">
        <v>419</v>
      </c>
      <c r="H144" s="36" t="s">
        <v>420</v>
      </c>
      <c r="I144" s="36" t="s">
        <v>419</v>
      </c>
      <c r="J144" s="36" t="s">
        <v>419</v>
      </c>
    </row>
    <row r="145" spans="1:10" ht="15" thickBot="1" x14ac:dyDescent="0.35">
      <c r="A145" s="4" t="s">
        <v>340</v>
      </c>
      <c r="B145" s="36" t="s">
        <v>2</v>
      </c>
      <c r="C145" s="37">
        <v>4</v>
      </c>
      <c r="D145" s="37">
        <v>20</v>
      </c>
      <c r="E145" s="6" t="s">
        <v>1761</v>
      </c>
      <c r="F145" s="36" t="s">
        <v>420</v>
      </c>
      <c r="G145" s="36" t="s">
        <v>419</v>
      </c>
      <c r="H145" s="36" t="s">
        <v>420</v>
      </c>
      <c r="I145" s="36" t="s">
        <v>419</v>
      </c>
      <c r="J145" s="36" t="s">
        <v>419</v>
      </c>
    </row>
    <row r="146" spans="1:10" ht="15" thickBot="1" x14ac:dyDescent="0.35">
      <c r="A146" s="4" t="s">
        <v>346</v>
      </c>
      <c r="B146" s="36" t="s">
        <v>2</v>
      </c>
      <c r="C146" s="37">
        <v>4</v>
      </c>
      <c r="D146" s="37">
        <v>12</v>
      </c>
      <c r="E146" s="6" t="s">
        <v>1682</v>
      </c>
      <c r="F146" s="36" t="s">
        <v>420</v>
      </c>
      <c r="G146" s="36" t="s">
        <v>420</v>
      </c>
      <c r="H146" s="36" t="s">
        <v>420</v>
      </c>
      <c r="I146" s="36" t="s">
        <v>419</v>
      </c>
      <c r="J146" s="36" t="s">
        <v>419</v>
      </c>
    </row>
    <row r="147" spans="1:10" ht="15" thickBot="1" x14ac:dyDescent="0.35">
      <c r="A147" s="4" t="s">
        <v>349</v>
      </c>
      <c r="B147" s="36" t="s">
        <v>2</v>
      </c>
      <c r="C147" s="37">
        <v>2</v>
      </c>
      <c r="D147" s="37">
        <v>6</v>
      </c>
      <c r="E147" s="6" t="s">
        <v>19</v>
      </c>
      <c r="F147" s="36" t="s">
        <v>419</v>
      </c>
      <c r="G147" s="36" t="s">
        <v>419</v>
      </c>
      <c r="H147" s="36" t="s">
        <v>419</v>
      </c>
      <c r="I147" s="36" t="s">
        <v>419</v>
      </c>
      <c r="J147" s="36" t="s">
        <v>420</v>
      </c>
    </row>
    <row r="148" spans="1:10" ht="15" thickBot="1" x14ac:dyDescent="0.35">
      <c r="A148" s="4" t="s">
        <v>353</v>
      </c>
      <c r="B148" s="36" t="s">
        <v>2</v>
      </c>
      <c r="C148" s="37">
        <v>2</v>
      </c>
      <c r="D148" s="37">
        <v>8</v>
      </c>
      <c r="E148" s="6" t="s">
        <v>1781</v>
      </c>
      <c r="F148" s="36" t="s">
        <v>420</v>
      </c>
      <c r="G148" s="36" t="s">
        <v>420</v>
      </c>
      <c r="H148" s="36" t="s">
        <v>420</v>
      </c>
      <c r="I148" s="36" t="s">
        <v>419</v>
      </c>
      <c r="J148" s="36" t="s">
        <v>419</v>
      </c>
    </row>
    <row r="149" spans="1:10" ht="15" thickBot="1" x14ac:dyDescent="0.35">
      <c r="A149" s="4" t="s">
        <v>357</v>
      </c>
      <c r="B149" s="36" t="s">
        <v>2</v>
      </c>
      <c r="C149" s="37">
        <v>4</v>
      </c>
      <c r="D149" s="37">
        <v>14</v>
      </c>
      <c r="E149" s="6" t="s">
        <v>1669</v>
      </c>
      <c r="F149" s="36" t="s">
        <v>420</v>
      </c>
      <c r="G149" s="36" t="s">
        <v>419</v>
      </c>
      <c r="H149" s="36" t="s">
        <v>420</v>
      </c>
      <c r="I149" s="36" t="s">
        <v>419</v>
      </c>
      <c r="J149" s="36" t="s">
        <v>419</v>
      </c>
    </row>
    <row r="150" spans="1:10" ht="15" thickBot="1" x14ac:dyDescent="0.35">
      <c r="A150" s="4" t="s">
        <v>363</v>
      </c>
      <c r="B150" s="36" t="s">
        <v>2</v>
      </c>
      <c r="C150" s="37">
        <v>2</v>
      </c>
      <c r="D150" s="37">
        <v>5</v>
      </c>
      <c r="E150" s="6" t="s">
        <v>1686</v>
      </c>
      <c r="F150" s="36" t="s">
        <v>420</v>
      </c>
      <c r="G150" s="36" t="s">
        <v>420</v>
      </c>
      <c r="H150" s="36" t="s">
        <v>420</v>
      </c>
      <c r="I150" s="36" t="s">
        <v>419</v>
      </c>
      <c r="J150" s="36" t="s">
        <v>420</v>
      </c>
    </row>
    <row r="151" spans="1:10" ht="15" thickBot="1" x14ac:dyDescent="0.35">
      <c r="A151" s="4" t="s">
        <v>366</v>
      </c>
      <c r="B151" s="36" t="s">
        <v>2</v>
      </c>
      <c r="C151" s="37">
        <v>3</v>
      </c>
      <c r="D151" s="37">
        <v>12</v>
      </c>
      <c r="E151" s="6" t="s">
        <v>1713</v>
      </c>
      <c r="F151" s="36" t="s">
        <v>420</v>
      </c>
      <c r="G151" s="36" t="s">
        <v>419</v>
      </c>
      <c r="H151" s="36" t="s">
        <v>420</v>
      </c>
      <c r="I151" s="36" t="s">
        <v>419</v>
      </c>
      <c r="J151" s="36" t="s">
        <v>419</v>
      </c>
    </row>
    <row r="152" spans="1:10" ht="15" thickBot="1" x14ac:dyDescent="0.35">
      <c r="A152" s="4" t="s">
        <v>371</v>
      </c>
      <c r="B152" s="36" t="s">
        <v>2</v>
      </c>
      <c r="C152" s="37">
        <v>9</v>
      </c>
      <c r="D152" s="37">
        <v>11</v>
      </c>
      <c r="E152" s="6" t="s">
        <v>1658</v>
      </c>
      <c r="F152" s="36" t="s">
        <v>420</v>
      </c>
      <c r="G152" s="36" t="s">
        <v>420</v>
      </c>
      <c r="H152" s="36" t="s">
        <v>420</v>
      </c>
      <c r="I152" s="36" t="s">
        <v>419</v>
      </c>
      <c r="J152" s="36" t="s">
        <v>420</v>
      </c>
    </row>
    <row r="153" spans="1:10" ht="15" thickBot="1" x14ac:dyDescent="0.35">
      <c r="A153" s="4" t="s">
        <v>376</v>
      </c>
      <c r="B153" s="36" t="s">
        <v>2</v>
      </c>
      <c r="C153" s="37">
        <v>5</v>
      </c>
      <c r="D153" s="37">
        <v>14</v>
      </c>
      <c r="E153" s="6" t="s">
        <v>1695</v>
      </c>
      <c r="F153" s="36" t="s">
        <v>420</v>
      </c>
      <c r="G153" s="36" t="s">
        <v>420</v>
      </c>
      <c r="H153" s="36" t="s">
        <v>420</v>
      </c>
      <c r="I153" s="36" t="s">
        <v>419</v>
      </c>
      <c r="J153" s="36" t="s">
        <v>419</v>
      </c>
    </row>
    <row r="154" spans="1:10" ht="15" thickBot="1" x14ac:dyDescent="0.35">
      <c r="A154" s="62" t="s">
        <v>386</v>
      </c>
      <c r="B154" s="36" t="s">
        <v>2</v>
      </c>
      <c r="C154" s="37">
        <v>5</v>
      </c>
      <c r="D154" s="37">
        <v>17</v>
      </c>
      <c r="E154" s="6" t="s">
        <v>1788</v>
      </c>
      <c r="F154" s="36" t="s">
        <v>420</v>
      </c>
      <c r="G154" s="36" t="s">
        <v>420</v>
      </c>
      <c r="H154" s="36" t="s">
        <v>420</v>
      </c>
      <c r="I154" s="36" t="s">
        <v>419</v>
      </c>
      <c r="J154" s="36" t="s">
        <v>419</v>
      </c>
    </row>
    <row r="155" spans="1:10" s="38" customFormat="1" x14ac:dyDescent="0.3">
      <c r="A155" s="291" t="s">
        <v>2598</v>
      </c>
      <c r="B155" s="497"/>
      <c r="C155" s="498">
        <f>SUM(C77:C154)</f>
        <v>323</v>
      </c>
      <c r="D155" s="498">
        <f>SUM(D77:D154)</f>
        <v>880</v>
      </c>
      <c r="E155" s="149"/>
      <c r="F155" s="499"/>
      <c r="G155" s="499"/>
      <c r="H155" s="499"/>
      <c r="I155" s="499"/>
      <c r="J155" s="503"/>
    </row>
    <row r="156" spans="1:10" s="38" customFormat="1" ht="18.600000000000001" thickBot="1" x14ac:dyDescent="0.4">
      <c r="A156" s="292" t="s">
        <v>2599</v>
      </c>
      <c r="B156" s="501"/>
      <c r="C156" s="502">
        <f>C155/77</f>
        <v>4.1948051948051948</v>
      </c>
      <c r="D156" s="502">
        <f>D155/77</f>
        <v>11.428571428571429</v>
      </c>
      <c r="E156" s="136"/>
      <c r="F156" s="512">
        <v>0.94871000000000005</v>
      </c>
      <c r="G156" s="512">
        <v>0.70511999999999997</v>
      </c>
      <c r="H156" s="512">
        <v>0.87178999999999995</v>
      </c>
      <c r="I156" s="512">
        <v>2.564E-2</v>
      </c>
      <c r="J156" s="513">
        <v>0.43589699999999998</v>
      </c>
    </row>
    <row r="157" spans="1:10" ht="15" thickBot="1" x14ac:dyDescent="0.35">
      <c r="A157" s="10"/>
      <c r="B157" s="36"/>
      <c r="C157" s="37"/>
      <c r="D157" s="37"/>
      <c r="E157" s="6"/>
      <c r="F157" s="36"/>
      <c r="G157" s="36"/>
      <c r="H157" s="36"/>
      <c r="I157" s="36"/>
      <c r="J157" s="36"/>
    </row>
    <row r="158" spans="1:10" ht="15" thickBot="1" x14ac:dyDescent="0.35">
      <c r="A158" s="58" t="s">
        <v>5</v>
      </c>
      <c r="B158" s="36" t="s">
        <v>6</v>
      </c>
      <c r="C158" s="37">
        <v>5</v>
      </c>
      <c r="D158" s="37">
        <v>14</v>
      </c>
      <c r="E158" s="6" t="s">
        <v>1657</v>
      </c>
      <c r="F158" s="36" t="s">
        <v>420</v>
      </c>
      <c r="G158" s="36" t="s">
        <v>419</v>
      </c>
      <c r="H158" s="36" t="s">
        <v>420</v>
      </c>
      <c r="I158" s="36" t="s">
        <v>419</v>
      </c>
      <c r="J158" s="36" t="s">
        <v>419</v>
      </c>
    </row>
    <row r="159" spans="1:10" ht="15" thickBot="1" x14ac:dyDescent="0.35">
      <c r="A159" s="31" t="s">
        <v>8</v>
      </c>
      <c r="B159" s="36" t="s">
        <v>6</v>
      </c>
      <c r="C159" s="37">
        <v>10</v>
      </c>
      <c r="D159" s="37">
        <v>30</v>
      </c>
      <c r="E159" s="6" t="s">
        <v>1659</v>
      </c>
      <c r="F159" s="36" t="s">
        <v>420</v>
      </c>
      <c r="G159" s="36" t="s">
        <v>420</v>
      </c>
      <c r="H159" s="36" t="s">
        <v>420</v>
      </c>
      <c r="I159" s="36" t="s">
        <v>419</v>
      </c>
      <c r="J159" s="36" t="s">
        <v>420</v>
      </c>
    </row>
    <row r="160" spans="1:10" ht="15" thickBot="1" x14ac:dyDescent="0.35">
      <c r="A160" s="4" t="s">
        <v>9</v>
      </c>
      <c r="B160" s="36" t="s">
        <v>6</v>
      </c>
      <c r="C160" s="37">
        <v>11</v>
      </c>
      <c r="D160" s="37">
        <v>37</v>
      </c>
      <c r="E160" s="6" t="s">
        <v>1660</v>
      </c>
      <c r="F160" s="36" t="s">
        <v>420</v>
      </c>
      <c r="G160" s="36" t="s">
        <v>420</v>
      </c>
      <c r="H160" s="36" t="s">
        <v>420</v>
      </c>
      <c r="I160" s="36" t="s">
        <v>419</v>
      </c>
      <c r="J160" s="36" t="s">
        <v>420</v>
      </c>
    </row>
    <row r="161" spans="1:10" ht="15" thickBot="1" x14ac:dyDescent="0.35">
      <c r="A161" s="4" t="s">
        <v>15</v>
      </c>
      <c r="B161" s="36" t="s">
        <v>6</v>
      </c>
      <c r="C161" s="37">
        <v>9</v>
      </c>
      <c r="D161" s="37">
        <v>17</v>
      </c>
      <c r="E161" s="6" t="s">
        <v>1664</v>
      </c>
      <c r="F161" s="36" t="s">
        <v>420</v>
      </c>
      <c r="G161" s="36" t="s">
        <v>420</v>
      </c>
      <c r="H161" s="36" t="s">
        <v>420</v>
      </c>
      <c r="I161" s="36" t="s">
        <v>419</v>
      </c>
      <c r="J161" s="36" t="s">
        <v>419</v>
      </c>
    </row>
    <row r="162" spans="1:10" ht="15" thickBot="1" x14ac:dyDescent="0.35">
      <c r="A162" s="4" t="s">
        <v>18</v>
      </c>
      <c r="B162" s="36" t="s">
        <v>6</v>
      </c>
      <c r="C162" s="37">
        <v>9</v>
      </c>
      <c r="D162" s="37">
        <v>18</v>
      </c>
      <c r="E162" s="6" t="s">
        <v>1666</v>
      </c>
      <c r="F162" s="36" t="s">
        <v>420</v>
      </c>
      <c r="G162" s="36" t="s">
        <v>420</v>
      </c>
      <c r="H162" s="36" t="s">
        <v>420</v>
      </c>
      <c r="I162" s="36" t="s">
        <v>419</v>
      </c>
      <c r="J162" s="36" t="s">
        <v>420</v>
      </c>
    </row>
    <row r="163" spans="1:10" ht="15" thickBot="1" x14ac:dyDescent="0.35">
      <c r="A163" s="4" t="s">
        <v>26</v>
      </c>
      <c r="B163" s="36" t="s">
        <v>6</v>
      </c>
      <c r="C163" s="37">
        <v>2</v>
      </c>
      <c r="D163" s="37">
        <v>5</v>
      </c>
      <c r="E163" s="6" t="s">
        <v>1671</v>
      </c>
      <c r="F163" s="36" t="s">
        <v>420</v>
      </c>
      <c r="G163" s="36" t="s">
        <v>420</v>
      </c>
      <c r="H163" s="36" t="s">
        <v>420</v>
      </c>
      <c r="I163" s="36" t="s">
        <v>419</v>
      </c>
      <c r="J163" s="36" t="s">
        <v>419</v>
      </c>
    </row>
    <row r="164" spans="1:10" ht="15" thickBot="1" x14ac:dyDescent="0.35">
      <c r="A164" s="4" t="s">
        <v>40</v>
      </c>
      <c r="B164" s="36" t="s">
        <v>6</v>
      </c>
      <c r="C164" s="37">
        <v>10</v>
      </c>
      <c r="D164" s="37">
        <v>28</v>
      </c>
      <c r="E164" s="6" t="s">
        <v>1671</v>
      </c>
      <c r="F164" s="36" t="s">
        <v>420</v>
      </c>
      <c r="G164" s="36" t="s">
        <v>420</v>
      </c>
      <c r="H164" s="36" t="s">
        <v>420</v>
      </c>
      <c r="I164" s="36" t="s">
        <v>419</v>
      </c>
      <c r="J164" s="36" t="s">
        <v>419</v>
      </c>
    </row>
    <row r="165" spans="1:10" ht="15" thickBot="1" x14ac:dyDescent="0.35">
      <c r="A165" s="4" t="s">
        <v>44</v>
      </c>
      <c r="B165" s="36" t="s">
        <v>6</v>
      </c>
      <c r="C165" s="37">
        <v>6</v>
      </c>
      <c r="D165" s="37">
        <v>17</v>
      </c>
      <c r="E165" s="6" t="s">
        <v>1673</v>
      </c>
      <c r="F165" s="36" t="s">
        <v>420</v>
      </c>
      <c r="G165" s="36" t="s">
        <v>420</v>
      </c>
      <c r="H165" s="36" t="s">
        <v>420</v>
      </c>
      <c r="I165" s="36" t="s">
        <v>419</v>
      </c>
      <c r="J165" s="36" t="s">
        <v>420</v>
      </c>
    </row>
    <row r="166" spans="1:10" ht="15" thickBot="1" x14ac:dyDescent="0.35">
      <c r="A166" s="4" t="s">
        <v>46</v>
      </c>
      <c r="B166" s="36" t="s">
        <v>6</v>
      </c>
      <c r="C166" s="37">
        <v>7</v>
      </c>
      <c r="D166" s="37">
        <v>26</v>
      </c>
      <c r="E166" s="6" t="s">
        <v>1667</v>
      </c>
      <c r="F166" s="36" t="s">
        <v>420</v>
      </c>
      <c r="G166" s="36" t="s">
        <v>420</v>
      </c>
      <c r="H166" s="36" t="s">
        <v>420</v>
      </c>
      <c r="I166" s="36" t="s">
        <v>419</v>
      </c>
      <c r="J166" s="36" t="s">
        <v>420</v>
      </c>
    </row>
    <row r="167" spans="1:10" ht="15" thickBot="1" x14ac:dyDescent="0.35">
      <c r="A167" s="4" t="s">
        <v>54</v>
      </c>
      <c r="B167" s="36" t="s">
        <v>6</v>
      </c>
      <c r="C167" s="37">
        <v>8</v>
      </c>
      <c r="D167" s="37">
        <v>14</v>
      </c>
      <c r="E167" s="6" t="s">
        <v>1671</v>
      </c>
      <c r="F167" s="36" t="s">
        <v>420</v>
      </c>
      <c r="G167" s="36" t="s">
        <v>420</v>
      </c>
      <c r="H167" s="36" t="s">
        <v>420</v>
      </c>
      <c r="I167" s="36" t="s">
        <v>419</v>
      </c>
      <c r="J167" s="36" t="s">
        <v>419</v>
      </c>
    </row>
    <row r="168" spans="1:10" ht="15" thickBot="1" x14ac:dyDescent="0.35">
      <c r="A168" s="4" t="s">
        <v>55</v>
      </c>
      <c r="B168" s="36" t="s">
        <v>6</v>
      </c>
      <c r="C168" s="37">
        <v>5</v>
      </c>
      <c r="D168" s="37">
        <v>26</v>
      </c>
      <c r="E168" s="6" t="s">
        <v>1689</v>
      </c>
      <c r="F168" s="36" t="s">
        <v>420</v>
      </c>
      <c r="G168" s="36" t="s">
        <v>420</v>
      </c>
      <c r="H168" s="36" t="s">
        <v>420</v>
      </c>
      <c r="I168" s="36" t="s">
        <v>419</v>
      </c>
      <c r="J168" s="36" t="s">
        <v>419</v>
      </c>
    </row>
    <row r="169" spans="1:10" ht="15" thickBot="1" x14ac:dyDescent="0.35">
      <c r="A169" s="4" t="s">
        <v>58</v>
      </c>
      <c r="B169" s="36" t="s">
        <v>6</v>
      </c>
      <c r="C169" s="37">
        <v>4</v>
      </c>
      <c r="D169" s="37">
        <v>28</v>
      </c>
      <c r="E169" s="6" t="s">
        <v>1658</v>
      </c>
      <c r="F169" s="36" t="s">
        <v>420</v>
      </c>
      <c r="G169" s="36" t="s">
        <v>420</v>
      </c>
      <c r="H169" s="36" t="s">
        <v>420</v>
      </c>
      <c r="I169" s="36" t="s">
        <v>419</v>
      </c>
      <c r="J169" s="36" t="s">
        <v>420</v>
      </c>
    </row>
    <row r="170" spans="1:10" ht="15" thickBot="1" x14ac:dyDescent="0.35">
      <c r="A170" s="4" t="s">
        <v>62</v>
      </c>
      <c r="B170" s="36" t="s">
        <v>6</v>
      </c>
      <c r="C170" s="37">
        <v>13</v>
      </c>
      <c r="D170" s="37">
        <v>31</v>
      </c>
      <c r="E170" s="6" t="s">
        <v>1655</v>
      </c>
      <c r="F170" s="36" t="s">
        <v>420</v>
      </c>
      <c r="G170" s="36" t="s">
        <v>420</v>
      </c>
      <c r="H170" s="36" t="s">
        <v>420</v>
      </c>
      <c r="I170" s="36" t="s">
        <v>419</v>
      </c>
      <c r="J170" s="36" t="s">
        <v>420</v>
      </c>
    </row>
    <row r="171" spans="1:10" ht="15" thickBot="1" x14ac:dyDescent="0.35">
      <c r="A171" s="4" t="s">
        <v>64</v>
      </c>
      <c r="B171" s="36" t="s">
        <v>6</v>
      </c>
      <c r="C171" s="37">
        <v>6</v>
      </c>
      <c r="D171" s="37">
        <v>19</v>
      </c>
      <c r="E171" s="6" t="s">
        <v>1663</v>
      </c>
      <c r="F171" s="36" t="s">
        <v>420</v>
      </c>
      <c r="G171" s="36" t="s">
        <v>420</v>
      </c>
      <c r="H171" s="36" t="s">
        <v>420</v>
      </c>
      <c r="I171" s="36" t="s">
        <v>419</v>
      </c>
      <c r="J171" s="36" t="s">
        <v>420</v>
      </c>
    </row>
    <row r="172" spans="1:10" ht="15" thickBot="1" x14ac:dyDescent="0.35">
      <c r="A172" s="4" t="s">
        <v>66</v>
      </c>
      <c r="B172" s="36" t="s">
        <v>6</v>
      </c>
      <c r="C172" s="37">
        <v>6</v>
      </c>
      <c r="D172" s="37">
        <v>9</v>
      </c>
      <c r="E172" s="6" t="s">
        <v>1666</v>
      </c>
      <c r="F172" s="36" t="s">
        <v>420</v>
      </c>
      <c r="G172" s="36" t="s">
        <v>420</v>
      </c>
      <c r="H172" s="36" t="s">
        <v>420</v>
      </c>
      <c r="I172" s="36" t="s">
        <v>419</v>
      </c>
      <c r="J172" s="36" t="s">
        <v>420</v>
      </c>
    </row>
    <row r="173" spans="1:10" ht="15" thickBot="1" x14ac:dyDescent="0.35">
      <c r="A173" s="4" t="s">
        <v>67</v>
      </c>
      <c r="B173" s="36" t="s">
        <v>6</v>
      </c>
      <c r="C173" s="37">
        <v>6</v>
      </c>
      <c r="D173" s="37">
        <v>10</v>
      </c>
      <c r="E173" s="6" t="s">
        <v>1673</v>
      </c>
      <c r="F173" s="36" t="s">
        <v>420</v>
      </c>
      <c r="G173" s="36" t="s">
        <v>420</v>
      </c>
      <c r="H173" s="36" t="s">
        <v>420</v>
      </c>
      <c r="I173" s="36" t="s">
        <v>419</v>
      </c>
      <c r="J173" s="36" t="s">
        <v>420</v>
      </c>
    </row>
    <row r="174" spans="1:10" ht="15" thickBot="1" x14ac:dyDescent="0.35">
      <c r="A174" s="4" t="s">
        <v>70</v>
      </c>
      <c r="B174" s="36" t="s">
        <v>6</v>
      </c>
      <c r="C174" s="37">
        <v>17</v>
      </c>
      <c r="D174" s="37">
        <v>39</v>
      </c>
      <c r="E174" s="6" t="s">
        <v>1673</v>
      </c>
      <c r="F174" s="36" t="s">
        <v>420</v>
      </c>
      <c r="G174" s="36" t="s">
        <v>420</v>
      </c>
      <c r="H174" s="36" t="s">
        <v>420</v>
      </c>
      <c r="I174" s="36" t="s">
        <v>420</v>
      </c>
      <c r="J174" s="36" t="s">
        <v>420</v>
      </c>
    </row>
    <row r="175" spans="1:10" ht="15" thickBot="1" x14ac:dyDescent="0.35">
      <c r="A175" s="4" t="s">
        <v>89</v>
      </c>
      <c r="B175" s="36" t="s">
        <v>6</v>
      </c>
      <c r="C175" s="37">
        <v>8</v>
      </c>
      <c r="D175" s="37">
        <v>19</v>
      </c>
      <c r="E175" s="6" t="s">
        <v>1666</v>
      </c>
      <c r="F175" s="36" t="s">
        <v>420</v>
      </c>
      <c r="G175" s="36" t="s">
        <v>420</v>
      </c>
      <c r="H175" s="36" t="s">
        <v>420</v>
      </c>
      <c r="I175" s="36" t="s">
        <v>419</v>
      </c>
      <c r="J175" s="36" t="s">
        <v>420</v>
      </c>
    </row>
    <row r="176" spans="1:10" ht="15" thickBot="1" x14ac:dyDescent="0.35">
      <c r="A176" s="4" t="s">
        <v>101</v>
      </c>
      <c r="B176" s="36" t="s">
        <v>6</v>
      </c>
      <c r="C176" s="37">
        <v>6</v>
      </c>
      <c r="D176" s="37">
        <v>13</v>
      </c>
      <c r="E176" s="6" t="s">
        <v>1704</v>
      </c>
      <c r="F176" s="36" t="s">
        <v>420</v>
      </c>
      <c r="G176" s="36" t="s">
        <v>420</v>
      </c>
      <c r="H176" s="36" t="s">
        <v>420</v>
      </c>
      <c r="I176" s="36" t="s">
        <v>419</v>
      </c>
      <c r="J176" s="36" t="s">
        <v>420</v>
      </c>
    </row>
    <row r="177" spans="1:10" ht="15" thickBot="1" x14ac:dyDescent="0.35">
      <c r="A177" s="4" t="s">
        <v>108</v>
      </c>
      <c r="B177" s="36" t="s">
        <v>6</v>
      </c>
      <c r="C177" s="37">
        <v>4</v>
      </c>
      <c r="D177" s="37">
        <v>9</v>
      </c>
      <c r="E177" s="6" t="s">
        <v>1709</v>
      </c>
      <c r="F177" s="36" t="s">
        <v>420</v>
      </c>
      <c r="G177" s="36" t="s">
        <v>420</v>
      </c>
      <c r="H177" s="36" t="s">
        <v>420</v>
      </c>
      <c r="I177" s="36" t="s">
        <v>419</v>
      </c>
      <c r="J177" s="36" t="s">
        <v>420</v>
      </c>
    </row>
    <row r="178" spans="1:10" ht="15" thickBot="1" x14ac:dyDescent="0.35">
      <c r="A178" s="4" t="s">
        <v>115</v>
      </c>
      <c r="B178" s="36" t="s">
        <v>6</v>
      </c>
      <c r="C178" s="37">
        <v>4</v>
      </c>
      <c r="D178" s="37">
        <v>14</v>
      </c>
      <c r="E178" s="6" t="s">
        <v>1695</v>
      </c>
      <c r="F178" s="36" t="s">
        <v>420</v>
      </c>
      <c r="G178" s="36" t="s">
        <v>420</v>
      </c>
      <c r="H178" s="36" t="s">
        <v>420</v>
      </c>
      <c r="I178" s="36" t="s">
        <v>419</v>
      </c>
      <c r="J178" s="36" t="s">
        <v>419</v>
      </c>
    </row>
    <row r="179" spans="1:10" ht="15" thickBot="1" x14ac:dyDescent="0.35">
      <c r="A179" s="4" t="s">
        <v>120</v>
      </c>
      <c r="B179" s="36" t="s">
        <v>6</v>
      </c>
      <c r="C179" s="37">
        <v>3</v>
      </c>
      <c r="D179" s="37">
        <v>12</v>
      </c>
      <c r="E179" s="6" t="s">
        <v>1687</v>
      </c>
      <c r="F179" s="36" t="s">
        <v>420</v>
      </c>
      <c r="G179" s="36" t="s">
        <v>419</v>
      </c>
      <c r="H179" s="36" t="s">
        <v>420</v>
      </c>
      <c r="I179" s="36" t="s">
        <v>419</v>
      </c>
      <c r="J179" s="36" t="s">
        <v>420</v>
      </c>
    </row>
    <row r="180" spans="1:10" ht="15" thickBot="1" x14ac:dyDescent="0.35">
      <c r="A180" s="4" t="s">
        <v>131</v>
      </c>
      <c r="B180" s="36" t="s">
        <v>6</v>
      </c>
      <c r="C180" s="37">
        <v>6</v>
      </c>
      <c r="D180" s="37">
        <v>19</v>
      </c>
      <c r="E180" s="6" t="s">
        <v>1672</v>
      </c>
      <c r="F180" s="36" t="s">
        <v>420</v>
      </c>
      <c r="G180" s="36" t="s">
        <v>420</v>
      </c>
      <c r="H180" s="36" t="s">
        <v>420</v>
      </c>
      <c r="I180" s="36" t="s">
        <v>419</v>
      </c>
      <c r="J180" s="36" t="s">
        <v>419</v>
      </c>
    </row>
    <row r="181" spans="1:10" ht="15" thickBot="1" x14ac:dyDescent="0.35">
      <c r="A181" s="4" t="s">
        <v>136</v>
      </c>
      <c r="B181" s="36" t="s">
        <v>6</v>
      </c>
      <c r="C181" s="37">
        <v>4</v>
      </c>
      <c r="D181" s="37">
        <v>7</v>
      </c>
      <c r="E181" s="6" t="s">
        <v>1719</v>
      </c>
      <c r="F181" s="36" t="s">
        <v>420</v>
      </c>
      <c r="G181" s="36" t="s">
        <v>420</v>
      </c>
      <c r="H181" s="36" t="s">
        <v>420</v>
      </c>
      <c r="I181" s="36" t="s">
        <v>419</v>
      </c>
      <c r="J181" s="36" t="s">
        <v>420</v>
      </c>
    </row>
    <row r="182" spans="1:10" ht="15" thickBot="1" x14ac:dyDescent="0.35">
      <c r="A182" s="4" t="s">
        <v>139</v>
      </c>
      <c r="B182" s="36" t="s">
        <v>6</v>
      </c>
      <c r="C182" s="37">
        <v>9</v>
      </c>
      <c r="D182" s="37">
        <v>24</v>
      </c>
      <c r="E182" s="6" t="s">
        <v>421</v>
      </c>
      <c r="F182" s="36" t="s">
        <v>420</v>
      </c>
      <c r="G182" s="36" t="s">
        <v>420</v>
      </c>
      <c r="H182" s="36" t="s">
        <v>420</v>
      </c>
      <c r="I182" s="36" t="s">
        <v>419</v>
      </c>
      <c r="J182" s="36" t="s">
        <v>420</v>
      </c>
    </row>
    <row r="183" spans="1:10" ht="15" thickBot="1" x14ac:dyDescent="0.35">
      <c r="A183" s="4" t="s">
        <v>144</v>
      </c>
      <c r="B183" s="36" t="s">
        <v>6</v>
      </c>
      <c r="C183" s="37">
        <v>4</v>
      </c>
      <c r="D183" s="37">
        <v>23</v>
      </c>
      <c r="E183" s="6" t="s">
        <v>1686</v>
      </c>
      <c r="F183" s="36" t="s">
        <v>420</v>
      </c>
      <c r="G183" s="36" t="s">
        <v>420</v>
      </c>
      <c r="H183" s="36" t="s">
        <v>420</v>
      </c>
      <c r="I183" s="36" t="s">
        <v>419</v>
      </c>
      <c r="J183" s="36" t="s">
        <v>420</v>
      </c>
    </row>
    <row r="184" spans="1:10" ht="15" thickBot="1" x14ac:dyDescent="0.35">
      <c r="A184" s="4" t="s">
        <v>150</v>
      </c>
      <c r="B184" s="36" t="s">
        <v>6</v>
      </c>
      <c r="C184" s="37">
        <v>8</v>
      </c>
      <c r="D184" s="37">
        <v>15</v>
      </c>
      <c r="E184" s="6" t="s">
        <v>1725</v>
      </c>
      <c r="F184" s="36" t="s">
        <v>420</v>
      </c>
      <c r="G184" s="36" t="s">
        <v>420</v>
      </c>
      <c r="H184" s="36" t="s">
        <v>420</v>
      </c>
      <c r="I184" s="36" t="s">
        <v>419</v>
      </c>
      <c r="J184" s="36" t="s">
        <v>420</v>
      </c>
    </row>
    <row r="185" spans="1:10" ht="15" thickBot="1" x14ac:dyDescent="0.35">
      <c r="A185" s="4" t="s">
        <v>158</v>
      </c>
      <c r="B185" s="36" t="s">
        <v>6</v>
      </c>
      <c r="C185" s="37">
        <v>8</v>
      </c>
      <c r="D185" s="37">
        <v>12</v>
      </c>
      <c r="E185" s="6" t="s">
        <v>1729</v>
      </c>
      <c r="F185" s="36" t="s">
        <v>420</v>
      </c>
      <c r="G185" s="36" t="s">
        <v>420</v>
      </c>
      <c r="H185" s="36" t="s">
        <v>420</v>
      </c>
      <c r="I185" s="36" t="s">
        <v>419</v>
      </c>
      <c r="J185" s="36" t="s">
        <v>420</v>
      </c>
    </row>
    <row r="186" spans="1:10" ht="15" thickBot="1" x14ac:dyDescent="0.35">
      <c r="A186" s="4" t="s">
        <v>159</v>
      </c>
      <c r="B186" s="36" t="s">
        <v>6</v>
      </c>
      <c r="C186" s="37">
        <v>10</v>
      </c>
      <c r="D186" s="37">
        <v>18</v>
      </c>
      <c r="E186" s="6" t="s">
        <v>1730</v>
      </c>
      <c r="F186" s="36" t="s">
        <v>420</v>
      </c>
      <c r="G186" s="36" t="s">
        <v>420</v>
      </c>
      <c r="H186" s="36" t="s">
        <v>420</v>
      </c>
      <c r="I186" s="36" t="s">
        <v>419</v>
      </c>
      <c r="J186" s="36" t="s">
        <v>419</v>
      </c>
    </row>
    <row r="187" spans="1:10" ht="15" thickBot="1" x14ac:dyDescent="0.35">
      <c r="A187" s="4" t="s">
        <v>163</v>
      </c>
      <c r="B187" s="36" t="s">
        <v>6</v>
      </c>
      <c r="C187" s="37">
        <v>4</v>
      </c>
      <c r="D187" s="37">
        <v>10</v>
      </c>
      <c r="E187" s="6" t="s">
        <v>1666</v>
      </c>
      <c r="F187" s="36" t="s">
        <v>420</v>
      </c>
      <c r="G187" s="36" t="s">
        <v>420</v>
      </c>
      <c r="H187" s="36" t="s">
        <v>420</v>
      </c>
      <c r="I187" s="36" t="s">
        <v>419</v>
      </c>
      <c r="J187" s="36" t="s">
        <v>420</v>
      </c>
    </row>
    <row r="188" spans="1:10" ht="15" thickBot="1" x14ac:dyDescent="0.35">
      <c r="A188" s="4" t="s">
        <v>177</v>
      </c>
      <c r="B188" s="36" t="s">
        <v>6</v>
      </c>
      <c r="C188" s="37">
        <v>6</v>
      </c>
      <c r="D188" s="37">
        <v>9</v>
      </c>
      <c r="E188" s="6" t="s">
        <v>1667</v>
      </c>
      <c r="F188" s="36" t="s">
        <v>420</v>
      </c>
      <c r="G188" s="36" t="s">
        <v>420</v>
      </c>
      <c r="H188" s="36" t="s">
        <v>420</v>
      </c>
      <c r="I188" s="36" t="s">
        <v>419</v>
      </c>
      <c r="J188" s="36" t="s">
        <v>420</v>
      </c>
    </row>
    <row r="189" spans="1:10" ht="15" thickBot="1" x14ac:dyDescent="0.35">
      <c r="A189" s="4" t="s">
        <v>182</v>
      </c>
      <c r="B189" s="36" t="s">
        <v>6</v>
      </c>
      <c r="C189" s="37">
        <v>3</v>
      </c>
      <c r="D189" s="37">
        <v>11</v>
      </c>
      <c r="E189" s="6" t="s">
        <v>1658</v>
      </c>
      <c r="F189" s="36" t="s">
        <v>420</v>
      </c>
      <c r="G189" s="36" t="s">
        <v>420</v>
      </c>
      <c r="H189" s="36" t="s">
        <v>420</v>
      </c>
      <c r="I189" s="36" t="s">
        <v>419</v>
      </c>
      <c r="J189" s="36" t="s">
        <v>420</v>
      </c>
    </row>
    <row r="190" spans="1:10" ht="15" thickBot="1" x14ac:dyDescent="0.35">
      <c r="A190" s="4" t="s">
        <v>192</v>
      </c>
      <c r="B190" s="36" t="s">
        <v>6</v>
      </c>
      <c r="C190" s="37">
        <v>4</v>
      </c>
      <c r="D190" s="37">
        <v>20</v>
      </c>
      <c r="E190" s="6" t="s">
        <v>1739</v>
      </c>
      <c r="F190" s="36" t="s">
        <v>420</v>
      </c>
      <c r="G190" s="36" t="s">
        <v>420</v>
      </c>
      <c r="H190" s="36" t="s">
        <v>420</v>
      </c>
      <c r="I190" s="36" t="s">
        <v>419</v>
      </c>
      <c r="J190" s="36" t="s">
        <v>420</v>
      </c>
    </row>
    <row r="191" spans="1:10" ht="15" thickBot="1" x14ac:dyDescent="0.35">
      <c r="A191" s="4" t="s">
        <v>193</v>
      </c>
      <c r="B191" s="36" t="s">
        <v>6</v>
      </c>
      <c r="C191" s="37">
        <v>3</v>
      </c>
      <c r="D191" s="37">
        <v>12</v>
      </c>
      <c r="E191" s="6" t="s">
        <v>1674</v>
      </c>
      <c r="F191" s="36" t="s">
        <v>420</v>
      </c>
      <c r="G191" s="36" t="s">
        <v>420</v>
      </c>
      <c r="H191" s="36" t="s">
        <v>420</v>
      </c>
      <c r="I191" s="36" t="s">
        <v>419</v>
      </c>
      <c r="J191" s="36" t="s">
        <v>420</v>
      </c>
    </row>
    <row r="192" spans="1:10" ht="15" thickBot="1" x14ac:dyDescent="0.35">
      <c r="A192" s="4" t="s">
        <v>204</v>
      </c>
      <c r="B192" s="36" t="s">
        <v>6</v>
      </c>
      <c r="C192" s="37">
        <v>6</v>
      </c>
      <c r="D192" s="37">
        <v>14</v>
      </c>
      <c r="E192" s="6" t="s">
        <v>1743</v>
      </c>
      <c r="F192" s="36" t="s">
        <v>420</v>
      </c>
      <c r="G192" s="36" t="s">
        <v>420</v>
      </c>
      <c r="H192" s="36" t="s">
        <v>420</v>
      </c>
      <c r="I192" s="36" t="s">
        <v>419</v>
      </c>
      <c r="J192" s="36" t="s">
        <v>420</v>
      </c>
    </row>
    <row r="193" spans="1:10" ht="15" thickBot="1" x14ac:dyDescent="0.35">
      <c r="A193" s="4" t="s">
        <v>209</v>
      </c>
      <c r="B193" s="36" t="s">
        <v>6</v>
      </c>
      <c r="C193" s="37">
        <v>7</v>
      </c>
      <c r="D193" s="37">
        <v>14</v>
      </c>
      <c r="E193" s="6" t="s">
        <v>1696</v>
      </c>
      <c r="F193" s="36" t="s">
        <v>420</v>
      </c>
      <c r="G193" s="36" t="s">
        <v>420</v>
      </c>
      <c r="H193" s="36" t="s">
        <v>420</v>
      </c>
      <c r="I193" s="36" t="s">
        <v>419</v>
      </c>
      <c r="J193" s="36" t="s">
        <v>420</v>
      </c>
    </row>
    <row r="194" spans="1:10" ht="15" thickBot="1" x14ac:dyDescent="0.35">
      <c r="A194" s="4" t="s">
        <v>220</v>
      </c>
      <c r="B194" s="36" t="s">
        <v>6</v>
      </c>
      <c r="C194" s="37">
        <v>8</v>
      </c>
      <c r="D194" s="37">
        <v>8</v>
      </c>
      <c r="E194" s="6" t="s">
        <v>1746</v>
      </c>
      <c r="F194" s="36" t="s">
        <v>420</v>
      </c>
      <c r="G194" s="36" t="s">
        <v>420</v>
      </c>
      <c r="H194" s="36" t="s">
        <v>420</v>
      </c>
      <c r="I194" s="36" t="s">
        <v>419</v>
      </c>
      <c r="J194" s="36" t="s">
        <v>420</v>
      </c>
    </row>
    <row r="195" spans="1:10" ht="15" thickBot="1" x14ac:dyDescent="0.35">
      <c r="A195" s="4" t="s">
        <v>222</v>
      </c>
      <c r="B195" s="36" t="s">
        <v>6</v>
      </c>
      <c r="C195" s="37">
        <v>3</v>
      </c>
      <c r="D195" s="37">
        <v>29</v>
      </c>
      <c r="E195" s="6" t="s">
        <v>1748</v>
      </c>
      <c r="F195" s="36" t="s">
        <v>420</v>
      </c>
      <c r="G195" s="36" t="s">
        <v>420</v>
      </c>
      <c r="H195" s="36" t="s">
        <v>420</v>
      </c>
      <c r="I195" s="36" t="s">
        <v>419</v>
      </c>
      <c r="J195" s="36" t="s">
        <v>420</v>
      </c>
    </row>
    <row r="196" spans="1:10" ht="15" thickBot="1" x14ac:dyDescent="0.35">
      <c r="A196" s="4" t="s">
        <v>237</v>
      </c>
      <c r="B196" s="36" t="s">
        <v>6</v>
      </c>
      <c r="C196" s="37">
        <v>4</v>
      </c>
      <c r="D196" s="37">
        <v>6</v>
      </c>
      <c r="E196" s="6" t="s">
        <v>1672</v>
      </c>
      <c r="F196" s="36" t="s">
        <v>420</v>
      </c>
      <c r="G196" s="36" t="s">
        <v>420</v>
      </c>
      <c r="H196" s="36" t="s">
        <v>420</v>
      </c>
      <c r="I196" s="36" t="s">
        <v>419</v>
      </c>
      <c r="J196" s="36" t="s">
        <v>419</v>
      </c>
    </row>
    <row r="197" spans="1:10" ht="15" thickBot="1" x14ac:dyDescent="0.35">
      <c r="A197" s="4" t="s">
        <v>240</v>
      </c>
      <c r="B197" s="36" t="s">
        <v>6</v>
      </c>
      <c r="C197" s="37">
        <v>3</v>
      </c>
      <c r="D197" s="37">
        <v>30</v>
      </c>
      <c r="E197" s="6" t="s">
        <v>1667</v>
      </c>
      <c r="F197" s="36" t="s">
        <v>420</v>
      </c>
      <c r="G197" s="36" t="s">
        <v>420</v>
      </c>
      <c r="H197" s="36" t="s">
        <v>420</v>
      </c>
      <c r="I197" s="36" t="s">
        <v>419</v>
      </c>
      <c r="J197" s="36" t="s">
        <v>420</v>
      </c>
    </row>
    <row r="198" spans="1:10" ht="15" thickBot="1" x14ac:dyDescent="0.35">
      <c r="A198" s="4" t="s">
        <v>245</v>
      </c>
      <c r="B198" s="36" t="s">
        <v>6</v>
      </c>
      <c r="C198" s="37">
        <v>5</v>
      </c>
      <c r="D198" s="37">
        <v>20</v>
      </c>
      <c r="E198" s="6" t="s">
        <v>1686</v>
      </c>
      <c r="F198" s="36" t="s">
        <v>420</v>
      </c>
      <c r="G198" s="36" t="s">
        <v>420</v>
      </c>
      <c r="H198" s="36" t="s">
        <v>420</v>
      </c>
      <c r="I198" s="36" t="s">
        <v>419</v>
      </c>
      <c r="J198" s="36" t="s">
        <v>420</v>
      </c>
    </row>
    <row r="199" spans="1:10" ht="15" thickBot="1" x14ac:dyDescent="0.35">
      <c r="A199" s="4" t="s">
        <v>247</v>
      </c>
      <c r="B199" s="36" t="s">
        <v>6</v>
      </c>
      <c r="C199" s="37">
        <v>3</v>
      </c>
      <c r="D199" s="37">
        <v>12</v>
      </c>
      <c r="E199" s="6" t="s">
        <v>1667</v>
      </c>
      <c r="F199" s="36" t="s">
        <v>420</v>
      </c>
      <c r="G199" s="36" t="s">
        <v>420</v>
      </c>
      <c r="H199" s="36" t="s">
        <v>420</v>
      </c>
      <c r="I199" s="36" t="s">
        <v>419</v>
      </c>
      <c r="J199" s="36" t="s">
        <v>420</v>
      </c>
    </row>
    <row r="200" spans="1:10" ht="15" thickBot="1" x14ac:dyDescent="0.35">
      <c r="A200" s="4" t="s">
        <v>253</v>
      </c>
      <c r="B200" s="36" t="s">
        <v>6</v>
      </c>
      <c r="C200" s="37">
        <v>7</v>
      </c>
      <c r="D200" s="37">
        <v>8</v>
      </c>
      <c r="E200" s="6" t="s">
        <v>1698</v>
      </c>
      <c r="F200" s="36" t="s">
        <v>420</v>
      </c>
      <c r="G200" s="36" t="s">
        <v>419</v>
      </c>
      <c r="H200" s="36" t="s">
        <v>420</v>
      </c>
      <c r="I200" s="36" t="s">
        <v>419</v>
      </c>
      <c r="J200" s="36" t="s">
        <v>419</v>
      </c>
    </row>
    <row r="201" spans="1:10" ht="15" thickBot="1" x14ac:dyDescent="0.35">
      <c r="A201" s="4" t="s">
        <v>259</v>
      </c>
      <c r="B201" s="36" t="s">
        <v>6</v>
      </c>
      <c r="C201" s="37">
        <v>7</v>
      </c>
      <c r="D201" s="37">
        <v>19</v>
      </c>
      <c r="E201" s="6" t="s">
        <v>19</v>
      </c>
      <c r="F201" s="36" t="s">
        <v>419</v>
      </c>
      <c r="G201" s="36" t="s">
        <v>419</v>
      </c>
      <c r="H201" s="36" t="s">
        <v>419</v>
      </c>
      <c r="I201" s="36" t="s">
        <v>419</v>
      </c>
      <c r="J201" s="36" t="s">
        <v>419</v>
      </c>
    </row>
    <row r="202" spans="1:10" ht="15" thickBot="1" x14ac:dyDescent="0.35">
      <c r="A202" s="4" t="s">
        <v>263</v>
      </c>
      <c r="B202" s="36" t="s">
        <v>6</v>
      </c>
      <c r="C202" s="37">
        <v>4</v>
      </c>
      <c r="D202" s="37">
        <v>14</v>
      </c>
      <c r="E202" s="6" t="s">
        <v>1685</v>
      </c>
      <c r="F202" s="36" t="s">
        <v>420</v>
      </c>
      <c r="G202" s="36" t="s">
        <v>419</v>
      </c>
      <c r="H202" s="36" t="s">
        <v>420</v>
      </c>
      <c r="I202" s="36" t="s">
        <v>419</v>
      </c>
      <c r="J202" s="36" t="s">
        <v>420</v>
      </c>
    </row>
    <row r="203" spans="1:10" ht="15" thickBot="1" x14ac:dyDescent="0.35">
      <c r="A203" s="4" t="s">
        <v>268</v>
      </c>
      <c r="B203" s="36" t="s">
        <v>6</v>
      </c>
      <c r="C203" s="37">
        <v>10</v>
      </c>
      <c r="D203" s="37">
        <v>11</v>
      </c>
      <c r="E203" s="6" t="s">
        <v>1763</v>
      </c>
      <c r="F203" s="36" t="s">
        <v>420</v>
      </c>
      <c r="G203" s="36" t="s">
        <v>419</v>
      </c>
      <c r="H203" s="36" t="s">
        <v>420</v>
      </c>
      <c r="I203" s="36" t="s">
        <v>419</v>
      </c>
      <c r="J203" s="36" t="s">
        <v>419</v>
      </c>
    </row>
    <row r="204" spans="1:10" ht="15" thickBot="1" x14ac:dyDescent="0.35">
      <c r="A204" s="4" t="s">
        <v>270</v>
      </c>
      <c r="B204" s="36" t="s">
        <v>6</v>
      </c>
      <c r="C204" s="37">
        <v>6</v>
      </c>
      <c r="D204" s="37">
        <v>10</v>
      </c>
      <c r="E204" s="6" t="s">
        <v>1764</v>
      </c>
      <c r="F204" s="36" t="s">
        <v>420</v>
      </c>
      <c r="G204" s="36" t="s">
        <v>420</v>
      </c>
      <c r="H204" s="36" t="s">
        <v>420</v>
      </c>
      <c r="I204" s="36" t="s">
        <v>419</v>
      </c>
      <c r="J204" s="36" t="s">
        <v>420</v>
      </c>
    </row>
    <row r="205" spans="1:10" ht="15" thickBot="1" x14ac:dyDescent="0.35">
      <c r="A205" s="4" t="s">
        <v>274</v>
      </c>
      <c r="B205" s="36" t="s">
        <v>6</v>
      </c>
      <c r="C205" s="37">
        <v>7</v>
      </c>
      <c r="D205" s="37">
        <v>16</v>
      </c>
      <c r="E205" s="6" t="s">
        <v>1765</v>
      </c>
      <c r="F205" s="36" t="s">
        <v>420</v>
      </c>
      <c r="G205" s="36" t="s">
        <v>420</v>
      </c>
      <c r="H205" s="36" t="s">
        <v>420</v>
      </c>
      <c r="I205" s="36" t="s">
        <v>419</v>
      </c>
      <c r="J205" s="36" t="s">
        <v>420</v>
      </c>
    </row>
    <row r="206" spans="1:10" ht="15" thickBot="1" x14ac:dyDescent="0.35">
      <c r="A206" s="4" t="s">
        <v>277</v>
      </c>
      <c r="B206" s="36" t="s">
        <v>6</v>
      </c>
      <c r="C206" s="37">
        <v>5</v>
      </c>
      <c r="D206" s="37">
        <v>13</v>
      </c>
      <c r="E206" s="6" t="s">
        <v>1678</v>
      </c>
      <c r="F206" s="36" t="s">
        <v>420</v>
      </c>
      <c r="G206" s="36" t="s">
        <v>420</v>
      </c>
      <c r="H206" s="36" t="s">
        <v>420</v>
      </c>
      <c r="I206" s="36" t="s">
        <v>419</v>
      </c>
      <c r="J206" s="36" t="s">
        <v>420</v>
      </c>
    </row>
    <row r="207" spans="1:10" ht="15" thickBot="1" x14ac:dyDescent="0.35">
      <c r="A207" s="4" t="s">
        <v>278</v>
      </c>
      <c r="B207" s="36" t="s">
        <v>6</v>
      </c>
      <c r="C207" s="37">
        <v>8</v>
      </c>
      <c r="D207" s="37">
        <v>21</v>
      </c>
      <c r="E207" s="6" t="s">
        <v>1705</v>
      </c>
      <c r="F207" s="36" t="s">
        <v>420</v>
      </c>
      <c r="G207" s="36" t="s">
        <v>419</v>
      </c>
      <c r="H207" s="36" t="s">
        <v>420</v>
      </c>
      <c r="I207" s="36" t="s">
        <v>419</v>
      </c>
      <c r="J207" s="36" t="s">
        <v>419</v>
      </c>
    </row>
    <row r="208" spans="1:10" ht="15" thickBot="1" x14ac:dyDescent="0.35">
      <c r="A208" s="4" t="s">
        <v>291</v>
      </c>
      <c r="B208" s="36" t="s">
        <v>6</v>
      </c>
      <c r="C208" s="37">
        <v>9</v>
      </c>
      <c r="D208" s="37">
        <v>11</v>
      </c>
      <c r="E208" s="6" t="s">
        <v>1672</v>
      </c>
      <c r="F208" s="36" t="s">
        <v>420</v>
      </c>
      <c r="G208" s="36" t="s">
        <v>419</v>
      </c>
      <c r="H208" s="36" t="s">
        <v>420</v>
      </c>
      <c r="I208" s="36" t="s">
        <v>419</v>
      </c>
      <c r="J208" s="36" t="s">
        <v>419</v>
      </c>
    </row>
    <row r="209" spans="1:10" ht="15" thickBot="1" x14ac:dyDescent="0.35">
      <c r="A209" s="4" t="s">
        <v>295</v>
      </c>
      <c r="B209" s="36" t="s">
        <v>6</v>
      </c>
      <c r="C209" s="37">
        <v>5</v>
      </c>
      <c r="D209" s="37">
        <v>8</v>
      </c>
      <c r="E209" s="6" t="s">
        <v>1769</v>
      </c>
      <c r="F209" s="36" t="s">
        <v>420</v>
      </c>
      <c r="G209" s="36" t="s">
        <v>420</v>
      </c>
      <c r="H209" s="36" t="s">
        <v>420</v>
      </c>
      <c r="I209" s="36" t="s">
        <v>419</v>
      </c>
      <c r="J209" s="36" t="s">
        <v>420</v>
      </c>
    </row>
    <row r="210" spans="1:10" ht="15" thickBot="1" x14ac:dyDescent="0.35">
      <c r="A210" s="4" t="s">
        <v>299</v>
      </c>
      <c r="B210" s="36" t="s">
        <v>6</v>
      </c>
      <c r="C210" s="37">
        <v>11</v>
      </c>
      <c r="D210" s="37">
        <v>12</v>
      </c>
      <c r="E210" s="6" t="s">
        <v>1690</v>
      </c>
      <c r="F210" s="36" t="s">
        <v>420</v>
      </c>
      <c r="G210" s="36" t="s">
        <v>419</v>
      </c>
      <c r="H210" s="36" t="s">
        <v>420</v>
      </c>
      <c r="I210" s="36" t="s">
        <v>419</v>
      </c>
      <c r="J210" s="36" t="s">
        <v>419</v>
      </c>
    </row>
    <row r="211" spans="1:10" ht="15" thickBot="1" x14ac:dyDescent="0.35">
      <c r="A211" s="4" t="s">
        <v>311</v>
      </c>
      <c r="B211" s="36" t="s">
        <v>6</v>
      </c>
      <c r="C211" s="37">
        <v>7</v>
      </c>
      <c r="D211" s="37">
        <v>17</v>
      </c>
      <c r="E211" s="6" t="s">
        <v>1673</v>
      </c>
      <c r="F211" s="36" t="s">
        <v>420</v>
      </c>
      <c r="G211" s="36" t="s">
        <v>420</v>
      </c>
      <c r="H211" s="36" t="s">
        <v>420</v>
      </c>
      <c r="I211" s="36" t="s">
        <v>419</v>
      </c>
      <c r="J211" s="36" t="s">
        <v>420</v>
      </c>
    </row>
    <row r="212" spans="1:10" ht="15" thickBot="1" x14ac:dyDescent="0.35">
      <c r="A212" s="4" t="s">
        <v>312</v>
      </c>
      <c r="B212" s="36" t="s">
        <v>6</v>
      </c>
      <c r="C212" s="37">
        <v>6</v>
      </c>
      <c r="D212" s="37">
        <v>7</v>
      </c>
      <c r="E212" s="6" t="s">
        <v>1773</v>
      </c>
      <c r="F212" s="36" t="s">
        <v>420</v>
      </c>
      <c r="G212" s="36" t="s">
        <v>420</v>
      </c>
      <c r="H212" s="36" t="s">
        <v>420</v>
      </c>
      <c r="I212" s="36" t="s">
        <v>419</v>
      </c>
      <c r="J212" s="36" t="s">
        <v>420</v>
      </c>
    </row>
    <row r="213" spans="1:10" ht="15" thickBot="1" x14ac:dyDescent="0.35">
      <c r="A213" s="4" t="s">
        <v>316</v>
      </c>
      <c r="B213" s="36" t="s">
        <v>6</v>
      </c>
      <c r="C213" s="37">
        <v>4</v>
      </c>
      <c r="D213" s="37">
        <v>9</v>
      </c>
      <c r="E213" s="6" t="s">
        <v>1666</v>
      </c>
      <c r="F213" s="36" t="s">
        <v>420</v>
      </c>
      <c r="G213" s="36" t="s">
        <v>420</v>
      </c>
      <c r="H213" s="36" t="s">
        <v>420</v>
      </c>
      <c r="I213" s="36" t="s">
        <v>419</v>
      </c>
      <c r="J213" s="36" t="s">
        <v>420</v>
      </c>
    </row>
    <row r="214" spans="1:10" ht="15" thickBot="1" x14ac:dyDescent="0.35">
      <c r="A214" s="4" t="s">
        <v>319</v>
      </c>
      <c r="B214" s="36" t="s">
        <v>6</v>
      </c>
      <c r="C214" s="37">
        <v>10</v>
      </c>
      <c r="D214" s="37">
        <v>9</v>
      </c>
      <c r="E214" s="6" t="s">
        <v>1737</v>
      </c>
      <c r="F214" s="36" t="s">
        <v>420</v>
      </c>
      <c r="G214" s="36" t="s">
        <v>419</v>
      </c>
      <c r="H214" s="36" t="s">
        <v>420</v>
      </c>
      <c r="I214" s="36" t="s">
        <v>419</v>
      </c>
      <c r="J214" s="36" t="s">
        <v>419</v>
      </c>
    </row>
    <row r="215" spans="1:10" ht="15" thickBot="1" x14ac:dyDescent="0.35">
      <c r="A215" s="4" t="s">
        <v>321</v>
      </c>
      <c r="B215" s="36" t="s">
        <v>6</v>
      </c>
      <c r="C215" s="37">
        <v>7</v>
      </c>
      <c r="D215" s="37">
        <v>13</v>
      </c>
      <c r="E215" s="6" t="s">
        <v>1775</v>
      </c>
      <c r="F215" s="36" t="s">
        <v>420</v>
      </c>
      <c r="G215" s="36" t="s">
        <v>420</v>
      </c>
      <c r="H215" s="36" t="s">
        <v>420</v>
      </c>
      <c r="I215" s="36" t="s">
        <v>419</v>
      </c>
      <c r="J215" s="36" t="s">
        <v>420</v>
      </c>
    </row>
    <row r="216" spans="1:10" ht="15" thickBot="1" x14ac:dyDescent="0.35">
      <c r="A216" s="4" t="s">
        <v>324</v>
      </c>
      <c r="B216" s="36" t="s">
        <v>6</v>
      </c>
      <c r="C216" s="37">
        <v>8</v>
      </c>
      <c r="D216" s="37">
        <v>23</v>
      </c>
      <c r="E216" s="6" t="s">
        <v>1672</v>
      </c>
      <c r="F216" s="36" t="s">
        <v>420</v>
      </c>
      <c r="G216" s="36" t="s">
        <v>419</v>
      </c>
      <c r="H216" s="36" t="s">
        <v>420</v>
      </c>
      <c r="I216" s="36" t="s">
        <v>419</v>
      </c>
      <c r="J216" s="36" t="s">
        <v>419</v>
      </c>
    </row>
    <row r="217" spans="1:10" ht="15" thickBot="1" x14ac:dyDescent="0.35">
      <c r="A217" s="4" t="s">
        <v>327</v>
      </c>
      <c r="B217" s="36" t="s">
        <v>6</v>
      </c>
      <c r="C217" s="37">
        <v>7</v>
      </c>
      <c r="D217" s="37">
        <v>13</v>
      </c>
      <c r="E217" s="6" t="s">
        <v>1777</v>
      </c>
      <c r="F217" s="36" t="s">
        <v>420</v>
      </c>
      <c r="G217" s="36" t="s">
        <v>419</v>
      </c>
      <c r="H217" s="36" t="s">
        <v>420</v>
      </c>
      <c r="I217" s="36" t="s">
        <v>419</v>
      </c>
      <c r="J217" s="36" t="s">
        <v>419</v>
      </c>
    </row>
    <row r="218" spans="1:10" ht="15" thickBot="1" x14ac:dyDescent="0.35">
      <c r="A218" s="4" t="s">
        <v>333</v>
      </c>
      <c r="B218" s="36" t="s">
        <v>6</v>
      </c>
      <c r="C218" s="37">
        <v>9</v>
      </c>
      <c r="D218" s="37">
        <v>23</v>
      </c>
      <c r="E218" s="6" t="s">
        <v>1669</v>
      </c>
      <c r="F218" s="36" t="s">
        <v>420</v>
      </c>
      <c r="G218" s="36" t="s">
        <v>420</v>
      </c>
      <c r="H218" s="36" t="s">
        <v>420</v>
      </c>
      <c r="I218" s="36" t="s">
        <v>419</v>
      </c>
      <c r="J218" s="36" t="s">
        <v>419</v>
      </c>
    </row>
    <row r="219" spans="1:10" ht="15" thickBot="1" x14ac:dyDescent="0.35">
      <c r="A219" s="4" t="s">
        <v>336</v>
      </c>
      <c r="B219" s="36" t="s">
        <v>6</v>
      </c>
      <c r="C219" s="37">
        <v>4</v>
      </c>
      <c r="D219" s="37">
        <v>12</v>
      </c>
      <c r="E219" s="6" t="s">
        <v>1780</v>
      </c>
      <c r="F219" s="36" t="s">
        <v>420</v>
      </c>
      <c r="G219" s="36" t="s">
        <v>420</v>
      </c>
      <c r="H219" s="36" t="s">
        <v>420</v>
      </c>
      <c r="I219" s="36" t="s">
        <v>419</v>
      </c>
      <c r="J219" s="36" t="s">
        <v>420</v>
      </c>
    </row>
    <row r="220" spans="1:10" ht="15" thickBot="1" x14ac:dyDescent="0.35">
      <c r="A220" s="4" t="s">
        <v>337</v>
      </c>
      <c r="B220" s="36" t="s">
        <v>6</v>
      </c>
      <c r="C220" s="37">
        <v>8</v>
      </c>
      <c r="D220" s="37">
        <v>30</v>
      </c>
      <c r="E220" s="6" t="s">
        <v>1667</v>
      </c>
      <c r="F220" s="36" t="s">
        <v>420</v>
      </c>
      <c r="G220" s="36" t="s">
        <v>420</v>
      </c>
      <c r="H220" s="36" t="s">
        <v>420</v>
      </c>
      <c r="I220" s="36" t="s">
        <v>419</v>
      </c>
      <c r="J220" s="36" t="s">
        <v>420</v>
      </c>
    </row>
    <row r="221" spans="1:10" ht="15" thickBot="1" x14ac:dyDescent="0.35">
      <c r="A221" s="4" t="s">
        <v>345</v>
      </c>
      <c r="B221" s="36" t="s">
        <v>6</v>
      </c>
      <c r="C221" s="37">
        <v>5</v>
      </c>
      <c r="D221" s="37">
        <v>15</v>
      </c>
      <c r="E221" s="6" t="s">
        <v>1698</v>
      </c>
      <c r="F221" s="36" t="s">
        <v>420</v>
      </c>
      <c r="G221" s="36" t="s">
        <v>420</v>
      </c>
      <c r="H221" s="36" t="s">
        <v>420</v>
      </c>
      <c r="I221" s="36" t="s">
        <v>419</v>
      </c>
      <c r="J221" s="36" t="s">
        <v>420</v>
      </c>
    </row>
    <row r="222" spans="1:10" ht="15" thickBot="1" x14ac:dyDescent="0.35">
      <c r="A222" s="4" t="s">
        <v>347</v>
      </c>
      <c r="B222" s="36" t="s">
        <v>6</v>
      </c>
      <c r="C222" s="37">
        <v>4</v>
      </c>
      <c r="D222" s="37">
        <v>14</v>
      </c>
      <c r="E222" s="6" t="s">
        <v>1771</v>
      </c>
      <c r="F222" s="36" t="s">
        <v>420</v>
      </c>
      <c r="G222" s="36" t="s">
        <v>420</v>
      </c>
      <c r="H222" s="36" t="s">
        <v>420</v>
      </c>
      <c r="I222" s="36" t="s">
        <v>419</v>
      </c>
      <c r="J222" s="36" t="s">
        <v>420</v>
      </c>
    </row>
    <row r="223" spans="1:10" ht="15" thickBot="1" x14ac:dyDescent="0.35">
      <c r="A223" s="4" t="s">
        <v>348</v>
      </c>
      <c r="B223" s="36" t="s">
        <v>6</v>
      </c>
      <c r="C223" s="37">
        <v>8</v>
      </c>
      <c r="D223" s="37">
        <v>15</v>
      </c>
      <c r="E223" s="6" t="s">
        <v>1663</v>
      </c>
      <c r="F223" s="36" t="s">
        <v>420</v>
      </c>
      <c r="G223" s="36" t="s">
        <v>420</v>
      </c>
      <c r="H223" s="36" t="s">
        <v>420</v>
      </c>
      <c r="I223" s="36" t="s">
        <v>420</v>
      </c>
      <c r="J223" s="36" t="s">
        <v>420</v>
      </c>
    </row>
    <row r="224" spans="1:10" ht="15" thickBot="1" x14ac:dyDescent="0.35">
      <c r="A224" s="4" t="s">
        <v>352</v>
      </c>
      <c r="B224" s="36" t="s">
        <v>6</v>
      </c>
      <c r="C224" s="37">
        <v>7</v>
      </c>
      <c r="D224" s="37">
        <v>16</v>
      </c>
      <c r="E224" s="6" t="s">
        <v>1672</v>
      </c>
      <c r="F224" s="36" t="s">
        <v>420</v>
      </c>
      <c r="G224" s="36" t="s">
        <v>419</v>
      </c>
      <c r="H224" s="36" t="s">
        <v>420</v>
      </c>
      <c r="I224" s="36" t="s">
        <v>419</v>
      </c>
      <c r="J224" s="36" t="s">
        <v>419</v>
      </c>
    </row>
    <row r="225" spans="1:10" ht="15" thickBot="1" x14ac:dyDescent="0.35">
      <c r="A225" s="4" t="s">
        <v>354</v>
      </c>
      <c r="B225" s="36" t="s">
        <v>6</v>
      </c>
      <c r="C225" s="37">
        <v>5</v>
      </c>
      <c r="D225" s="37">
        <v>15</v>
      </c>
      <c r="E225" s="6" t="s">
        <v>1782</v>
      </c>
      <c r="F225" s="36" t="s">
        <v>420</v>
      </c>
      <c r="G225" s="36" t="s">
        <v>419</v>
      </c>
      <c r="H225" s="36" t="s">
        <v>420</v>
      </c>
      <c r="I225" s="36" t="s">
        <v>419</v>
      </c>
      <c r="J225" s="36" t="s">
        <v>419</v>
      </c>
    </row>
    <row r="226" spans="1:10" ht="15" thickBot="1" x14ac:dyDescent="0.35">
      <c r="A226" s="4" t="s">
        <v>355</v>
      </c>
      <c r="B226" s="36" t="s">
        <v>6</v>
      </c>
      <c r="C226" s="37">
        <v>6</v>
      </c>
      <c r="D226" s="37">
        <v>13</v>
      </c>
      <c r="E226" s="6" t="s">
        <v>1672</v>
      </c>
      <c r="F226" s="36" t="s">
        <v>420</v>
      </c>
      <c r="G226" s="36" t="s">
        <v>420</v>
      </c>
      <c r="H226" s="36" t="s">
        <v>420</v>
      </c>
      <c r="I226" s="36" t="s">
        <v>419</v>
      </c>
      <c r="J226" s="36" t="s">
        <v>419</v>
      </c>
    </row>
    <row r="227" spans="1:10" ht="15" thickBot="1" x14ac:dyDescent="0.35">
      <c r="A227" s="4" t="s">
        <v>359</v>
      </c>
      <c r="B227" s="36" t="s">
        <v>6</v>
      </c>
      <c r="C227" s="37">
        <v>8</v>
      </c>
      <c r="D227" s="37">
        <v>18</v>
      </c>
      <c r="E227" s="6" t="s">
        <v>421</v>
      </c>
      <c r="F227" s="36" t="s">
        <v>420</v>
      </c>
      <c r="G227" s="36" t="s">
        <v>420</v>
      </c>
      <c r="H227" s="36" t="s">
        <v>420</v>
      </c>
      <c r="I227" s="36" t="s">
        <v>419</v>
      </c>
      <c r="J227" s="36" t="s">
        <v>420</v>
      </c>
    </row>
    <row r="228" spans="1:10" ht="15" thickBot="1" x14ac:dyDescent="0.35">
      <c r="A228" s="4" t="s">
        <v>372</v>
      </c>
      <c r="B228" s="36" t="s">
        <v>6</v>
      </c>
      <c r="C228" s="37">
        <v>2</v>
      </c>
      <c r="D228" s="37">
        <v>6</v>
      </c>
      <c r="E228" s="6" t="s">
        <v>19</v>
      </c>
      <c r="F228" s="36" t="s">
        <v>419</v>
      </c>
      <c r="G228" s="36" t="s">
        <v>419</v>
      </c>
      <c r="H228" s="36" t="s">
        <v>419</v>
      </c>
      <c r="I228" s="36" t="s">
        <v>419</v>
      </c>
      <c r="J228" s="36" t="s">
        <v>420</v>
      </c>
    </row>
    <row r="229" spans="1:10" ht="15" thickBot="1" x14ac:dyDescent="0.35">
      <c r="A229" s="4" t="s">
        <v>380</v>
      </c>
      <c r="B229" s="36" t="s">
        <v>6</v>
      </c>
      <c r="C229" s="37">
        <v>4</v>
      </c>
      <c r="D229" s="37">
        <v>14</v>
      </c>
      <c r="E229" s="6" t="s">
        <v>1655</v>
      </c>
      <c r="F229" s="36" t="s">
        <v>420</v>
      </c>
      <c r="G229" s="36" t="s">
        <v>420</v>
      </c>
      <c r="H229" s="36" t="s">
        <v>420</v>
      </c>
      <c r="I229" s="36" t="s">
        <v>419</v>
      </c>
      <c r="J229" s="36" t="s">
        <v>420</v>
      </c>
    </row>
    <row r="230" spans="1:10" ht="15" thickBot="1" x14ac:dyDescent="0.35">
      <c r="A230" s="4" t="s">
        <v>381</v>
      </c>
      <c r="B230" s="36" t="s">
        <v>6</v>
      </c>
      <c r="C230" s="37">
        <v>8</v>
      </c>
      <c r="D230" s="37">
        <v>20</v>
      </c>
      <c r="E230" s="6" t="s">
        <v>1787</v>
      </c>
      <c r="F230" s="36" t="s">
        <v>420</v>
      </c>
      <c r="G230" s="36" t="s">
        <v>420</v>
      </c>
      <c r="H230" s="36" t="s">
        <v>420</v>
      </c>
      <c r="I230" s="36" t="s">
        <v>419</v>
      </c>
      <c r="J230" s="36" t="s">
        <v>420</v>
      </c>
    </row>
    <row r="231" spans="1:10" ht="15" thickBot="1" x14ac:dyDescent="0.35">
      <c r="A231" s="4" t="s">
        <v>383</v>
      </c>
      <c r="B231" s="36" t="s">
        <v>6</v>
      </c>
      <c r="C231" s="37">
        <v>7</v>
      </c>
      <c r="D231" s="37">
        <v>14</v>
      </c>
      <c r="E231" s="6" t="s">
        <v>1663</v>
      </c>
      <c r="F231" s="36" t="s">
        <v>420</v>
      </c>
      <c r="G231" s="36" t="s">
        <v>420</v>
      </c>
      <c r="H231" s="36" t="s">
        <v>420</v>
      </c>
      <c r="I231" s="36" t="s">
        <v>419</v>
      </c>
      <c r="J231" s="36" t="s">
        <v>420</v>
      </c>
    </row>
    <row r="232" spans="1:10" ht="15" thickBot="1" x14ac:dyDescent="0.35">
      <c r="A232" s="4" t="s">
        <v>384</v>
      </c>
      <c r="B232" s="36" t="s">
        <v>6</v>
      </c>
      <c r="C232" s="37">
        <v>14</v>
      </c>
      <c r="D232" s="37">
        <v>19</v>
      </c>
      <c r="E232" s="6" t="s">
        <v>1659</v>
      </c>
      <c r="F232" s="36" t="s">
        <v>420</v>
      </c>
      <c r="G232" s="36" t="s">
        <v>420</v>
      </c>
      <c r="H232" s="36" t="s">
        <v>420</v>
      </c>
      <c r="I232" s="36" t="s">
        <v>419</v>
      </c>
      <c r="J232" s="36" t="s">
        <v>420</v>
      </c>
    </row>
    <row r="233" spans="1:10" ht="15" thickBot="1" x14ac:dyDescent="0.35">
      <c r="A233" s="62" t="s">
        <v>387</v>
      </c>
      <c r="B233" s="36" t="s">
        <v>6</v>
      </c>
      <c r="C233" s="37">
        <v>6</v>
      </c>
      <c r="D233" s="37">
        <v>10</v>
      </c>
      <c r="E233" s="6" t="s">
        <v>1669</v>
      </c>
      <c r="F233" s="36" t="s">
        <v>420</v>
      </c>
      <c r="G233" s="36" t="s">
        <v>419</v>
      </c>
      <c r="H233" s="36" t="s">
        <v>420</v>
      </c>
      <c r="I233" s="36" t="s">
        <v>419</v>
      </c>
      <c r="J233" s="36" t="s">
        <v>419</v>
      </c>
    </row>
    <row r="234" spans="1:10" x14ac:dyDescent="0.3">
      <c r="A234" s="291" t="s">
        <v>2413</v>
      </c>
      <c r="B234" s="497"/>
      <c r="C234" s="498">
        <f>SUM(C158:C233)</f>
        <v>500</v>
      </c>
      <c r="D234" s="498">
        <f>SUM(D158:D233)</f>
        <v>1236</v>
      </c>
      <c r="E234" s="149"/>
      <c r="F234" s="499"/>
      <c r="G234" s="499"/>
      <c r="H234" s="499"/>
      <c r="I234" s="499"/>
      <c r="J234" s="503"/>
    </row>
    <row r="235" spans="1:10" ht="18.600000000000001" thickBot="1" x14ac:dyDescent="0.35">
      <c r="A235" s="292" t="s">
        <v>2414</v>
      </c>
      <c r="B235" s="501"/>
      <c r="C235" s="502">
        <f>C234/76</f>
        <v>6.5789473684210522</v>
      </c>
      <c r="D235" s="502">
        <f>D234/76</f>
        <v>16.263157894736842</v>
      </c>
      <c r="E235" s="136"/>
      <c r="F235" s="517">
        <v>0.97368421052631604</v>
      </c>
      <c r="G235" s="517">
        <v>0.78947368421052633</v>
      </c>
      <c r="H235" s="517">
        <v>0.97368421052631582</v>
      </c>
      <c r="I235" s="517">
        <v>2.6315789473684209E-2</v>
      </c>
      <c r="J235" s="518">
        <v>0.68421052631578949</v>
      </c>
    </row>
    <row r="236" spans="1:10" ht="15" thickBot="1" x14ac:dyDescent="0.35">
      <c r="A236" s="10"/>
      <c r="B236" s="36"/>
      <c r="C236" s="37"/>
      <c r="D236" s="37"/>
      <c r="E236" s="6"/>
      <c r="F236" s="36"/>
      <c r="G236" s="36"/>
      <c r="H236" s="36"/>
      <c r="I236" s="36"/>
      <c r="J236" s="36"/>
    </row>
    <row r="237" spans="1:10" ht="15" thickBot="1" x14ac:dyDescent="0.35">
      <c r="A237" s="58" t="s">
        <v>3</v>
      </c>
      <c r="B237" s="36" t="s">
        <v>4</v>
      </c>
      <c r="C237" s="37">
        <v>11</v>
      </c>
      <c r="D237" s="37">
        <v>26</v>
      </c>
      <c r="E237" s="6" t="s">
        <v>1656</v>
      </c>
      <c r="F237" s="36" t="s">
        <v>420</v>
      </c>
      <c r="G237" s="36" t="s">
        <v>420</v>
      </c>
      <c r="H237" s="36" t="s">
        <v>420</v>
      </c>
      <c r="I237" s="36" t="s">
        <v>419</v>
      </c>
      <c r="J237" s="36" t="s">
        <v>419</v>
      </c>
    </row>
    <row r="238" spans="1:10" ht="15" thickBot="1" x14ac:dyDescent="0.35">
      <c r="A238" s="31" t="s">
        <v>7</v>
      </c>
      <c r="B238" s="36" t="s">
        <v>4</v>
      </c>
      <c r="C238" s="37">
        <v>2</v>
      </c>
      <c r="D238" s="37">
        <v>8</v>
      </c>
      <c r="E238" s="6" t="s">
        <v>1658</v>
      </c>
      <c r="F238" s="36" t="s">
        <v>420</v>
      </c>
      <c r="G238" s="36" t="s">
        <v>420</v>
      </c>
      <c r="H238" s="36" t="s">
        <v>420</v>
      </c>
      <c r="I238" s="36" t="s">
        <v>419</v>
      </c>
      <c r="J238" s="36" t="s">
        <v>420</v>
      </c>
    </row>
    <row r="239" spans="1:10" ht="15" thickBot="1" x14ac:dyDescent="0.35">
      <c r="A239" s="4" t="s">
        <v>12</v>
      </c>
      <c r="B239" s="36" t="s">
        <v>4</v>
      </c>
      <c r="C239" s="37">
        <v>9</v>
      </c>
      <c r="D239" s="37">
        <v>20</v>
      </c>
      <c r="E239" s="6" t="s">
        <v>1662</v>
      </c>
      <c r="F239" s="36" t="s">
        <v>420</v>
      </c>
      <c r="G239" s="36" t="s">
        <v>419</v>
      </c>
      <c r="H239" s="36" t="s">
        <v>420</v>
      </c>
      <c r="I239" s="36" t="s">
        <v>419</v>
      </c>
      <c r="J239" s="36" t="s">
        <v>419</v>
      </c>
    </row>
    <row r="240" spans="1:10" ht="15" thickBot="1" x14ac:dyDescent="0.35">
      <c r="A240" s="4" t="s">
        <v>25</v>
      </c>
      <c r="B240" s="36" t="s">
        <v>4</v>
      </c>
      <c r="C240" s="37">
        <v>23</v>
      </c>
      <c r="D240" s="37">
        <v>32</v>
      </c>
      <c r="E240" s="6" t="s">
        <v>1670</v>
      </c>
      <c r="F240" s="36" t="s">
        <v>420</v>
      </c>
      <c r="G240" s="36" t="s">
        <v>420</v>
      </c>
      <c r="H240" s="36" t="s">
        <v>420</v>
      </c>
      <c r="I240" s="36" t="s">
        <v>420</v>
      </c>
      <c r="J240" s="36" t="s">
        <v>420</v>
      </c>
    </row>
    <row r="241" spans="1:10" ht="15" thickBot="1" x14ac:dyDescent="0.35">
      <c r="A241" s="4" t="s">
        <v>27</v>
      </c>
      <c r="B241" s="36" t="s">
        <v>4</v>
      </c>
      <c r="C241" s="37">
        <v>15</v>
      </c>
      <c r="D241" s="37">
        <v>35</v>
      </c>
      <c r="E241" s="6" t="s">
        <v>1655</v>
      </c>
      <c r="F241" s="36" t="s">
        <v>420</v>
      </c>
      <c r="G241" s="36" t="s">
        <v>420</v>
      </c>
      <c r="H241" s="36" t="s">
        <v>420</v>
      </c>
      <c r="I241" s="36" t="s">
        <v>420</v>
      </c>
      <c r="J241" s="36" t="s">
        <v>420</v>
      </c>
    </row>
    <row r="242" spans="1:10" ht="15" thickBot="1" x14ac:dyDescent="0.35">
      <c r="A242" s="4" t="s">
        <v>36</v>
      </c>
      <c r="B242" s="36" t="s">
        <v>4</v>
      </c>
      <c r="C242" s="37">
        <v>19</v>
      </c>
      <c r="D242" s="37">
        <v>20</v>
      </c>
      <c r="E242" s="6" t="s">
        <v>1680</v>
      </c>
      <c r="F242" s="36" t="s">
        <v>420</v>
      </c>
      <c r="G242" s="36" t="s">
        <v>419</v>
      </c>
      <c r="H242" s="36" t="s">
        <v>420</v>
      </c>
      <c r="I242" s="36" t="s">
        <v>419</v>
      </c>
      <c r="J242" s="36" t="s">
        <v>419</v>
      </c>
    </row>
    <row r="243" spans="1:10" ht="15" thickBot="1" x14ac:dyDescent="0.35">
      <c r="A243" s="4" t="s">
        <v>39</v>
      </c>
      <c r="B243" s="36" t="s">
        <v>4</v>
      </c>
      <c r="C243" s="37">
        <v>12</v>
      </c>
      <c r="D243" s="37">
        <v>19</v>
      </c>
      <c r="E243" s="6" t="s">
        <v>1678</v>
      </c>
      <c r="F243" s="36" t="s">
        <v>420</v>
      </c>
      <c r="G243" s="36" t="s">
        <v>420</v>
      </c>
      <c r="H243" s="36" t="s">
        <v>420</v>
      </c>
      <c r="I243" s="36" t="s">
        <v>419</v>
      </c>
      <c r="J243" s="36" t="s">
        <v>420</v>
      </c>
    </row>
    <row r="244" spans="1:10" ht="15" thickBot="1" x14ac:dyDescent="0.35">
      <c r="A244" s="4" t="s">
        <v>43</v>
      </c>
      <c r="B244" s="36" t="s">
        <v>4</v>
      </c>
      <c r="C244" s="37">
        <v>7</v>
      </c>
      <c r="D244" s="37">
        <v>16</v>
      </c>
      <c r="E244" s="6" t="s">
        <v>1683</v>
      </c>
      <c r="F244" s="36" t="s">
        <v>420</v>
      </c>
      <c r="G244" s="36" t="s">
        <v>419</v>
      </c>
      <c r="H244" s="36" t="s">
        <v>420</v>
      </c>
      <c r="I244" s="36" t="s">
        <v>419</v>
      </c>
      <c r="J244" s="36" t="s">
        <v>420</v>
      </c>
    </row>
    <row r="245" spans="1:10" ht="15" thickBot="1" x14ac:dyDescent="0.35">
      <c r="A245" s="4" t="s">
        <v>48</v>
      </c>
      <c r="B245" s="36" t="s">
        <v>4</v>
      </c>
      <c r="C245" s="37">
        <v>21</v>
      </c>
      <c r="D245" s="37">
        <v>35</v>
      </c>
      <c r="E245" s="6" t="s">
        <v>1686</v>
      </c>
      <c r="F245" s="36" t="s">
        <v>420</v>
      </c>
      <c r="G245" s="36" t="s">
        <v>420</v>
      </c>
      <c r="H245" s="36" t="s">
        <v>420</v>
      </c>
      <c r="I245" s="36" t="s">
        <v>419</v>
      </c>
      <c r="J245" s="36" t="s">
        <v>420</v>
      </c>
    </row>
    <row r="246" spans="1:10" ht="15" thickBot="1" x14ac:dyDescent="0.35">
      <c r="A246" s="4" t="s">
        <v>49</v>
      </c>
      <c r="B246" s="36" t="s">
        <v>4</v>
      </c>
      <c r="C246" s="37">
        <v>6</v>
      </c>
      <c r="D246" s="37">
        <v>30</v>
      </c>
      <c r="E246" s="6" t="s">
        <v>1655</v>
      </c>
      <c r="F246" s="36" t="s">
        <v>420</v>
      </c>
      <c r="G246" s="36" t="s">
        <v>420</v>
      </c>
      <c r="H246" s="36" t="s">
        <v>420</v>
      </c>
      <c r="I246" s="36" t="s">
        <v>419</v>
      </c>
      <c r="J246" s="36" t="s">
        <v>420</v>
      </c>
    </row>
    <row r="247" spans="1:10" ht="15" thickBot="1" x14ac:dyDescent="0.35">
      <c r="A247" s="4" t="s">
        <v>51</v>
      </c>
      <c r="B247" s="36" t="s">
        <v>4</v>
      </c>
      <c r="C247" s="37">
        <v>9</v>
      </c>
      <c r="D247" s="37">
        <v>12</v>
      </c>
      <c r="E247" s="6" t="s">
        <v>1679</v>
      </c>
      <c r="F247" s="36" t="s">
        <v>420</v>
      </c>
      <c r="G247" s="36" t="s">
        <v>420</v>
      </c>
      <c r="H247" s="36" t="s">
        <v>420</v>
      </c>
      <c r="I247" s="36" t="s">
        <v>419</v>
      </c>
      <c r="J247" s="36" t="s">
        <v>419</v>
      </c>
    </row>
    <row r="248" spans="1:10" ht="15" thickBot="1" x14ac:dyDescent="0.35">
      <c r="A248" s="4" t="s">
        <v>69</v>
      </c>
      <c r="B248" s="36" t="s">
        <v>4</v>
      </c>
      <c r="C248" s="37">
        <v>10</v>
      </c>
      <c r="D248" s="37">
        <v>17</v>
      </c>
      <c r="E248" s="6" t="s">
        <v>1688</v>
      </c>
      <c r="F248" s="36" t="s">
        <v>420</v>
      </c>
      <c r="G248" s="36" t="s">
        <v>420</v>
      </c>
      <c r="H248" s="36" t="s">
        <v>420</v>
      </c>
      <c r="I248" s="36" t="s">
        <v>419</v>
      </c>
      <c r="J248" s="36" t="s">
        <v>419</v>
      </c>
    </row>
    <row r="249" spans="1:10" ht="15" thickBot="1" x14ac:dyDescent="0.35">
      <c r="A249" s="4" t="s">
        <v>72</v>
      </c>
      <c r="B249" s="36" t="s">
        <v>4</v>
      </c>
      <c r="C249" s="37">
        <v>5</v>
      </c>
      <c r="D249" s="37">
        <v>7</v>
      </c>
      <c r="E249" s="6" t="s">
        <v>1695</v>
      </c>
      <c r="F249" s="36" t="s">
        <v>420</v>
      </c>
      <c r="G249" s="36" t="s">
        <v>419</v>
      </c>
      <c r="H249" s="36" t="s">
        <v>420</v>
      </c>
      <c r="I249" s="36" t="s">
        <v>419</v>
      </c>
      <c r="J249" s="36" t="s">
        <v>419</v>
      </c>
    </row>
    <row r="250" spans="1:10" ht="15" thickBot="1" x14ac:dyDescent="0.35">
      <c r="A250" s="4" t="s">
        <v>74</v>
      </c>
      <c r="B250" s="36" t="s">
        <v>4</v>
      </c>
      <c r="C250" s="37">
        <v>12</v>
      </c>
      <c r="D250" s="37">
        <v>39</v>
      </c>
      <c r="E250" s="6" t="s">
        <v>1686</v>
      </c>
      <c r="F250" s="36" t="s">
        <v>420</v>
      </c>
      <c r="G250" s="36" t="s">
        <v>420</v>
      </c>
      <c r="H250" s="36" t="s">
        <v>420</v>
      </c>
      <c r="I250" s="36" t="s">
        <v>420</v>
      </c>
      <c r="J250" s="36" t="s">
        <v>420</v>
      </c>
    </row>
    <row r="251" spans="1:10" ht="15" thickBot="1" x14ac:dyDescent="0.35">
      <c r="A251" s="4" t="s">
        <v>75</v>
      </c>
      <c r="B251" s="36" t="s">
        <v>4</v>
      </c>
      <c r="C251" s="37">
        <v>27</v>
      </c>
      <c r="D251" s="37">
        <v>44</v>
      </c>
      <c r="E251" s="6" t="s">
        <v>1696</v>
      </c>
      <c r="F251" s="36" t="s">
        <v>420</v>
      </c>
      <c r="G251" s="36" t="s">
        <v>420</v>
      </c>
      <c r="H251" s="36" t="s">
        <v>420</v>
      </c>
      <c r="I251" s="36" t="s">
        <v>420</v>
      </c>
      <c r="J251" s="36" t="s">
        <v>420</v>
      </c>
    </row>
    <row r="252" spans="1:10" ht="15" thickBot="1" x14ac:dyDescent="0.35">
      <c r="A252" s="4" t="s">
        <v>82</v>
      </c>
      <c r="B252" s="36" t="s">
        <v>4</v>
      </c>
      <c r="C252" s="37">
        <v>6</v>
      </c>
      <c r="D252" s="37">
        <v>15</v>
      </c>
      <c r="E252" s="6" t="s">
        <v>1701</v>
      </c>
      <c r="F252" s="36" t="s">
        <v>420</v>
      </c>
      <c r="G252" s="36" t="s">
        <v>420</v>
      </c>
      <c r="H252" s="36" t="s">
        <v>420</v>
      </c>
      <c r="I252" s="36" t="s">
        <v>419</v>
      </c>
      <c r="J252" s="36" t="s">
        <v>419</v>
      </c>
    </row>
    <row r="253" spans="1:10" ht="15" thickBot="1" x14ac:dyDescent="0.35">
      <c r="A253" s="4" t="s">
        <v>87</v>
      </c>
      <c r="B253" s="36" t="s">
        <v>4</v>
      </c>
      <c r="C253" s="37">
        <v>15</v>
      </c>
      <c r="D253" s="37">
        <v>18</v>
      </c>
      <c r="E253" s="6" t="s">
        <v>1664</v>
      </c>
      <c r="F253" s="36" t="s">
        <v>420</v>
      </c>
      <c r="G253" s="36" t="s">
        <v>420</v>
      </c>
      <c r="H253" s="36" t="s">
        <v>420</v>
      </c>
      <c r="I253" s="36" t="s">
        <v>420</v>
      </c>
      <c r="J253" s="36" t="s">
        <v>419</v>
      </c>
    </row>
    <row r="254" spans="1:10" ht="15" thickBot="1" x14ac:dyDescent="0.35">
      <c r="A254" s="4" t="s">
        <v>90</v>
      </c>
      <c r="B254" s="36" t="s">
        <v>4</v>
      </c>
      <c r="C254" s="37">
        <v>12</v>
      </c>
      <c r="D254" s="37">
        <v>31</v>
      </c>
      <c r="E254" s="6" t="s">
        <v>1658</v>
      </c>
      <c r="F254" s="36" t="s">
        <v>420</v>
      </c>
      <c r="G254" s="36" t="s">
        <v>420</v>
      </c>
      <c r="H254" s="36" t="s">
        <v>420</v>
      </c>
      <c r="I254" s="36" t="s">
        <v>419</v>
      </c>
      <c r="J254" s="36" t="s">
        <v>420</v>
      </c>
    </row>
    <row r="255" spans="1:10" ht="15" thickBot="1" x14ac:dyDescent="0.35">
      <c r="A255" s="4" t="s">
        <v>105</v>
      </c>
      <c r="B255" s="36" t="s">
        <v>4</v>
      </c>
      <c r="C255" s="37">
        <v>17</v>
      </c>
      <c r="D255" s="37">
        <v>24</v>
      </c>
      <c r="E255" s="6" t="s">
        <v>1667</v>
      </c>
      <c r="F255" s="36" t="s">
        <v>420</v>
      </c>
      <c r="G255" s="36" t="s">
        <v>420</v>
      </c>
      <c r="H255" s="36" t="s">
        <v>420</v>
      </c>
      <c r="I255" s="36" t="s">
        <v>419</v>
      </c>
      <c r="J255" s="36" t="s">
        <v>420</v>
      </c>
    </row>
    <row r="256" spans="1:10" ht="15" thickBot="1" x14ac:dyDescent="0.35">
      <c r="A256" s="4" t="s">
        <v>109</v>
      </c>
      <c r="B256" s="36" t="s">
        <v>4</v>
      </c>
      <c r="C256" s="37">
        <v>7</v>
      </c>
      <c r="D256" s="37">
        <v>15</v>
      </c>
      <c r="E256" s="6" t="s">
        <v>1657</v>
      </c>
      <c r="F256" s="36" t="s">
        <v>420</v>
      </c>
      <c r="G256" s="36" t="s">
        <v>420</v>
      </c>
      <c r="H256" s="36" t="s">
        <v>420</v>
      </c>
      <c r="I256" s="36" t="s">
        <v>419</v>
      </c>
      <c r="J256" s="36" t="s">
        <v>419</v>
      </c>
    </row>
    <row r="257" spans="1:10" ht="15" thickBot="1" x14ac:dyDescent="0.35">
      <c r="A257" s="4" t="s">
        <v>119</v>
      </c>
      <c r="B257" s="36" t="s">
        <v>4</v>
      </c>
      <c r="C257" s="37">
        <v>14</v>
      </c>
      <c r="D257" s="37">
        <v>32</v>
      </c>
      <c r="E257" s="6" t="s">
        <v>1667</v>
      </c>
      <c r="F257" s="36" t="s">
        <v>420</v>
      </c>
      <c r="G257" s="36" t="s">
        <v>420</v>
      </c>
      <c r="H257" s="36" t="s">
        <v>420</v>
      </c>
      <c r="I257" s="36" t="s">
        <v>419</v>
      </c>
      <c r="J257" s="36" t="s">
        <v>420</v>
      </c>
    </row>
    <row r="258" spans="1:10" ht="15" thickBot="1" x14ac:dyDescent="0.35">
      <c r="A258" s="4" t="s">
        <v>123</v>
      </c>
      <c r="B258" s="36" t="s">
        <v>4</v>
      </c>
      <c r="C258" s="37">
        <v>7</v>
      </c>
      <c r="D258" s="37">
        <v>10</v>
      </c>
      <c r="E258" s="6" t="s">
        <v>1715</v>
      </c>
      <c r="F258" s="36" t="s">
        <v>420</v>
      </c>
      <c r="G258" s="36" t="s">
        <v>420</v>
      </c>
      <c r="H258" s="36" t="s">
        <v>420</v>
      </c>
      <c r="I258" s="36" t="s">
        <v>419</v>
      </c>
      <c r="J258" s="36" t="s">
        <v>420</v>
      </c>
    </row>
    <row r="259" spans="1:10" ht="15" thickBot="1" x14ac:dyDescent="0.35">
      <c r="A259" s="4" t="s">
        <v>124</v>
      </c>
      <c r="B259" s="36" t="s">
        <v>4</v>
      </c>
      <c r="C259" s="37">
        <v>17</v>
      </c>
      <c r="D259" s="37">
        <v>40</v>
      </c>
      <c r="E259" s="6" t="s">
        <v>1673</v>
      </c>
      <c r="F259" s="36" t="s">
        <v>420</v>
      </c>
      <c r="G259" s="36" t="s">
        <v>420</v>
      </c>
      <c r="H259" s="36" t="s">
        <v>420</v>
      </c>
      <c r="I259" s="36" t="s">
        <v>420</v>
      </c>
      <c r="J259" s="36" t="s">
        <v>420</v>
      </c>
    </row>
    <row r="260" spans="1:10" ht="15" thickBot="1" x14ac:dyDescent="0.35">
      <c r="A260" s="4" t="s">
        <v>126</v>
      </c>
      <c r="B260" s="36" t="s">
        <v>4</v>
      </c>
      <c r="C260" s="37">
        <v>12</v>
      </c>
      <c r="D260" s="37">
        <v>13</v>
      </c>
      <c r="E260" s="6" t="s">
        <v>1716</v>
      </c>
      <c r="F260" s="36" t="s">
        <v>420</v>
      </c>
      <c r="G260" s="36" t="s">
        <v>420</v>
      </c>
      <c r="H260" s="36" t="s">
        <v>420</v>
      </c>
      <c r="I260" s="36" t="s">
        <v>420</v>
      </c>
      <c r="J260" s="36" t="s">
        <v>420</v>
      </c>
    </row>
    <row r="261" spans="1:10" ht="15" thickBot="1" x14ac:dyDescent="0.35">
      <c r="A261" s="4" t="s">
        <v>127</v>
      </c>
      <c r="B261" s="36" t="s">
        <v>4</v>
      </c>
      <c r="C261" s="37">
        <v>11</v>
      </c>
      <c r="D261" s="37">
        <v>16</v>
      </c>
      <c r="E261" s="6" t="s">
        <v>1717</v>
      </c>
      <c r="F261" s="36" t="s">
        <v>420</v>
      </c>
      <c r="G261" s="36" t="s">
        <v>420</v>
      </c>
      <c r="H261" s="36" t="s">
        <v>420</v>
      </c>
      <c r="I261" s="36" t="s">
        <v>419</v>
      </c>
      <c r="J261" s="36" t="s">
        <v>420</v>
      </c>
    </row>
    <row r="262" spans="1:10" ht="15" thickBot="1" x14ac:dyDescent="0.35">
      <c r="A262" s="4" t="s">
        <v>130</v>
      </c>
      <c r="B262" s="36" t="s">
        <v>4</v>
      </c>
      <c r="C262" s="37">
        <v>7</v>
      </c>
      <c r="D262" s="37">
        <v>14</v>
      </c>
      <c r="E262" s="6" t="s">
        <v>1687</v>
      </c>
      <c r="F262" s="36" t="s">
        <v>420</v>
      </c>
      <c r="G262" s="36" t="s">
        <v>420</v>
      </c>
      <c r="H262" s="36" t="s">
        <v>420</v>
      </c>
      <c r="I262" s="36" t="s">
        <v>419</v>
      </c>
      <c r="J262" s="36" t="s">
        <v>420</v>
      </c>
    </row>
    <row r="263" spans="1:10" ht="15" thickBot="1" x14ac:dyDescent="0.35">
      <c r="A263" s="4" t="s">
        <v>133</v>
      </c>
      <c r="B263" s="36" t="s">
        <v>4</v>
      </c>
      <c r="C263" s="37">
        <v>9</v>
      </c>
      <c r="D263" s="37">
        <v>10</v>
      </c>
      <c r="E263" s="6" t="s">
        <v>1667</v>
      </c>
      <c r="F263" s="36" t="s">
        <v>420</v>
      </c>
      <c r="G263" s="36" t="s">
        <v>420</v>
      </c>
      <c r="H263" s="36" t="s">
        <v>420</v>
      </c>
      <c r="I263" s="36" t="s">
        <v>419</v>
      </c>
      <c r="J263" s="36" t="s">
        <v>420</v>
      </c>
    </row>
    <row r="264" spans="1:10" ht="15" thickBot="1" x14ac:dyDescent="0.35">
      <c r="A264" s="4" t="s">
        <v>135</v>
      </c>
      <c r="B264" s="36" t="s">
        <v>4</v>
      </c>
      <c r="C264" s="37">
        <v>21</v>
      </c>
      <c r="D264" s="37">
        <v>45</v>
      </c>
      <c r="E264" s="6" t="s">
        <v>1659</v>
      </c>
      <c r="F264" s="36" t="s">
        <v>420</v>
      </c>
      <c r="G264" s="36" t="s">
        <v>420</v>
      </c>
      <c r="H264" s="36" t="s">
        <v>420</v>
      </c>
      <c r="I264" s="36" t="s">
        <v>419</v>
      </c>
      <c r="J264" s="36" t="s">
        <v>420</v>
      </c>
    </row>
    <row r="265" spans="1:10" ht="15" thickBot="1" x14ac:dyDescent="0.35">
      <c r="A265" s="4" t="s">
        <v>145</v>
      </c>
      <c r="B265" s="36" t="s">
        <v>4</v>
      </c>
      <c r="C265" s="37">
        <v>11</v>
      </c>
      <c r="D265" s="37">
        <v>33</v>
      </c>
      <c r="E265" s="6" t="s">
        <v>1686</v>
      </c>
      <c r="F265" s="36" t="s">
        <v>420</v>
      </c>
      <c r="G265" s="36" t="s">
        <v>420</v>
      </c>
      <c r="H265" s="36" t="s">
        <v>420</v>
      </c>
      <c r="I265" s="36" t="s">
        <v>419</v>
      </c>
      <c r="J265" s="36" t="s">
        <v>420</v>
      </c>
    </row>
    <row r="266" spans="1:10" ht="15" thickBot="1" x14ac:dyDescent="0.35">
      <c r="A266" s="4" t="s">
        <v>148</v>
      </c>
      <c r="B266" s="36" t="s">
        <v>4</v>
      </c>
      <c r="C266" s="37">
        <v>12</v>
      </c>
      <c r="D266" s="37">
        <v>25</v>
      </c>
      <c r="E266" s="6" t="s">
        <v>1673</v>
      </c>
      <c r="F266" s="36" t="s">
        <v>420</v>
      </c>
      <c r="G266" s="36" t="s">
        <v>419</v>
      </c>
      <c r="H266" s="36" t="s">
        <v>420</v>
      </c>
      <c r="I266" s="36" t="s">
        <v>419</v>
      </c>
      <c r="J266" s="36" t="s">
        <v>419</v>
      </c>
    </row>
    <row r="267" spans="1:10" ht="15" thickBot="1" x14ac:dyDescent="0.35">
      <c r="A267" s="4" t="s">
        <v>153</v>
      </c>
      <c r="B267" s="36" t="s">
        <v>4</v>
      </c>
      <c r="C267" s="37">
        <v>10</v>
      </c>
      <c r="D267" s="37">
        <v>18</v>
      </c>
      <c r="E267" s="6" t="s">
        <v>1727</v>
      </c>
      <c r="F267" s="36" t="s">
        <v>420</v>
      </c>
      <c r="G267" s="36" t="s">
        <v>419</v>
      </c>
      <c r="H267" s="36" t="s">
        <v>420</v>
      </c>
      <c r="I267" s="36" t="s">
        <v>419</v>
      </c>
      <c r="J267" s="36" t="s">
        <v>419</v>
      </c>
    </row>
    <row r="268" spans="1:10" ht="15" thickBot="1" x14ac:dyDescent="0.35">
      <c r="A268" s="4" t="s">
        <v>154</v>
      </c>
      <c r="B268" s="36" t="s">
        <v>4</v>
      </c>
      <c r="C268" s="37">
        <v>11</v>
      </c>
      <c r="D268" s="37">
        <v>38</v>
      </c>
      <c r="E268" s="6" t="s">
        <v>1728</v>
      </c>
      <c r="F268" s="36" t="s">
        <v>420</v>
      </c>
      <c r="G268" s="36" t="s">
        <v>420</v>
      </c>
      <c r="H268" s="36" t="s">
        <v>420</v>
      </c>
      <c r="I268" s="36" t="s">
        <v>419</v>
      </c>
      <c r="J268" s="36" t="s">
        <v>420</v>
      </c>
    </row>
    <row r="269" spans="1:10" ht="15" thickBot="1" x14ac:dyDescent="0.35">
      <c r="A269" s="4" t="s">
        <v>157</v>
      </c>
      <c r="B269" s="36" t="s">
        <v>4</v>
      </c>
      <c r="C269" s="37">
        <v>13</v>
      </c>
      <c r="D269" s="37">
        <v>31</v>
      </c>
      <c r="E269" s="6" t="s">
        <v>1686</v>
      </c>
      <c r="F269" s="36" t="s">
        <v>420</v>
      </c>
      <c r="G269" s="36" t="s">
        <v>420</v>
      </c>
      <c r="H269" s="36" t="s">
        <v>420</v>
      </c>
      <c r="I269" s="36" t="s">
        <v>419</v>
      </c>
      <c r="J269" s="36" t="s">
        <v>420</v>
      </c>
    </row>
    <row r="270" spans="1:10" ht="15" thickBot="1" x14ac:dyDescent="0.35">
      <c r="A270" s="4" t="s">
        <v>161</v>
      </c>
      <c r="B270" s="36" t="s">
        <v>4</v>
      </c>
      <c r="C270" s="37">
        <v>20</v>
      </c>
      <c r="D270" s="37">
        <v>24</v>
      </c>
      <c r="E270" s="6" t="s">
        <v>421</v>
      </c>
      <c r="F270" s="36" t="s">
        <v>420</v>
      </c>
      <c r="G270" s="36" t="s">
        <v>420</v>
      </c>
      <c r="H270" s="36" t="s">
        <v>420</v>
      </c>
      <c r="I270" s="36" t="s">
        <v>420</v>
      </c>
      <c r="J270" s="36" t="s">
        <v>420</v>
      </c>
    </row>
    <row r="271" spans="1:10" ht="15" thickBot="1" x14ac:dyDescent="0.35">
      <c r="A271" s="4" t="s">
        <v>162</v>
      </c>
      <c r="B271" s="36" t="s">
        <v>4</v>
      </c>
      <c r="C271" s="37">
        <v>9</v>
      </c>
      <c r="D271" s="37">
        <v>21</v>
      </c>
      <c r="E271" s="6" t="s">
        <v>1673</v>
      </c>
      <c r="F271" s="36" t="s">
        <v>420</v>
      </c>
      <c r="G271" s="36" t="s">
        <v>420</v>
      </c>
      <c r="H271" s="36" t="s">
        <v>420</v>
      </c>
      <c r="I271" s="36" t="s">
        <v>419</v>
      </c>
      <c r="J271" s="36" t="s">
        <v>420</v>
      </c>
    </row>
    <row r="272" spans="1:10" ht="15" thickBot="1" x14ac:dyDescent="0.35">
      <c r="A272" s="4" t="s">
        <v>166</v>
      </c>
      <c r="B272" s="36" t="s">
        <v>4</v>
      </c>
      <c r="C272" s="37">
        <v>22</v>
      </c>
      <c r="D272" s="37">
        <v>39</v>
      </c>
      <c r="E272" s="6" t="s">
        <v>1658</v>
      </c>
      <c r="F272" s="36" t="s">
        <v>420</v>
      </c>
      <c r="G272" s="36" t="s">
        <v>420</v>
      </c>
      <c r="H272" s="36" t="s">
        <v>420</v>
      </c>
      <c r="I272" s="36" t="s">
        <v>419</v>
      </c>
      <c r="J272" s="36" t="s">
        <v>420</v>
      </c>
    </row>
    <row r="273" spans="1:10" ht="15" thickBot="1" x14ac:dyDescent="0.35">
      <c r="A273" s="4" t="s">
        <v>167</v>
      </c>
      <c r="B273" s="36" t="s">
        <v>4</v>
      </c>
      <c r="C273" s="37">
        <v>6</v>
      </c>
      <c r="D273" s="37">
        <v>14</v>
      </c>
      <c r="E273" s="6" t="s">
        <v>1669</v>
      </c>
      <c r="F273" s="36" t="s">
        <v>420</v>
      </c>
      <c r="G273" s="36" t="s">
        <v>419</v>
      </c>
      <c r="H273" s="36" t="s">
        <v>420</v>
      </c>
      <c r="I273" s="36" t="s">
        <v>419</v>
      </c>
      <c r="J273" s="36" t="s">
        <v>419</v>
      </c>
    </row>
    <row r="274" spans="1:10" ht="15" thickBot="1" x14ac:dyDescent="0.35">
      <c r="A274" s="4" t="s">
        <v>168</v>
      </c>
      <c r="B274" s="36" t="s">
        <v>4</v>
      </c>
      <c r="C274" s="37">
        <v>6</v>
      </c>
      <c r="D274" s="37">
        <v>22</v>
      </c>
      <c r="E274" s="6" t="s">
        <v>1713</v>
      </c>
      <c r="F274" s="36" t="s">
        <v>420</v>
      </c>
      <c r="G274" s="36" t="s">
        <v>420</v>
      </c>
      <c r="H274" s="36" t="s">
        <v>420</v>
      </c>
      <c r="I274" s="36" t="s">
        <v>419</v>
      </c>
      <c r="J274" s="36" t="s">
        <v>419</v>
      </c>
    </row>
    <row r="275" spans="1:10" ht="15" thickBot="1" x14ac:dyDescent="0.35">
      <c r="A275" s="4" t="s">
        <v>172</v>
      </c>
      <c r="B275" s="36" t="s">
        <v>4</v>
      </c>
      <c r="C275" s="37">
        <v>12</v>
      </c>
      <c r="D275" s="37">
        <v>20</v>
      </c>
      <c r="E275" s="6" t="s">
        <v>1663</v>
      </c>
      <c r="F275" s="36" t="s">
        <v>420</v>
      </c>
      <c r="G275" s="36" t="s">
        <v>420</v>
      </c>
      <c r="H275" s="36" t="s">
        <v>420</v>
      </c>
      <c r="I275" s="36" t="s">
        <v>419</v>
      </c>
      <c r="J275" s="36" t="s">
        <v>419</v>
      </c>
    </row>
    <row r="276" spans="1:10" ht="15" thickBot="1" x14ac:dyDescent="0.35">
      <c r="A276" s="4" t="s">
        <v>173</v>
      </c>
      <c r="B276" s="36" t="s">
        <v>4</v>
      </c>
      <c r="C276" s="37">
        <v>11</v>
      </c>
      <c r="D276" s="37">
        <v>19</v>
      </c>
      <c r="E276" s="6" t="s">
        <v>1731</v>
      </c>
      <c r="F276" s="36" t="s">
        <v>420</v>
      </c>
      <c r="G276" s="36" t="s">
        <v>420</v>
      </c>
      <c r="H276" s="36" t="s">
        <v>420</v>
      </c>
      <c r="I276" s="36" t="s">
        <v>419</v>
      </c>
      <c r="J276" s="36" t="s">
        <v>420</v>
      </c>
    </row>
    <row r="277" spans="1:10" ht="15" thickBot="1" x14ac:dyDescent="0.35">
      <c r="A277" s="4" t="s">
        <v>180</v>
      </c>
      <c r="B277" s="36" t="s">
        <v>4</v>
      </c>
      <c r="C277" s="37">
        <v>8</v>
      </c>
      <c r="D277" s="37">
        <v>13</v>
      </c>
      <c r="E277" s="6" t="s">
        <v>1734</v>
      </c>
      <c r="F277" s="36" t="s">
        <v>420</v>
      </c>
      <c r="G277" s="36" t="s">
        <v>420</v>
      </c>
      <c r="H277" s="36" t="s">
        <v>420</v>
      </c>
      <c r="I277" s="36" t="s">
        <v>419</v>
      </c>
      <c r="J277" s="36" t="s">
        <v>420</v>
      </c>
    </row>
    <row r="278" spans="1:10" ht="15" thickBot="1" x14ac:dyDescent="0.35">
      <c r="A278" s="4" t="s">
        <v>183</v>
      </c>
      <c r="B278" s="36" t="s">
        <v>4</v>
      </c>
      <c r="C278" s="37">
        <v>4</v>
      </c>
      <c r="D278" s="37">
        <v>20</v>
      </c>
      <c r="E278" s="6" t="s">
        <v>1736</v>
      </c>
      <c r="F278" s="36" t="s">
        <v>420</v>
      </c>
      <c r="G278" s="36" t="s">
        <v>420</v>
      </c>
      <c r="H278" s="36" t="s">
        <v>420</v>
      </c>
      <c r="I278" s="36" t="s">
        <v>419</v>
      </c>
      <c r="J278" s="36" t="s">
        <v>420</v>
      </c>
    </row>
    <row r="279" spans="1:10" ht="15" thickBot="1" x14ac:dyDescent="0.35">
      <c r="A279" s="4" t="s">
        <v>190</v>
      </c>
      <c r="B279" s="36" t="s">
        <v>4</v>
      </c>
      <c r="C279" s="37">
        <v>6</v>
      </c>
      <c r="D279" s="37">
        <v>13</v>
      </c>
      <c r="E279" s="6" t="s">
        <v>1677</v>
      </c>
      <c r="F279" s="36" t="s">
        <v>420</v>
      </c>
      <c r="G279" s="36" t="s">
        <v>420</v>
      </c>
      <c r="H279" s="36" t="s">
        <v>420</v>
      </c>
      <c r="I279" s="36" t="s">
        <v>419</v>
      </c>
      <c r="J279" s="36" t="s">
        <v>420</v>
      </c>
    </row>
    <row r="280" spans="1:10" ht="15" thickBot="1" x14ac:dyDescent="0.35">
      <c r="A280" s="4" t="s">
        <v>199</v>
      </c>
      <c r="B280" s="36" t="s">
        <v>4</v>
      </c>
      <c r="C280" s="37">
        <v>5</v>
      </c>
      <c r="D280" s="37">
        <v>18</v>
      </c>
      <c r="E280" s="6" t="s">
        <v>1678</v>
      </c>
      <c r="F280" s="36" t="s">
        <v>420</v>
      </c>
      <c r="G280" s="36" t="s">
        <v>420</v>
      </c>
      <c r="H280" s="36" t="s">
        <v>420</v>
      </c>
      <c r="I280" s="36" t="s">
        <v>419</v>
      </c>
      <c r="J280" s="36" t="s">
        <v>420</v>
      </c>
    </row>
    <row r="281" spans="1:10" ht="15" thickBot="1" x14ac:dyDescent="0.35">
      <c r="A281" s="4" t="s">
        <v>206</v>
      </c>
      <c r="B281" s="36" t="s">
        <v>4</v>
      </c>
      <c r="C281" s="37">
        <v>20</v>
      </c>
      <c r="D281" s="37">
        <v>20</v>
      </c>
      <c r="E281" s="6" t="s">
        <v>1659</v>
      </c>
      <c r="F281" s="36" t="s">
        <v>420</v>
      </c>
      <c r="G281" s="36" t="s">
        <v>420</v>
      </c>
      <c r="H281" s="36" t="s">
        <v>420</v>
      </c>
      <c r="I281" s="36" t="s">
        <v>419</v>
      </c>
      <c r="J281" s="36" t="s">
        <v>419</v>
      </c>
    </row>
    <row r="282" spans="1:10" ht="15" thickBot="1" x14ac:dyDescent="0.35">
      <c r="A282" s="4" t="s">
        <v>212</v>
      </c>
      <c r="B282" s="36" t="s">
        <v>4</v>
      </c>
      <c r="C282" s="37">
        <v>9</v>
      </c>
      <c r="D282" s="37">
        <v>29</v>
      </c>
      <c r="E282" s="6" t="s">
        <v>1673</v>
      </c>
      <c r="F282" s="36" t="s">
        <v>420</v>
      </c>
      <c r="G282" s="36" t="s">
        <v>420</v>
      </c>
      <c r="H282" s="36" t="s">
        <v>420</v>
      </c>
      <c r="I282" s="36" t="s">
        <v>419</v>
      </c>
      <c r="J282" s="36" t="s">
        <v>420</v>
      </c>
    </row>
    <row r="283" spans="1:10" ht="15" thickBot="1" x14ac:dyDescent="0.35">
      <c r="A283" s="4" t="s">
        <v>215</v>
      </c>
      <c r="B283" s="36" t="s">
        <v>4</v>
      </c>
      <c r="C283" s="37">
        <v>9</v>
      </c>
      <c r="D283" s="37">
        <v>18</v>
      </c>
      <c r="E283" s="6" t="s">
        <v>1696</v>
      </c>
      <c r="F283" s="36" t="s">
        <v>420</v>
      </c>
      <c r="G283" s="36" t="s">
        <v>420</v>
      </c>
      <c r="H283" s="36" t="s">
        <v>420</v>
      </c>
      <c r="I283" s="36" t="s">
        <v>419</v>
      </c>
      <c r="J283" s="36" t="s">
        <v>420</v>
      </c>
    </row>
    <row r="284" spans="1:10" ht="15" thickBot="1" x14ac:dyDescent="0.35">
      <c r="A284" s="4" t="s">
        <v>221</v>
      </c>
      <c r="B284" s="36" t="s">
        <v>4</v>
      </c>
      <c r="C284" s="37">
        <v>41</v>
      </c>
      <c r="D284" s="37">
        <v>60</v>
      </c>
      <c r="E284" s="6" t="s">
        <v>1747</v>
      </c>
      <c r="F284" s="36" t="s">
        <v>420</v>
      </c>
      <c r="G284" s="36" t="s">
        <v>419</v>
      </c>
      <c r="H284" s="36" t="s">
        <v>420</v>
      </c>
      <c r="I284" s="36" t="s">
        <v>419</v>
      </c>
      <c r="J284" s="36" t="s">
        <v>419</v>
      </c>
    </row>
    <row r="285" spans="1:10" ht="15" thickBot="1" x14ac:dyDescent="0.35">
      <c r="A285" s="4" t="s">
        <v>226</v>
      </c>
      <c r="B285" s="36" t="s">
        <v>4</v>
      </c>
      <c r="C285" s="37">
        <v>18</v>
      </c>
      <c r="D285" s="37">
        <v>22</v>
      </c>
      <c r="E285" s="6" t="s">
        <v>1683</v>
      </c>
      <c r="F285" s="36" t="s">
        <v>420</v>
      </c>
      <c r="G285" s="36" t="s">
        <v>420</v>
      </c>
      <c r="H285" s="36" t="s">
        <v>420</v>
      </c>
      <c r="I285" s="36" t="s">
        <v>419</v>
      </c>
      <c r="J285" s="36" t="s">
        <v>419</v>
      </c>
    </row>
    <row r="286" spans="1:10" ht="15" thickBot="1" x14ac:dyDescent="0.35">
      <c r="A286" s="4" t="s">
        <v>228</v>
      </c>
      <c r="B286" s="36" t="s">
        <v>4</v>
      </c>
      <c r="C286" s="37">
        <v>12</v>
      </c>
      <c r="D286" s="37">
        <v>33</v>
      </c>
      <c r="E286" s="6" t="s">
        <v>1750</v>
      </c>
      <c r="F286" s="36" t="s">
        <v>420</v>
      </c>
      <c r="G286" s="36" t="s">
        <v>420</v>
      </c>
      <c r="H286" s="36" t="s">
        <v>420</v>
      </c>
      <c r="I286" s="36" t="s">
        <v>419</v>
      </c>
      <c r="J286" s="36" t="s">
        <v>419</v>
      </c>
    </row>
    <row r="287" spans="1:10" ht="15" thickBot="1" x14ac:dyDescent="0.35">
      <c r="A287" s="4" t="s">
        <v>233</v>
      </c>
      <c r="B287" s="36" t="s">
        <v>4</v>
      </c>
      <c r="C287" s="37">
        <v>4</v>
      </c>
      <c r="D287" s="37">
        <v>20</v>
      </c>
      <c r="E287" s="6" t="s">
        <v>1754</v>
      </c>
      <c r="F287" s="36" t="s">
        <v>420</v>
      </c>
      <c r="G287" s="36" t="s">
        <v>420</v>
      </c>
      <c r="H287" s="36" t="s">
        <v>420</v>
      </c>
      <c r="I287" s="36" t="s">
        <v>419</v>
      </c>
      <c r="J287" s="36" t="s">
        <v>420</v>
      </c>
    </row>
    <row r="288" spans="1:10" ht="15" thickBot="1" x14ac:dyDescent="0.35">
      <c r="A288" s="4" t="s">
        <v>235</v>
      </c>
      <c r="B288" s="36" t="s">
        <v>4</v>
      </c>
      <c r="C288" s="37">
        <v>8</v>
      </c>
      <c r="D288" s="37">
        <v>19</v>
      </c>
      <c r="E288" s="6" t="s">
        <v>1687</v>
      </c>
      <c r="F288" s="36" t="s">
        <v>420</v>
      </c>
      <c r="G288" s="36" t="s">
        <v>420</v>
      </c>
      <c r="H288" s="36" t="s">
        <v>420</v>
      </c>
      <c r="I288" s="36" t="s">
        <v>419</v>
      </c>
      <c r="J288" s="36" t="s">
        <v>419</v>
      </c>
    </row>
    <row r="289" spans="1:10" ht="15" thickBot="1" x14ac:dyDescent="0.35">
      <c r="A289" s="4" t="s">
        <v>236</v>
      </c>
      <c r="B289" s="36" t="s">
        <v>4</v>
      </c>
      <c r="C289" s="37">
        <v>26</v>
      </c>
      <c r="D289" s="37">
        <v>31</v>
      </c>
      <c r="E289" s="6" t="s">
        <v>1673</v>
      </c>
      <c r="F289" s="36" t="s">
        <v>420</v>
      </c>
      <c r="G289" s="36" t="s">
        <v>420</v>
      </c>
      <c r="H289" s="36" t="s">
        <v>420</v>
      </c>
      <c r="I289" s="36" t="s">
        <v>420</v>
      </c>
      <c r="J289" s="36" t="s">
        <v>420</v>
      </c>
    </row>
    <row r="290" spans="1:10" ht="15" thickBot="1" x14ac:dyDescent="0.35">
      <c r="A290" s="4" t="s">
        <v>238</v>
      </c>
      <c r="B290" s="36" t="s">
        <v>4</v>
      </c>
      <c r="C290" s="37">
        <v>5</v>
      </c>
      <c r="D290" s="37">
        <v>21</v>
      </c>
      <c r="E290" s="6" t="s">
        <v>1756</v>
      </c>
      <c r="F290" s="36" t="s">
        <v>420</v>
      </c>
      <c r="G290" s="36" t="s">
        <v>420</v>
      </c>
      <c r="H290" s="36" t="s">
        <v>420</v>
      </c>
      <c r="I290" s="36" t="s">
        <v>419</v>
      </c>
      <c r="J290" s="36" t="s">
        <v>420</v>
      </c>
    </row>
    <row r="291" spans="1:10" ht="15" thickBot="1" x14ac:dyDescent="0.35">
      <c r="A291" s="4" t="s">
        <v>243</v>
      </c>
      <c r="B291" s="36" t="s">
        <v>4</v>
      </c>
      <c r="C291" s="37">
        <v>8</v>
      </c>
      <c r="D291" s="37">
        <v>15</v>
      </c>
      <c r="E291" s="6" t="s">
        <v>1655</v>
      </c>
      <c r="F291" s="36" t="s">
        <v>420</v>
      </c>
      <c r="G291" s="36" t="s">
        <v>420</v>
      </c>
      <c r="H291" s="36" t="s">
        <v>420</v>
      </c>
      <c r="I291" s="36" t="s">
        <v>419</v>
      </c>
      <c r="J291" s="36" t="s">
        <v>420</v>
      </c>
    </row>
    <row r="292" spans="1:10" ht="15" thickBot="1" x14ac:dyDescent="0.35">
      <c r="A292" s="4" t="s">
        <v>250</v>
      </c>
      <c r="B292" s="36" t="s">
        <v>4</v>
      </c>
      <c r="C292" s="37">
        <v>20</v>
      </c>
      <c r="D292" s="37">
        <v>38</v>
      </c>
      <c r="E292" s="6" t="s">
        <v>1674</v>
      </c>
      <c r="F292" s="36" t="s">
        <v>420</v>
      </c>
      <c r="G292" s="36" t="s">
        <v>419</v>
      </c>
      <c r="H292" s="36" t="s">
        <v>420</v>
      </c>
      <c r="I292" s="36" t="s">
        <v>419</v>
      </c>
      <c r="J292" s="36" t="s">
        <v>420</v>
      </c>
    </row>
    <row r="293" spans="1:10" ht="15" thickBot="1" x14ac:dyDescent="0.35">
      <c r="A293" s="4" t="s">
        <v>264</v>
      </c>
      <c r="B293" s="36" t="s">
        <v>4</v>
      </c>
      <c r="C293" s="37">
        <v>24</v>
      </c>
      <c r="D293" s="37">
        <v>75</v>
      </c>
      <c r="E293" s="6" t="s">
        <v>1760</v>
      </c>
      <c r="F293" s="36" t="s">
        <v>420</v>
      </c>
      <c r="G293" s="36" t="s">
        <v>420</v>
      </c>
      <c r="H293" s="36" t="s">
        <v>420</v>
      </c>
      <c r="I293" s="36" t="s">
        <v>419</v>
      </c>
      <c r="J293" s="36" t="s">
        <v>419</v>
      </c>
    </row>
    <row r="294" spans="1:10" ht="15" thickBot="1" x14ac:dyDescent="0.35">
      <c r="A294" s="4" t="s">
        <v>265</v>
      </c>
      <c r="B294" s="36" t="s">
        <v>4</v>
      </c>
      <c r="C294" s="37">
        <v>15</v>
      </c>
      <c r="D294" s="37">
        <v>23</v>
      </c>
      <c r="E294" s="6" t="s">
        <v>1761</v>
      </c>
      <c r="F294" s="36" t="s">
        <v>420</v>
      </c>
      <c r="G294" s="36" t="s">
        <v>420</v>
      </c>
      <c r="H294" s="36" t="s">
        <v>420</v>
      </c>
      <c r="I294" s="36" t="s">
        <v>420</v>
      </c>
      <c r="J294" s="36" t="s">
        <v>419</v>
      </c>
    </row>
    <row r="295" spans="1:10" ht="15" thickBot="1" x14ac:dyDescent="0.35">
      <c r="A295" s="4" t="s">
        <v>267</v>
      </c>
      <c r="B295" s="36" t="s">
        <v>4</v>
      </c>
      <c r="C295" s="37">
        <v>27</v>
      </c>
      <c r="D295" s="37">
        <v>47</v>
      </c>
      <c r="E295" s="6" t="s">
        <v>1762</v>
      </c>
      <c r="F295" s="36" t="s">
        <v>420</v>
      </c>
      <c r="G295" s="36" t="s">
        <v>420</v>
      </c>
      <c r="H295" s="36" t="s">
        <v>420</v>
      </c>
      <c r="I295" s="36" t="s">
        <v>419</v>
      </c>
      <c r="J295" s="36" t="s">
        <v>420</v>
      </c>
    </row>
    <row r="296" spans="1:10" ht="15" thickBot="1" x14ac:dyDescent="0.35">
      <c r="A296" s="4" t="s">
        <v>271</v>
      </c>
      <c r="B296" s="36" t="s">
        <v>4</v>
      </c>
      <c r="C296" s="37">
        <v>14</v>
      </c>
      <c r="D296" s="37">
        <v>23</v>
      </c>
      <c r="E296" s="6" t="s">
        <v>1672</v>
      </c>
      <c r="F296" s="36" t="s">
        <v>420</v>
      </c>
      <c r="G296" s="36" t="s">
        <v>420</v>
      </c>
      <c r="H296" s="36" t="s">
        <v>420</v>
      </c>
      <c r="I296" s="36" t="s">
        <v>420</v>
      </c>
      <c r="J296" s="36" t="s">
        <v>419</v>
      </c>
    </row>
    <row r="297" spans="1:10" ht="15" thickBot="1" x14ac:dyDescent="0.35">
      <c r="A297" s="4" t="s">
        <v>276</v>
      </c>
      <c r="B297" s="36" t="s">
        <v>4</v>
      </c>
      <c r="C297" s="37">
        <v>12</v>
      </c>
      <c r="D297" s="37">
        <v>20</v>
      </c>
      <c r="E297" s="6" t="s">
        <v>1658</v>
      </c>
      <c r="F297" s="36" t="s">
        <v>420</v>
      </c>
      <c r="G297" s="36" t="s">
        <v>420</v>
      </c>
      <c r="H297" s="36" t="s">
        <v>420</v>
      </c>
      <c r="I297" s="36" t="s">
        <v>420</v>
      </c>
      <c r="J297" s="36" t="s">
        <v>420</v>
      </c>
    </row>
    <row r="298" spans="1:10" ht="15" thickBot="1" x14ac:dyDescent="0.35">
      <c r="A298" s="4" t="s">
        <v>284</v>
      </c>
      <c r="B298" s="36" t="s">
        <v>4</v>
      </c>
      <c r="C298" s="37">
        <v>10</v>
      </c>
      <c r="D298" s="37">
        <v>16</v>
      </c>
      <c r="E298" s="6" t="s">
        <v>1767</v>
      </c>
      <c r="F298" s="36" t="s">
        <v>420</v>
      </c>
      <c r="G298" s="36" t="s">
        <v>420</v>
      </c>
      <c r="H298" s="36" t="s">
        <v>420</v>
      </c>
      <c r="I298" s="36" t="s">
        <v>419</v>
      </c>
      <c r="J298" s="36" t="s">
        <v>420</v>
      </c>
    </row>
    <row r="299" spans="1:10" ht="15" thickBot="1" x14ac:dyDescent="0.35">
      <c r="A299" s="4" t="s">
        <v>285</v>
      </c>
      <c r="B299" s="36" t="s">
        <v>4</v>
      </c>
      <c r="C299" s="37">
        <v>7</v>
      </c>
      <c r="D299" s="37">
        <v>21</v>
      </c>
      <c r="E299" s="6" t="s">
        <v>1669</v>
      </c>
      <c r="F299" s="36" t="s">
        <v>420</v>
      </c>
      <c r="G299" s="36" t="s">
        <v>420</v>
      </c>
      <c r="H299" s="36" t="s">
        <v>420</v>
      </c>
      <c r="I299" s="36" t="s">
        <v>419</v>
      </c>
      <c r="J299" s="36" t="s">
        <v>419</v>
      </c>
    </row>
    <row r="300" spans="1:10" ht="15" thickBot="1" x14ac:dyDescent="0.35">
      <c r="A300" s="4" t="s">
        <v>287</v>
      </c>
      <c r="B300" s="36" t="s">
        <v>4</v>
      </c>
      <c r="C300" s="37">
        <v>21</v>
      </c>
      <c r="D300" s="37">
        <v>60</v>
      </c>
      <c r="E300" s="6" t="s">
        <v>1667</v>
      </c>
      <c r="F300" s="36" t="s">
        <v>420</v>
      </c>
      <c r="G300" s="36" t="s">
        <v>420</v>
      </c>
      <c r="H300" s="36" t="s">
        <v>420</v>
      </c>
      <c r="I300" s="36" t="s">
        <v>419</v>
      </c>
      <c r="J300" s="36" t="s">
        <v>420</v>
      </c>
    </row>
    <row r="301" spans="1:10" ht="15" thickBot="1" x14ac:dyDescent="0.35">
      <c r="A301" s="4" t="s">
        <v>303</v>
      </c>
      <c r="B301" s="36" t="s">
        <v>4</v>
      </c>
      <c r="C301" s="37">
        <v>4</v>
      </c>
      <c r="D301" s="37">
        <v>8</v>
      </c>
      <c r="E301" s="6" t="s">
        <v>1658</v>
      </c>
      <c r="F301" s="36" t="s">
        <v>420</v>
      </c>
      <c r="G301" s="36" t="s">
        <v>420</v>
      </c>
      <c r="H301" s="36" t="s">
        <v>420</v>
      </c>
      <c r="I301" s="36" t="s">
        <v>419</v>
      </c>
      <c r="J301" s="36" t="s">
        <v>420</v>
      </c>
    </row>
    <row r="302" spans="1:10" ht="15" thickBot="1" x14ac:dyDescent="0.35">
      <c r="A302" s="4" t="s">
        <v>317</v>
      </c>
      <c r="B302" s="36" t="s">
        <v>4</v>
      </c>
      <c r="C302" s="37">
        <v>21</v>
      </c>
      <c r="D302" s="37">
        <v>50</v>
      </c>
      <c r="E302" s="6" t="s">
        <v>1667</v>
      </c>
      <c r="F302" s="36" t="s">
        <v>420</v>
      </c>
      <c r="G302" s="36" t="s">
        <v>420</v>
      </c>
      <c r="H302" s="36" t="s">
        <v>420</v>
      </c>
      <c r="I302" s="36" t="s">
        <v>420</v>
      </c>
      <c r="J302" s="36" t="s">
        <v>420</v>
      </c>
    </row>
    <row r="303" spans="1:10" ht="15" thickBot="1" x14ac:dyDescent="0.35">
      <c r="A303" s="4" t="s">
        <v>338</v>
      </c>
      <c r="B303" s="36" t="s">
        <v>4</v>
      </c>
      <c r="C303" s="37">
        <v>24</v>
      </c>
      <c r="D303" s="37">
        <v>50</v>
      </c>
      <c r="E303" s="6" t="s">
        <v>1663</v>
      </c>
      <c r="F303" s="36" t="s">
        <v>420</v>
      </c>
      <c r="G303" s="36" t="s">
        <v>420</v>
      </c>
      <c r="H303" s="36" t="s">
        <v>420</v>
      </c>
      <c r="I303" s="36" t="s">
        <v>420</v>
      </c>
      <c r="J303" s="36" t="s">
        <v>420</v>
      </c>
    </row>
    <row r="304" spans="1:10" ht="15" thickBot="1" x14ac:dyDescent="0.35">
      <c r="A304" s="4" t="s">
        <v>339</v>
      </c>
      <c r="B304" s="36" t="s">
        <v>4</v>
      </c>
      <c r="C304" s="37">
        <v>9</v>
      </c>
      <c r="D304" s="37">
        <v>15</v>
      </c>
      <c r="E304" s="6" t="s">
        <v>1658</v>
      </c>
      <c r="F304" s="36" t="s">
        <v>420</v>
      </c>
      <c r="G304" s="36" t="s">
        <v>420</v>
      </c>
      <c r="H304" s="36" t="s">
        <v>420</v>
      </c>
      <c r="I304" s="36" t="s">
        <v>419</v>
      </c>
      <c r="J304" s="36" t="s">
        <v>420</v>
      </c>
    </row>
    <row r="305" spans="1:10" ht="15" thickBot="1" x14ac:dyDescent="0.35">
      <c r="A305" s="4" t="s">
        <v>342</v>
      </c>
      <c r="B305" s="36" t="s">
        <v>4</v>
      </c>
      <c r="C305" s="37">
        <v>12</v>
      </c>
      <c r="D305" s="37">
        <v>26</v>
      </c>
      <c r="E305" s="6" t="s">
        <v>1732</v>
      </c>
      <c r="F305" s="36" t="s">
        <v>420</v>
      </c>
      <c r="G305" s="36" t="s">
        <v>420</v>
      </c>
      <c r="H305" s="36" t="s">
        <v>420</v>
      </c>
      <c r="I305" s="36" t="s">
        <v>419</v>
      </c>
      <c r="J305" s="36" t="s">
        <v>419</v>
      </c>
    </row>
    <row r="306" spans="1:10" ht="15" thickBot="1" x14ac:dyDescent="0.35">
      <c r="A306" s="4" t="s">
        <v>350</v>
      </c>
      <c r="B306" s="36" t="s">
        <v>4</v>
      </c>
      <c r="C306" s="37">
        <v>13</v>
      </c>
      <c r="D306" s="37">
        <v>20</v>
      </c>
      <c r="E306" s="6" t="s">
        <v>1672</v>
      </c>
      <c r="F306" s="36" t="s">
        <v>420</v>
      </c>
      <c r="G306" s="36" t="s">
        <v>420</v>
      </c>
      <c r="H306" s="36" t="s">
        <v>420</v>
      </c>
      <c r="I306" s="36" t="s">
        <v>419</v>
      </c>
      <c r="J306" s="36" t="s">
        <v>419</v>
      </c>
    </row>
    <row r="307" spans="1:10" ht="15" thickBot="1" x14ac:dyDescent="0.35">
      <c r="A307" s="4" t="s">
        <v>356</v>
      </c>
      <c r="B307" s="36" t="s">
        <v>4</v>
      </c>
      <c r="C307" s="37">
        <v>4</v>
      </c>
      <c r="D307" s="37">
        <v>44</v>
      </c>
      <c r="E307" s="6" t="s">
        <v>1692</v>
      </c>
      <c r="F307" s="36" t="s">
        <v>420</v>
      </c>
      <c r="G307" s="36" t="s">
        <v>420</v>
      </c>
      <c r="H307" s="36" t="s">
        <v>420</v>
      </c>
      <c r="I307" s="36" t="s">
        <v>419</v>
      </c>
      <c r="J307" s="36" t="s">
        <v>420</v>
      </c>
    </row>
    <row r="308" spans="1:10" ht="15" thickBot="1" x14ac:dyDescent="0.35">
      <c r="A308" s="4" t="s">
        <v>358</v>
      </c>
      <c r="B308" s="36" t="s">
        <v>4</v>
      </c>
      <c r="C308" s="37">
        <v>7</v>
      </c>
      <c r="D308" s="37">
        <v>16</v>
      </c>
      <c r="E308" s="6" t="s">
        <v>1680</v>
      </c>
      <c r="F308" s="36" t="s">
        <v>420</v>
      </c>
      <c r="G308" s="36" t="s">
        <v>420</v>
      </c>
      <c r="H308" s="36" t="s">
        <v>420</v>
      </c>
      <c r="I308" s="36" t="s">
        <v>419</v>
      </c>
      <c r="J308" s="36" t="s">
        <v>419</v>
      </c>
    </row>
    <row r="309" spans="1:10" ht="15" thickBot="1" x14ac:dyDescent="0.35">
      <c r="A309" s="4" t="s">
        <v>367</v>
      </c>
      <c r="B309" s="36" t="s">
        <v>4</v>
      </c>
      <c r="C309" s="37">
        <v>6</v>
      </c>
      <c r="D309" s="37">
        <v>10</v>
      </c>
      <c r="E309" s="6" t="s">
        <v>1664</v>
      </c>
      <c r="F309" s="36" t="s">
        <v>420</v>
      </c>
      <c r="G309" s="36" t="s">
        <v>420</v>
      </c>
      <c r="H309" s="36" t="s">
        <v>420</v>
      </c>
      <c r="I309" s="36" t="s">
        <v>419</v>
      </c>
      <c r="J309" s="36" t="s">
        <v>419</v>
      </c>
    </row>
    <row r="310" spans="1:10" ht="15" thickBot="1" x14ac:dyDescent="0.35">
      <c r="A310" s="4" t="s">
        <v>378</v>
      </c>
      <c r="B310" s="36" t="s">
        <v>4</v>
      </c>
      <c r="C310" s="37">
        <v>13</v>
      </c>
      <c r="D310" s="37">
        <v>24</v>
      </c>
      <c r="E310" s="6" t="s">
        <v>1673</v>
      </c>
      <c r="F310" s="36" t="s">
        <v>420</v>
      </c>
      <c r="G310" s="36" t="s">
        <v>420</v>
      </c>
      <c r="H310" s="36" t="s">
        <v>420</v>
      </c>
      <c r="I310" s="36" t="s">
        <v>419</v>
      </c>
      <c r="J310" s="36" t="s">
        <v>420</v>
      </c>
    </row>
    <row r="311" spans="1:10" ht="15" thickBot="1" x14ac:dyDescent="0.35">
      <c r="A311" s="62" t="s">
        <v>391</v>
      </c>
      <c r="B311" s="36" t="s">
        <v>4</v>
      </c>
      <c r="C311" s="37">
        <v>13</v>
      </c>
      <c r="D311" s="37">
        <v>32</v>
      </c>
      <c r="E311" s="6" t="s">
        <v>1678</v>
      </c>
      <c r="F311" s="36" t="s">
        <v>420</v>
      </c>
      <c r="G311" s="36" t="s">
        <v>420</v>
      </c>
      <c r="H311" s="36" t="s">
        <v>420</v>
      </c>
      <c r="I311" s="36" t="s">
        <v>419</v>
      </c>
      <c r="J311" s="36" t="s">
        <v>420</v>
      </c>
    </row>
    <row r="312" spans="1:10" x14ac:dyDescent="0.3">
      <c r="A312" s="291" t="s">
        <v>2417</v>
      </c>
      <c r="B312" s="497"/>
      <c r="C312" s="498">
        <f>SUM(C237:C311)</f>
        <v>945</v>
      </c>
      <c r="D312" s="498">
        <f>SUM(D237:D311)</f>
        <v>1917</v>
      </c>
      <c r="E312" s="149"/>
      <c r="F312" s="499"/>
      <c r="G312" s="499"/>
      <c r="H312" s="499"/>
      <c r="I312" s="499"/>
      <c r="J312" s="503"/>
    </row>
    <row r="313" spans="1:10" ht="18.600000000000001" thickBot="1" x14ac:dyDescent="0.4">
      <c r="A313" s="292" t="s">
        <v>2418</v>
      </c>
      <c r="B313" s="501"/>
      <c r="C313" s="502">
        <f>C312/75</f>
        <v>12.6</v>
      </c>
      <c r="D313" s="502">
        <f>D312/75</f>
        <v>25.56</v>
      </c>
      <c r="E313" s="136"/>
      <c r="F313" s="512">
        <v>1</v>
      </c>
      <c r="G313" s="512">
        <v>0.88</v>
      </c>
      <c r="H313" s="512">
        <v>1</v>
      </c>
      <c r="I313" s="512">
        <v>0.18666666666666668</v>
      </c>
      <c r="J313" s="513">
        <v>0.64</v>
      </c>
    </row>
    <row r="314" spans="1:10" ht="15" thickBot="1" x14ac:dyDescent="0.35">
      <c r="A314" s="10"/>
      <c r="B314" s="36"/>
      <c r="C314" s="37"/>
      <c r="D314" s="37"/>
      <c r="E314" s="6"/>
      <c r="F314" s="36"/>
      <c r="G314" s="36"/>
      <c r="H314" s="36"/>
      <c r="I314" s="36"/>
      <c r="J314" s="36"/>
    </row>
    <row r="315" spans="1:10" ht="15" thickBot="1" x14ac:dyDescent="0.35">
      <c r="A315" s="58" t="s">
        <v>13</v>
      </c>
      <c r="B315" s="36" t="s">
        <v>14</v>
      </c>
      <c r="C315" s="37">
        <v>6</v>
      </c>
      <c r="D315" s="37">
        <v>12</v>
      </c>
      <c r="E315" s="6" t="s">
        <v>1663</v>
      </c>
      <c r="F315" s="36" t="s">
        <v>420</v>
      </c>
      <c r="G315" s="36" t="s">
        <v>420</v>
      </c>
      <c r="H315" s="36" t="s">
        <v>420</v>
      </c>
      <c r="I315" s="36" t="s">
        <v>419</v>
      </c>
      <c r="J315" s="36" t="s">
        <v>420</v>
      </c>
    </row>
    <row r="316" spans="1:10" ht="15" thickBot="1" x14ac:dyDescent="0.35">
      <c r="A316" s="31" t="s">
        <v>17</v>
      </c>
      <c r="B316" s="36" t="s">
        <v>14</v>
      </c>
      <c r="C316" s="37">
        <v>20</v>
      </c>
      <c r="D316" s="37">
        <v>28</v>
      </c>
      <c r="E316" s="6" t="s">
        <v>1658</v>
      </c>
      <c r="F316" s="36" t="s">
        <v>420</v>
      </c>
      <c r="G316" s="36" t="s">
        <v>420</v>
      </c>
      <c r="H316" s="36" t="s">
        <v>420</v>
      </c>
      <c r="I316" s="36" t="s">
        <v>419</v>
      </c>
      <c r="J316" s="36" t="s">
        <v>420</v>
      </c>
    </row>
    <row r="317" spans="1:10" ht="15" thickBot="1" x14ac:dyDescent="0.35">
      <c r="A317" s="4" t="s">
        <v>29</v>
      </c>
      <c r="B317" s="36" t="s">
        <v>14</v>
      </c>
      <c r="C317" s="37">
        <v>45</v>
      </c>
      <c r="D317" s="37">
        <v>51</v>
      </c>
      <c r="E317" s="6" t="s">
        <v>1673</v>
      </c>
      <c r="F317" s="36" t="s">
        <v>420</v>
      </c>
      <c r="G317" s="36" t="s">
        <v>420</v>
      </c>
      <c r="H317" s="36" t="s">
        <v>420</v>
      </c>
      <c r="I317" s="36" t="s">
        <v>420</v>
      </c>
      <c r="J317" s="36" t="s">
        <v>419</v>
      </c>
    </row>
    <row r="318" spans="1:10" ht="15" thickBot="1" x14ac:dyDescent="0.35">
      <c r="A318" s="4" t="s">
        <v>34</v>
      </c>
      <c r="B318" s="36" t="s">
        <v>14</v>
      </c>
      <c r="C318" s="37">
        <v>13</v>
      </c>
      <c r="D318" s="37">
        <v>27</v>
      </c>
      <c r="E318" s="6" t="s">
        <v>1678</v>
      </c>
      <c r="F318" s="36" t="s">
        <v>420</v>
      </c>
      <c r="G318" s="36" t="s">
        <v>420</v>
      </c>
      <c r="H318" s="36" t="s">
        <v>420</v>
      </c>
      <c r="I318" s="36" t="s">
        <v>419</v>
      </c>
      <c r="J318" s="36" t="s">
        <v>420</v>
      </c>
    </row>
    <row r="319" spans="1:10" ht="15" thickBot="1" x14ac:dyDescent="0.35">
      <c r="A319" s="4" t="s">
        <v>45</v>
      </c>
      <c r="B319" s="36" t="s">
        <v>14</v>
      </c>
      <c r="C319" s="37">
        <v>90</v>
      </c>
      <c r="D319" s="37">
        <v>65</v>
      </c>
      <c r="E319" s="6" t="s">
        <v>1684</v>
      </c>
      <c r="F319" s="36" t="s">
        <v>420</v>
      </c>
      <c r="G319" s="36" t="s">
        <v>420</v>
      </c>
      <c r="H319" s="36" t="s">
        <v>420</v>
      </c>
      <c r="I319" s="36" t="s">
        <v>420</v>
      </c>
      <c r="J319" s="36" t="s">
        <v>419</v>
      </c>
    </row>
    <row r="320" spans="1:10" ht="15" thickBot="1" x14ac:dyDescent="0.35">
      <c r="A320" s="4" t="s">
        <v>47</v>
      </c>
      <c r="B320" s="36" t="s">
        <v>14</v>
      </c>
      <c r="C320" s="37">
        <v>35</v>
      </c>
      <c r="D320" s="37">
        <v>95</v>
      </c>
      <c r="E320" s="6" t="s">
        <v>1685</v>
      </c>
      <c r="F320" s="36" t="s">
        <v>420</v>
      </c>
      <c r="G320" s="36" t="s">
        <v>420</v>
      </c>
      <c r="H320" s="36" t="s">
        <v>420</v>
      </c>
      <c r="I320" s="36" t="s">
        <v>419</v>
      </c>
      <c r="J320" s="36" t="s">
        <v>420</v>
      </c>
    </row>
    <row r="321" spans="1:10" ht="15" thickBot="1" x14ac:dyDescent="0.35">
      <c r="A321" s="4" t="s">
        <v>52</v>
      </c>
      <c r="B321" s="36" t="s">
        <v>14</v>
      </c>
      <c r="C321" s="37">
        <v>32</v>
      </c>
      <c r="D321" s="37">
        <v>40</v>
      </c>
      <c r="E321" s="6" t="s">
        <v>1655</v>
      </c>
      <c r="F321" s="36" t="s">
        <v>420</v>
      </c>
      <c r="G321" s="36" t="s">
        <v>420</v>
      </c>
      <c r="H321" s="36" t="s">
        <v>420</v>
      </c>
      <c r="I321" s="36" t="s">
        <v>420</v>
      </c>
      <c r="J321" s="36" t="s">
        <v>420</v>
      </c>
    </row>
    <row r="322" spans="1:10" ht="15" thickBot="1" x14ac:dyDescent="0.35">
      <c r="A322" s="4" t="s">
        <v>57</v>
      </c>
      <c r="B322" s="36" t="s">
        <v>14</v>
      </c>
      <c r="C322" s="37">
        <v>18</v>
      </c>
      <c r="D322" s="37">
        <v>49</v>
      </c>
      <c r="E322" s="6" t="s">
        <v>1657</v>
      </c>
      <c r="F322" s="36" t="s">
        <v>420</v>
      </c>
      <c r="G322" s="36" t="s">
        <v>420</v>
      </c>
      <c r="H322" s="36" t="s">
        <v>420</v>
      </c>
      <c r="I322" s="36" t="s">
        <v>419</v>
      </c>
      <c r="J322" s="36" t="s">
        <v>419</v>
      </c>
    </row>
    <row r="323" spans="1:10" ht="15" thickBot="1" x14ac:dyDescent="0.35">
      <c r="A323" s="4" t="s">
        <v>65</v>
      </c>
      <c r="B323" s="36" t="s">
        <v>14</v>
      </c>
      <c r="C323" s="37">
        <v>20</v>
      </c>
      <c r="D323" s="37">
        <v>53</v>
      </c>
      <c r="E323" s="6" t="s">
        <v>1686</v>
      </c>
      <c r="F323" s="36" t="s">
        <v>420</v>
      </c>
      <c r="G323" s="36" t="s">
        <v>420</v>
      </c>
      <c r="H323" s="36" t="s">
        <v>420</v>
      </c>
      <c r="I323" s="36" t="s">
        <v>419</v>
      </c>
      <c r="J323" s="36" t="s">
        <v>419</v>
      </c>
    </row>
    <row r="324" spans="1:10" ht="15" thickBot="1" x14ac:dyDescent="0.35">
      <c r="A324" s="4" t="s">
        <v>71</v>
      </c>
      <c r="B324" s="36" t="s">
        <v>14</v>
      </c>
      <c r="C324" s="37">
        <v>17</v>
      </c>
      <c r="D324" s="37">
        <v>37</v>
      </c>
      <c r="E324" s="6" t="s">
        <v>1672</v>
      </c>
      <c r="F324" s="36" t="s">
        <v>420</v>
      </c>
      <c r="G324" s="36" t="s">
        <v>419</v>
      </c>
      <c r="H324" s="36" t="s">
        <v>420</v>
      </c>
      <c r="I324" s="36" t="s">
        <v>419</v>
      </c>
      <c r="J324" s="36" t="s">
        <v>419</v>
      </c>
    </row>
    <row r="325" spans="1:10" ht="15" thickBot="1" x14ac:dyDescent="0.35">
      <c r="A325" s="4" t="s">
        <v>76</v>
      </c>
      <c r="B325" s="36" t="s">
        <v>14</v>
      </c>
      <c r="C325" s="37">
        <v>20</v>
      </c>
      <c r="D325" s="37">
        <v>19</v>
      </c>
      <c r="E325" s="6" t="s">
        <v>1697</v>
      </c>
      <c r="F325" s="36" t="s">
        <v>420</v>
      </c>
      <c r="G325" s="36" t="s">
        <v>420</v>
      </c>
      <c r="H325" s="36" t="s">
        <v>420</v>
      </c>
      <c r="I325" s="36" t="s">
        <v>419</v>
      </c>
      <c r="J325" s="36" t="s">
        <v>420</v>
      </c>
    </row>
    <row r="326" spans="1:10" ht="15" thickBot="1" x14ac:dyDescent="0.35">
      <c r="A326" s="4" t="s">
        <v>78</v>
      </c>
      <c r="B326" s="36" t="s">
        <v>14</v>
      </c>
      <c r="C326" s="37">
        <v>18</v>
      </c>
      <c r="D326" s="37">
        <v>43</v>
      </c>
      <c r="E326" s="6" t="s">
        <v>1656</v>
      </c>
      <c r="F326" s="36" t="s">
        <v>420</v>
      </c>
      <c r="G326" s="36" t="s">
        <v>419</v>
      </c>
      <c r="H326" s="36" t="s">
        <v>420</v>
      </c>
      <c r="I326" s="36" t="s">
        <v>420</v>
      </c>
      <c r="J326" s="36" t="s">
        <v>419</v>
      </c>
    </row>
    <row r="327" spans="1:10" ht="15" thickBot="1" x14ac:dyDescent="0.35">
      <c r="A327" s="4" t="s">
        <v>85</v>
      </c>
      <c r="B327" s="36" t="s">
        <v>14</v>
      </c>
      <c r="C327" s="37">
        <v>15</v>
      </c>
      <c r="D327" s="37">
        <v>47</v>
      </c>
      <c r="E327" s="6" t="s">
        <v>1702</v>
      </c>
      <c r="F327" s="36" t="s">
        <v>420</v>
      </c>
      <c r="G327" s="36" t="s">
        <v>420</v>
      </c>
      <c r="H327" s="36" t="s">
        <v>420</v>
      </c>
      <c r="I327" s="36" t="s">
        <v>420</v>
      </c>
      <c r="J327" s="36" t="s">
        <v>420</v>
      </c>
    </row>
    <row r="328" spans="1:10" ht="15" thickBot="1" x14ac:dyDescent="0.35">
      <c r="A328" s="4" t="s">
        <v>86</v>
      </c>
      <c r="B328" s="36" t="s">
        <v>14</v>
      </c>
      <c r="C328" s="37">
        <v>13</v>
      </c>
      <c r="D328" s="37">
        <v>52</v>
      </c>
      <c r="E328" s="6" t="s">
        <v>1655</v>
      </c>
      <c r="F328" s="36" t="s">
        <v>420</v>
      </c>
      <c r="G328" s="36" t="s">
        <v>420</v>
      </c>
      <c r="H328" s="36" t="s">
        <v>420</v>
      </c>
      <c r="I328" s="36" t="s">
        <v>419</v>
      </c>
      <c r="J328" s="36" t="s">
        <v>420</v>
      </c>
    </row>
    <row r="329" spans="1:10" ht="15" thickBot="1" x14ac:dyDescent="0.35">
      <c r="A329" s="4" t="s">
        <v>91</v>
      </c>
      <c r="B329" s="36" t="s">
        <v>14</v>
      </c>
      <c r="C329" s="37">
        <v>35</v>
      </c>
      <c r="D329" s="37">
        <v>47</v>
      </c>
      <c r="E329" s="6" t="s">
        <v>1678</v>
      </c>
      <c r="F329" s="36" t="s">
        <v>420</v>
      </c>
      <c r="G329" s="36" t="s">
        <v>419</v>
      </c>
      <c r="H329" s="36" t="s">
        <v>420</v>
      </c>
      <c r="I329" s="36" t="s">
        <v>420</v>
      </c>
      <c r="J329" s="36" t="s">
        <v>419</v>
      </c>
    </row>
    <row r="330" spans="1:10" ht="15" thickBot="1" x14ac:dyDescent="0.35">
      <c r="A330" s="4" t="s">
        <v>100</v>
      </c>
      <c r="B330" s="36" t="s">
        <v>14</v>
      </c>
      <c r="C330" s="37">
        <v>24</v>
      </c>
      <c r="D330" s="37">
        <v>30</v>
      </c>
      <c r="E330" s="6" t="s">
        <v>1658</v>
      </c>
      <c r="F330" s="36" t="s">
        <v>420</v>
      </c>
      <c r="G330" s="36" t="s">
        <v>420</v>
      </c>
      <c r="H330" s="36" t="s">
        <v>420</v>
      </c>
      <c r="I330" s="36" t="s">
        <v>420</v>
      </c>
      <c r="J330" s="36" t="s">
        <v>420</v>
      </c>
    </row>
    <row r="331" spans="1:10" ht="15" thickBot="1" x14ac:dyDescent="0.35">
      <c r="A331" s="4" t="s">
        <v>104</v>
      </c>
      <c r="B331" s="36" t="s">
        <v>14</v>
      </c>
      <c r="C331" s="37">
        <v>10</v>
      </c>
      <c r="D331" s="37">
        <v>9</v>
      </c>
      <c r="E331" s="6" t="s">
        <v>1707</v>
      </c>
      <c r="F331" s="36" t="s">
        <v>420</v>
      </c>
      <c r="G331" s="36" t="s">
        <v>420</v>
      </c>
      <c r="H331" s="36" t="s">
        <v>420</v>
      </c>
      <c r="I331" s="36" t="s">
        <v>420</v>
      </c>
      <c r="J331" s="36" t="s">
        <v>419</v>
      </c>
    </row>
    <row r="332" spans="1:10" ht="15" thickBot="1" x14ac:dyDescent="0.35">
      <c r="A332" s="4" t="s">
        <v>106</v>
      </c>
      <c r="B332" s="36" t="s">
        <v>14</v>
      </c>
      <c r="C332" s="37">
        <v>19</v>
      </c>
      <c r="D332" s="37">
        <v>36</v>
      </c>
      <c r="E332" s="6" t="s">
        <v>1658</v>
      </c>
      <c r="F332" s="36" t="s">
        <v>420</v>
      </c>
      <c r="G332" s="36" t="s">
        <v>420</v>
      </c>
      <c r="H332" s="36" t="s">
        <v>420</v>
      </c>
      <c r="I332" s="36" t="s">
        <v>419</v>
      </c>
      <c r="J332" s="36" t="s">
        <v>420</v>
      </c>
    </row>
    <row r="333" spans="1:10" ht="15" thickBot="1" x14ac:dyDescent="0.35">
      <c r="A333" s="4" t="s">
        <v>112</v>
      </c>
      <c r="B333" s="36" t="s">
        <v>14</v>
      </c>
      <c r="C333" s="37">
        <v>19</v>
      </c>
      <c r="D333" s="37">
        <v>38</v>
      </c>
      <c r="E333" s="6" t="s">
        <v>1712</v>
      </c>
      <c r="F333" s="36" t="s">
        <v>420</v>
      </c>
      <c r="G333" s="36" t="s">
        <v>420</v>
      </c>
      <c r="H333" s="36" t="s">
        <v>420</v>
      </c>
      <c r="I333" s="36" t="s">
        <v>420</v>
      </c>
      <c r="J333" s="36" t="s">
        <v>419</v>
      </c>
    </row>
    <row r="334" spans="1:10" ht="15" thickBot="1" x14ac:dyDescent="0.35">
      <c r="A334" s="4" t="s">
        <v>113</v>
      </c>
      <c r="B334" s="36" t="s">
        <v>14</v>
      </c>
      <c r="C334" s="37">
        <v>8</v>
      </c>
      <c r="D334" s="37">
        <v>14</v>
      </c>
      <c r="E334" s="6" t="s">
        <v>1686</v>
      </c>
      <c r="F334" s="36" t="s">
        <v>420</v>
      </c>
      <c r="G334" s="36" t="s">
        <v>420</v>
      </c>
      <c r="H334" s="36" t="s">
        <v>420</v>
      </c>
      <c r="I334" s="36" t="s">
        <v>419</v>
      </c>
      <c r="J334" s="36" t="s">
        <v>420</v>
      </c>
    </row>
    <row r="335" spans="1:10" ht="15" thickBot="1" x14ac:dyDescent="0.35">
      <c r="A335" s="4" t="s">
        <v>138</v>
      </c>
      <c r="B335" s="36" t="s">
        <v>14</v>
      </c>
      <c r="C335" s="37">
        <v>7</v>
      </c>
      <c r="D335" s="37">
        <v>16</v>
      </c>
      <c r="E335" s="6" t="s">
        <v>1655</v>
      </c>
      <c r="F335" s="36" t="s">
        <v>420</v>
      </c>
      <c r="G335" s="36" t="s">
        <v>420</v>
      </c>
      <c r="H335" s="36" t="s">
        <v>420</v>
      </c>
      <c r="I335" s="36" t="s">
        <v>419</v>
      </c>
      <c r="J335" s="36" t="s">
        <v>420</v>
      </c>
    </row>
    <row r="336" spans="1:10" ht="15" thickBot="1" x14ac:dyDescent="0.35">
      <c r="A336" s="4" t="s">
        <v>142</v>
      </c>
      <c r="B336" s="36" t="s">
        <v>14</v>
      </c>
      <c r="C336" s="37">
        <v>25</v>
      </c>
      <c r="D336" s="37">
        <v>20</v>
      </c>
      <c r="E336" s="6" t="s">
        <v>1722</v>
      </c>
      <c r="F336" s="36" t="s">
        <v>420</v>
      </c>
      <c r="G336" s="36" t="s">
        <v>420</v>
      </c>
      <c r="H336" s="36" t="s">
        <v>420</v>
      </c>
      <c r="I336" s="36" t="s">
        <v>419</v>
      </c>
      <c r="J336" s="36" t="s">
        <v>420</v>
      </c>
    </row>
    <row r="337" spans="1:10" ht="15" thickBot="1" x14ac:dyDescent="0.35">
      <c r="A337" s="4" t="s">
        <v>152</v>
      </c>
      <c r="B337" s="36" t="s">
        <v>14</v>
      </c>
      <c r="C337" s="37">
        <v>28</v>
      </c>
      <c r="D337" s="37">
        <v>48</v>
      </c>
      <c r="E337" s="6" t="s">
        <v>1726</v>
      </c>
      <c r="F337" s="36" t="s">
        <v>420</v>
      </c>
      <c r="G337" s="36" t="s">
        <v>420</v>
      </c>
      <c r="H337" s="36" t="s">
        <v>420</v>
      </c>
      <c r="I337" s="36" t="s">
        <v>420</v>
      </c>
      <c r="J337" s="36" t="s">
        <v>420</v>
      </c>
    </row>
    <row r="338" spans="1:10" ht="15" thickBot="1" x14ac:dyDescent="0.35">
      <c r="A338" s="4" t="s">
        <v>181</v>
      </c>
      <c r="B338" s="36" t="s">
        <v>14</v>
      </c>
      <c r="C338" s="37">
        <v>24</v>
      </c>
      <c r="D338" s="37">
        <v>61</v>
      </c>
      <c r="E338" s="6" t="s">
        <v>1735</v>
      </c>
      <c r="F338" s="36" t="s">
        <v>420</v>
      </c>
      <c r="G338" s="36" t="s">
        <v>420</v>
      </c>
      <c r="H338" s="36" t="s">
        <v>420</v>
      </c>
      <c r="I338" s="36" t="s">
        <v>419</v>
      </c>
      <c r="J338" s="36" t="s">
        <v>420</v>
      </c>
    </row>
    <row r="339" spans="1:10" ht="15" thickBot="1" x14ac:dyDescent="0.35">
      <c r="A339" s="4" t="s">
        <v>203</v>
      </c>
      <c r="B339" s="36" t="s">
        <v>14</v>
      </c>
      <c r="C339" s="37">
        <v>18</v>
      </c>
      <c r="D339" s="37">
        <v>0</v>
      </c>
      <c r="E339" s="6" t="s">
        <v>1656</v>
      </c>
      <c r="F339" s="36" t="s">
        <v>420</v>
      </c>
      <c r="G339" s="36" t="s">
        <v>420</v>
      </c>
      <c r="H339" s="36" t="s">
        <v>420</v>
      </c>
      <c r="I339" s="36" t="s">
        <v>419</v>
      </c>
      <c r="J339" s="36" t="s">
        <v>419</v>
      </c>
    </row>
    <row r="340" spans="1:10" ht="15" thickBot="1" x14ac:dyDescent="0.35">
      <c r="A340" s="4" t="s">
        <v>210</v>
      </c>
      <c r="B340" s="36" t="s">
        <v>14</v>
      </c>
      <c r="C340" s="37">
        <v>50</v>
      </c>
      <c r="D340" s="37">
        <v>64</v>
      </c>
      <c r="E340" s="6" t="s">
        <v>421</v>
      </c>
      <c r="F340" s="36" t="s">
        <v>420</v>
      </c>
      <c r="G340" s="36" t="s">
        <v>420</v>
      </c>
      <c r="H340" s="36" t="s">
        <v>420</v>
      </c>
      <c r="I340" s="36" t="s">
        <v>420</v>
      </c>
      <c r="J340" s="36" t="s">
        <v>420</v>
      </c>
    </row>
    <row r="341" spans="1:10" ht="15" thickBot="1" x14ac:dyDescent="0.35">
      <c r="A341" s="4" t="s">
        <v>218</v>
      </c>
      <c r="B341" s="36" t="s">
        <v>14</v>
      </c>
      <c r="C341" s="37">
        <v>12</v>
      </c>
      <c r="D341" s="37">
        <v>24</v>
      </c>
      <c r="E341" s="6" t="s">
        <v>1667</v>
      </c>
      <c r="F341" s="36" t="s">
        <v>420</v>
      </c>
      <c r="G341" s="36" t="s">
        <v>420</v>
      </c>
      <c r="H341" s="36" t="s">
        <v>420</v>
      </c>
      <c r="I341" s="36" t="s">
        <v>420</v>
      </c>
      <c r="J341" s="36" t="s">
        <v>420</v>
      </c>
    </row>
    <row r="342" spans="1:10" ht="15" thickBot="1" x14ac:dyDescent="0.35">
      <c r="A342" s="4" t="s">
        <v>227</v>
      </c>
      <c r="B342" s="36" t="s">
        <v>14</v>
      </c>
      <c r="C342" s="37">
        <v>24</v>
      </c>
      <c r="D342" s="37">
        <v>36</v>
      </c>
      <c r="E342" s="6" t="s">
        <v>1749</v>
      </c>
      <c r="F342" s="36" t="s">
        <v>420</v>
      </c>
      <c r="G342" s="36" t="s">
        <v>419</v>
      </c>
      <c r="H342" s="36" t="s">
        <v>420</v>
      </c>
      <c r="I342" s="36" t="s">
        <v>419</v>
      </c>
      <c r="J342" s="36" t="s">
        <v>419</v>
      </c>
    </row>
    <row r="343" spans="1:10" ht="15" thickBot="1" x14ac:dyDescent="0.35">
      <c r="A343" s="4" t="s">
        <v>254</v>
      </c>
      <c r="B343" s="36" t="s">
        <v>14</v>
      </c>
      <c r="C343" s="37">
        <v>25</v>
      </c>
      <c r="D343" s="37">
        <v>34</v>
      </c>
      <c r="E343" s="6" t="s">
        <v>1686</v>
      </c>
      <c r="F343" s="36" t="s">
        <v>420</v>
      </c>
      <c r="G343" s="36" t="s">
        <v>420</v>
      </c>
      <c r="H343" s="36" t="s">
        <v>420</v>
      </c>
      <c r="I343" s="36" t="s">
        <v>420</v>
      </c>
      <c r="J343" s="36" t="s">
        <v>420</v>
      </c>
    </row>
    <row r="344" spans="1:10" ht="15" thickBot="1" x14ac:dyDescent="0.35">
      <c r="A344" s="4" t="s">
        <v>257</v>
      </c>
      <c r="B344" s="36" t="s">
        <v>14</v>
      </c>
      <c r="C344" s="37">
        <v>15</v>
      </c>
      <c r="D344" s="37">
        <v>15</v>
      </c>
      <c r="E344" s="6" t="s">
        <v>1758</v>
      </c>
      <c r="F344" s="36" t="s">
        <v>420</v>
      </c>
      <c r="G344" s="36" t="s">
        <v>420</v>
      </c>
      <c r="H344" s="36" t="s">
        <v>420</v>
      </c>
      <c r="I344" s="36" t="s">
        <v>419</v>
      </c>
      <c r="J344" s="36" t="s">
        <v>420</v>
      </c>
    </row>
    <row r="345" spans="1:10" ht="15" thickBot="1" x14ac:dyDescent="0.35">
      <c r="A345" s="4" t="s">
        <v>261</v>
      </c>
      <c r="B345" s="36" t="s">
        <v>14</v>
      </c>
      <c r="C345" s="37">
        <v>44</v>
      </c>
      <c r="D345" s="37">
        <v>49</v>
      </c>
      <c r="E345" s="6" t="s">
        <v>1700</v>
      </c>
      <c r="F345" s="36" t="s">
        <v>420</v>
      </c>
      <c r="G345" s="36" t="s">
        <v>419</v>
      </c>
      <c r="H345" s="36" t="s">
        <v>420</v>
      </c>
      <c r="I345" s="36" t="s">
        <v>419</v>
      </c>
      <c r="J345" s="36" t="s">
        <v>419</v>
      </c>
    </row>
    <row r="346" spans="1:10" ht="15" thickBot="1" x14ac:dyDescent="0.35">
      <c r="A346" s="4" t="s">
        <v>275</v>
      </c>
      <c r="B346" s="36" t="s">
        <v>14</v>
      </c>
      <c r="C346" s="37">
        <v>29</v>
      </c>
      <c r="D346" s="37">
        <v>63</v>
      </c>
      <c r="E346" s="6" t="s">
        <v>1673</v>
      </c>
      <c r="F346" s="36" t="s">
        <v>420</v>
      </c>
      <c r="G346" s="36" t="s">
        <v>420</v>
      </c>
      <c r="H346" s="36" t="s">
        <v>420</v>
      </c>
      <c r="I346" s="36" t="s">
        <v>419</v>
      </c>
      <c r="J346" s="36" t="s">
        <v>420</v>
      </c>
    </row>
    <row r="347" spans="1:10" ht="15" thickBot="1" x14ac:dyDescent="0.35">
      <c r="A347" s="4" t="s">
        <v>280</v>
      </c>
      <c r="B347" s="36" t="s">
        <v>14</v>
      </c>
      <c r="C347" s="37">
        <v>54</v>
      </c>
      <c r="D347" s="37">
        <v>64</v>
      </c>
      <c r="E347" s="6" t="s">
        <v>1678</v>
      </c>
      <c r="F347" s="36" t="s">
        <v>420</v>
      </c>
      <c r="G347" s="36" t="s">
        <v>420</v>
      </c>
      <c r="H347" s="36" t="s">
        <v>420</v>
      </c>
      <c r="I347" s="36" t="s">
        <v>420</v>
      </c>
      <c r="J347" s="36" t="s">
        <v>419</v>
      </c>
    </row>
    <row r="348" spans="1:10" ht="15" thickBot="1" x14ac:dyDescent="0.35">
      <c r="A348" s="4" t="s">
        <v>294</v>
      </c>
      <c r="B348" s="36" t="s">
        <v>14</v>
      </c>
      <c r="C348" s="37">
        <v>28</v>
      </c>
      <c r="D348" s="37">
        <v>45</v>
      </c>
      <c r="E348" s="6" t="s">
        <v>1686</v>
      </c>
      <c r="F348" s="36" t="s">
        <v>420</v>
      </c>
      <c r="G348" s="36" t="s">
        <v>420</v>
      </c>
      <c r="H348" s="36" t="s">
        <v>420</v>
      </c>
      <c r="I348" s="36" t="s">
        <v>420</v>
      </c>
      <c r="J348" s="36" t="s">
        <v>420</v>
      </c>
    </row>
    <row r="349" spans="1:10" ht="15" thickBot="1" x14ac:dyDescent="0.35">
      <c r="A349" s="4" t="s">
        <v>305</v>
      </c>
      <c r="B349" s="36" t="s">
        <v>14</v>
      </c>
      <c r="C349" s="37">
        <v>29</v>
      </c>
      <c r="D349" s="37">
        <v>39</v>
      </c>
      <c r="E349" s="6" t="s">
        <v>1673</v>
      </c>
      <c r="F349" s="36" t="s">
        <v>420</v>
      </c>
      <c r="G349" s="36" t="s">
        <v>420</v>
      </c>
      <c r="H349" s="36" t="s">
        <v>420</v>
      </c>
      <c r="I349" s="36" t="s">
        <v>420</v>
      </c>
      <c r="J349" s="36" t="s">
        <v>420</v>
      </c>
    </row>
    <row r="350" spans="1:10" ht="15" thickBot="1" x14ac:dyDescent="0.35">
      <c r="A350" s="4" t="s">
        <v>306</v>
      </c>
      <c r="B350" s="36" t="s">
        <v>14</v>
      </c>
      <c r="C350" s="37">
        <v>6</v>
      </c>
      <c r="D350" s="37">
        <v>15</v>
      </c>
      <c r="E350" s="6" t="s">
        <v>1658</v>
      </c>
      <c r="F350" s="36" t="s">
        <v>420</v>
      </c>
      <c r="G350" s="36" t="s">
        <v>420</v>
      </c>
      <c r="H350" s="36" t="s">
        <v>420</v>
      </c>
      <c r="I350" s="36" t="s">
        <v>419</v>
      </c>
      <c r="J350" s="36" t="s">
        <v>420</v>
      </c>
    </row>
    <row r="351" spans="1:10" ht="15" thickBot="1" x14ac:dyDescent="0.35">
      <c r="A351" s="4" t="s">
        <v>307</v>
      </c>
      <c r="B351" s="36" t="s">
        <v>14</v>
      </c>
      <c r="C351" s="37">
        <v>20</v>
      </c>
      <c r="D351" s="37">
        <v>35</v>
      </c>
      <c r="E351" s="6" t="s">
        <v>1771</v>
      </c>
      <c r="F351" s="36" t="s">
        <v>420</v>
      </c>
      <c r="G351" s="36" t="s">
        <v>420</v>
      </c>
      <c r="H351" s="36" t="s">
        <v>420</v>
      </c>
      <c r="I351" s="36" t="s">
        <v>419</v>
      </c>
      <c r="J351" s="36" t="s">
        <v>420</v>
      </c>
    </row>
    <row r="352" spans="1:10" ht="15" thickBot="1" x14ac:dyDescent="0.35">
      <c r="A352" s="4" t="s">
        <v>318</v>
      </c>
      <c r="B352" s="36" t="s">
        <v>14</v>
      </c>
      <c r="C352" s="37">
        <v>22</v>
      </c>
      <c r="D352" s="37">
        <v>38</v>
      </c>
      <c r="E352" s="6" t="s">
        <v>1656</v>
      </c>
      <c r="F352" s="36" t="s">
        <v>420</v>
      </c>
      <c r="G352" s="36" t="s">
        <v>420</v>
      </c>
      <c r="H352" s="36" t="s">
        <v>420</v>
      </c>
      <c r="I352" s="36" t="s">
        <v>420</v>
      </c>
      <c r="J352" s="36" t="s">
        <v>419</v>
      </c>
    </row>
    <row r="353" spans="1:10" ht="15" thickBot="1" x14ac:dyDescent="0.35">
      <c r="A353" s="4" t="s">
        <v>330</v>
      </c>
      <c r="B353" s="36" t="s">
        <v>14</v>
      </c>
      <c r="C353" s="37">
        <v>10</v>
      </c>
      <c r="D353" s="37">
        <v>25</v>
      </c>
      <c r="E353" s="6" t="s">
        <v>1669</v>
      </c>
      <c r="F353" s="36" t="s">
        <v>420</v>
      </c>
      <c r="G353" s="36" t="s">
        <v>419</v>
      </c>
      <c r="H353" s="36" t="s">
        <v>420</v>
      </c>
      <c r="I353" s="36" t="s">
        <v>419</v>
      </c>
      <c r="J353" s="36" t="s">
        <v>419</v>
      </c>
    </row>
    <row r="354" spans="1:10" ht="15" thickBot="1" x14ac:dyDescent="0.35">
      <c r="A354" s="4" t="s">
        <v>335</v>
      </c>
      <c r="B354" s="36" t="s">
        <v>14</v>
      </c>
      <c r="C354" s="37">
        <v>9</v>
      </c>
      <c r="D354" s="37">
        <v>15</v>
      </c>
      <c r="E354" s="6" t="s">
        <v>1686</v>
      </c>
      <c r="F354" s="36" t="s">
        <v>420</v>
      </c>
      <c r="G354" s="36" t="s">
        <v>420</v>
      </c>
      <c r="H354" s="36" t="s">
        <v>420</v>
      </c>
      <c r="I354" s="36" t="s">
        <v>419</v>
      </c>
      <c r="J354" s="36" t="s">
        <v>420</v>
      </c>
    </row>
    <row r="355" spans="1:10" ht="15" thickBot="1" x14ac:dyDescent="0.35">
      <c r="A355" s="4" t="s">
        <v>344</v>
      </c>
      <c r="B355" s="36" t="s">
        <v>14</v>
      </c>
      <c r="C355" s="37">
        <v>25</v>
      </c>
      <c r="D355" s="37">
        <v>104</v>
      </c>
      <c r="E355" s="6" t="s">
        <v>1673</v>
      </c>
      <c r="F355" s="36" t="s">
        <v>420</v>
      </c>
      <c r="G355" s="36" t="s">
        <v>420</v>
      </c>
      <c r="H355" s="36" t="s">
        <v>420</v>
      </c>
      <c r="I355" s="36" t="s">
        <v>419</v>
      </c>
      <c r="J355" s="36" t="s">
        <v>420</v>
      </c>
    </row>
    <row r="356" spans="1:10" ht="15" thickBot="1" x14ac:dyDescent="0.35">
      <c r="A356" s="4" t="s">
        <v>364</v>
      </c>
      <c r="B356" s="36" t="s">
        <v>14</v>
      </c>
      <c r="C356" s="37">
        <v>49</v>
      </c>
      <c r="D356" s="37">
        <v>63</v>
      </c>
      <c r="E356" s="6" t="s">
        <v>1698</v>
      </c>
      <c r="F356" s="36" t="s">
        <v>420</v>
      </c>
      <c r="G356" s="36" t="s">
        <v>420</v>
      </c>
      <c r="H356" s="36" t="s">
        <v>420</v>
      </c>
      <c r="I356" s="36" t="s">
        <v>419</v>
      </c>
      <c r="J356" s="36" t="s">
        <v>419</v>
      </c>
    </row>
    <row r="357" spans="1:10" ht="15" thickBot="1" x14ac:dyDescent="0.35">
      <c r="A357" s="62" t="s">
        <v>385</v>
      </c>
      <c r="B357" s="36" t="s">
        <v>14</v>
      </c>
      <c r="C357" s="37">
        <v>13</v>
      </c>
      <c r="D357" s="37">
        <v>18</v>
      </c>
      <c r="E357" s="6" t="s">
        <v>1686</v>
      </c>
      <c r="F357" s="36" t="s">
        <v>420</v>
      </c>
      <c r="G357" s="36" t="s">
        <v>420</v>
      </c>
      <c r="H357" s="36" t="s">
        <v>420</v>
      </c>
      <c r="I357" s="36" t="s">
        <v>420</v>
      </c>
      <c r="J357" s="36" t="s">
        <v>420</v>
      </c>
    </row>
    <row r="358" spans="1:10" x14ac:dyDescent="0.3">
      <c r="A358" s="291" t="s">
        <v>2419</v>
      </c>
      <c r="B358" s="497"/>
      <c r="C358" s="498">
        <f>SUM(C315:C357)</f>
        <v>1043</v>
      </c>
      <c r="D358" s="498">
        <f>SUM(D315:D357)</f>
        <v>1683</v>
      </c>
      <c r="E358" s="149"/>
      <c r="F358" s="499"/>
      <c r="G358" s="499"/>
      <c r="H358" s="499"/>
      <c r="I358" s="499"/>
      <c r="J358" s="503"/>
    </row>
    <row r="359" spans="1:10" ht="18.600000000000001" thickBot="1" x14ac:dyDescent="0.4">
      <c r="A359" s="292" t="s">
        <v>2420</v>
      </c>
      <c r="B359" s="501"/>
      <c r="C359" s="502">
        <f>C358/43</f>
        <v>24.255813953488371</v>
      </c>
      <c r="D359" s="502">
        <f>D358/43</f>
        <v>39.139534883720927</v>
      </c>
      <c r="E359" s="136"/>
      <c r="F359" s="514">
        <v>1</v>
      </c>
      <c r="G359" s="514">
        <v>0.86046511627906974</v>
      </c>
      <c r="H359" s="514">
        <v>1</v>
      </c>
      <c r="I359" s="514">
        <v>0.41860465116279072</v>
      </c>
      <c r="J359" s="515">
        <v>0.62790697674418605</v>
      </c>
    </row>
    <row r="360" spans="1:10" ht="15" thickBot="1" x14ac:dyDescent="0.35">
      <c r="A360" s="10"/>
      <c r="B360" s="36"/>
      <c r="C360" s="37"/>
      <c r="D360" s="37"/>
      <c r="E360" s="6"/>
      <c r="F360" s="36"/>
      <c r="G360" s="36"/>
      <c r="H360" s="36"/>
      <c r="I360" s="36"/>
      <c r="J360" s="36"/>
    </row>
    <row r="361" spans="1:10" ht="15" thickBot="1" x14ac:dyDescent="0.35">
      <c r="A361" s="58" t="s">
        <v>20</v>
      </c>
      <c r="B361" s="36" t="s">
        <v>21</v>
      </c>
      <c r="C361" s="37">
        <v>200</v>
      </c>
      <c r="D361" s="37">
        <v>215</v>
      </c>
      <c r="E361" s="6" t="s">
        <v>421</v>
      </c>
      <c r="F361" s="36" t="s">
        <v>420</v>
      </c>
      <c r="G361" s="36" t="s">
        <v>420</v>
      </c>
      <c r="H361" s="36" t="s">
        <v>420</v>
      </c>
      <c r="I361" s="36" t="s">
        <v>420</v>
      </c>
      <c r="J361" s="36" t="s">
        <v>419</v>
      </c>
    </row>
    <row r="362" spans="1:10" ht="15" thickBot="1" x14ac:dyDescent="0.35">
      <c r="A362" s="31" t="s">
        <v>31</v>
      </c>
      <c r="B362" s="36" t="s">
        <v>21</v>
      </c>
      <c r="C362" s="37">
        <v>90</v>
      </c>
      <c r="D362" s="37">
        <v>106</v>
      </c>
      <c r="E362" s="6" t="s">
        <v>1675</v>
      </c>
      <c r="F362" s="36" t="s">
        <v>420</v>
      </c>
      <c r="G362" s="36" t="s">
        <v>420</v>
      </c>
      <c r="H362" s="36" t="s">
        <v>420</v>
      </c>
      <c r="I362" s="36" t="s">
        <v>419</v>
      </c>
      <c r="J362" s="36" t="s">
        <v>420</v>
      </c>
    </row>
    <row r="363" spans="1:10" ht="15" thickBot="1" x14ac:dyDescent="0.35">
      <c r="A363" s="4" t="s">
        <v>60</v>
      </c>
      <c r="B363" s="36" t="s">
        <v>21</v>
      </c>
      <c r="C363" s="37">
        <v>92</v>
      </c>
      <c r="D363" s="37">
        <v>151</v>
      </c>
      <c r="E363" s="6" t="s">
        <v>1659</v>
      </c>
      <c r="F363" s="36" t="s">
        <v>420</v>
      </c>
      <c r="G363" s="36" t="s">
        <v>420</v>
      </c>
      <c r="H363" s="36" t="s">
        <v>420</v>
      </c>
      <c r="I363" s="36" t="s">
        <v>420</v>
      </c>
      <c r="J363" s="36" t="s">
        <v>419</v>
      </c>
    </row>
    <row r="364" spans="1:10" ht="15" thickBot="1" x14ac:dyDescent="0.35">
      <c r="A364" s="4" t="s">
        <v>61</v>
      </c>
      <c r="B364" s="36" t="s">
        <v>21</v>
      </c>
      <c r="C364" s="37">
        <v>147</v>
      </c>
      <c r="D364" s="37">
        <v>303</v>
      </c>
      <c r="E364" s="6" t="s">
        <v>1691</v>
      </c>
      <c r="F364" s="36" t="s">
        <v>420</v>
      </c>
      <c r="G364" s="36" t="s">
        <v>420</v>
      </c>
      <c r="H364" s="36" t="s">
        <v>420</v>
      </c>
      <c r="I364" s="36" t="s">
        <v>420</v>
      </c>
      <c r="J364" s="36" t="s">
        <v>419</v>
      </c>
    </row>
    <row r="365" spans="1:10" ht="15" thickBot="1" x14ac:dyDescent="0.35">
      <c r="A365" s="4" t="s">
        <v>77</v>
      </c>
      <c r="B365" s="36" t="s">
        <v>21</v>
      </c>
      <c r="C365" s="37">
        <v>30</v>
      </c>
      <c r="D365" s="37">
        <v>108</v>
      </c>
      <c r="E365" s="6" t="s">
        <v>1698</v>
      </c>
      <c r="F365" s="36" t="s">
        <v>420</v>
      </c>
      <c r="G365" s="36" t="s">
        <v>419</v>
      </c>
      <c r="H365" s="36" t="s">
        <v>420</v>
      </c>
      <c r="I365" s="36" t="s">
        <v>420</v>
      </c>
      <c r="J365" s="36" t="s">
        <v>420</v>
      </c>
    </row>
    <row r="366" spans="1:10" ht="15" thickBot="1" x14ac:dyDescent="0.35">
      <c r="A366" s="4" t="s">
        <v>80</v>
      </c>
      <c r="B366" s="36" t="s">
        <v>21</v>
      </c>
      <c r="C366" s="37">
        <v>80</v>
      </c>
      <c r="D366" s="37">
        <v>89</v>
      </c>
      <c r="E366" s="6" t="s">
        <v>1700</v>
      </c>
      <c r="F366" s="36" t="s">
        <v>420</v>
      </c>
      <c r="G366" s="36" t="s">
        <v>420</v>
      </c>
      <c r="H366" s="36" t="s">
        <v>420</v>
      </c>
      <c r="I366" s="36" t="s">
        <v>420</v>
      </c>
      <c r="J366" s="36" t="s">
        <v>419</v>
      </c>
    </row>
    <row r="367" spans="1:10" ht="15" thickBot="1" x14ac:dyDescent="0.35">
      <c r="A367" s="4" t="s">
        <v>97</v>
      </c>
      <c r="B367" s="36" t="s">
        <v>21</v>
      </c>
      <c r="C367" s="37">
        <v>40</v>
      </c>
      <c r="D367" s="37">
        <v>80</v>
      </c>
      <c r="E367" s="6" t="s">
        <v>1678</v>
      </c>
      <c r="F367" s="36" t="s">
        <v>420</v>
      </c>
      <c r="G367" s="36" t="s">
        <v>420</v>
      </c>
      <c r="H367" s="36" t="s">
        <v>420</v>
      </c>
      <c r="I367" s="36" t="s">
        <v>419</v>
      </c>
      <c r="J367" s="36" t="s">
        <v>420</v>
      </c>
    </row>
    <row r="368" spans="1:10" ht="15" thickBot="1" x14ac:dyDescent="0.35">
      <c r="A368" s="4" t="s">
        <v>98</v>
      </c>
      <c r="B368" s="36" t="s">
        <v>21</v>
      </c>
      <c r="C368" s="37">
        <v>75</v>
      </c>
      <c r="D368" s="37">
        <v>93</v>
      </c>
      <c r="E368" s="6" t="s">
        <v>1673</v>
      </c>
      <c r="F368" s="36" t="s">
        <v>420</v>
      </c>
      <c r="G368" s="36" t="s">
        <v>419</v>
      </c>
      <c r="H368" s="36" t="s">
        <v>420</v>
      </c>
      <c r="I368" s="36" t="s">
        <v>420</v>
      </c>
      <c r="J368" s="36" t="s">
        <v>419</v>
      </c>
    </row>
    <row r="369" spans="1:10" ht="15" thickBot="1" x14ac:dyDescent="0.35">
      <c r="A369" s="4" t="s">
        <v>103</v>
      </c>
      <c r="B369" s="36" t="s">
        <v>21</v>
      </c>
      <c r="C369" s="37">
        <v>346</v>
      </c>
      <c r="D369" s="37">
        <v>674</v>
      </c>
      <c r="E369" s="6" t="s">
        <v>1658</v>
      </c>
      <c r="F369" s="36" t="s">
        <v>420</v>
      </c>
      <c r="G369" s="36" t="s">
        <v>420</v>
      </c>
      <c r="H369" s="36" t="s">
        <v>420</v>
      </c>
      <c r="I369" s="36" t="s">
        <v>420</v>
      </c>
      <c r="J369" s="36" t="s">
        <v>420</v>
      </c>
    </row>
    <row r="370" spans="1:10" ht="15" thickBot="1" x14ac:dyDescent="0.35">
      <c r="A370" s="4" t="s">
        <v>122</v>
      </c>
      <c r="B370" s="36" t="s">
        <v>21</v>
      </c>
      <c r="C370" s="37">
        <v>94</v>
      </c>
      <c r="D370" s="37">
        <v>129</v>
      </c>
      <c r="E370" s="6" t="s">
        <v>1656</v>
      </c>
      <c r="F370" s="36" t="s">
        <v>420</v>
      </c>
      <c r="G370" s="36" t="s">
        <v>420</v>
      </c>
      <c r="H370" s="36" t="s">
        <v>420</v>
      </c>
      <c r="I370" s="36" t="s">
        <v>420</v>
      </c>
      <c r="J370" s="36" t="s">
        <v>419</v>
      </c>
    </row>
    <row r="371" spans="1:10" ht="15" thickBot="1" x14ac:dyDescent="0.35">
      <c r="A371" s="4" t="s">
        <v>128</v>
      </c>
      <c r="B371" s="36" t="s">
        <v>21</v>
      </c>
      <c r="C371" s="37">
        <v>65</v>
      </c>
      <c r="D371" s="37">
        <v>103</v>
      </c>
      <c r="E371" s="6" t="s">
        <v>1700</v>
      </c>
      <c r="F371" s="36" t="s">
        <v>420</v>
      </c>
      <c r="G371" s="36" t="s">
        <v>419</v>
      </c>
      <c r="H371" s="36" t="s">
        <v>420</v>
      </c>
      <c r="I371" s="36" t="s">
        <v>419</v>
      </c>
      <c r="J371" s="36" t="s">
        <v>419</v>
      </c>
    </row>
    <row r="372" spans="1:10" ht="15" thickBot="1" x14ac:dyDescent="0.35">
      <c r="A372" s="4" t="s">
        <v>140</v>
      </c>
      <c r="B372" s="36" t="s">
        <v>21</v>
      </c>
      <c r="C372" s="37">
        <v>80</v>
      </c>
      <c r="D372" s="37">
        <v>238</v>
      </c>
      <c r="E372" s="6" t="s">
        <v>1659</v>
      </c>
      <c r="F372" s="36" t="s">
        <v>420</v>
      </c>
      <c r="G372" s="36" t="s">
        <v>420</v>
      </c>
      <c r="H372" s="36" t="s">
        <v>420</v>
      </c>
      <c r="I372" s="36" t="s">
        <v>420</v>
      </c>
      <c r="J372" s="36" t="s">
        <v>419</v>
      </c>
    </row>
    <row r="373" spans="1:10" ht="15" thickBot="1" x14ac:dyDescent="0.35">
      <c r="A373" s="4" t="s">
        <v>147</v>
      </c>
      <c r="B373" s="36" t="s">
        <v>21</v>
      </c>
      <c r="C373" s="37">
        <v>39</v>
      </c>
      <c r="D373" s="37">
        <v>50</v>
      </c>
      <c r="E373" s="6" t="s">
        <v>1723</v>
      </c>
      <c r="F373" s="36" t="s">
        <v>420</v>
      </c>
      <c r="G373" s="36" t="s">
        <v>420</v>
      </c>
      <c r="H373" s="36" t="s">
        <v>420</v>
      </c>
      <c r="I373" s="36" t="s">
        <v>419</v>
      </c>
      <c r="J373" s="36" t="s">
        <v>420</v>
      </c>
    </row>
    <row r="374" spans="1:10" ht="15" thickBot="1" x14ac:dyDescent="0.35">
      <c r="A374" s="4" t="s">
        <v>149</v>
      </c>
      <c r="B374" s="36" t="s">
        <v>21</v>
      </c>
      <c r="C374" s="37">
        <v>151</v>
      </c>
      <c r="D374" s="37">
        <v>171</v>
      </c>
      <c r="E374" s="6" t="s">
        <v>1724</v>
      </c>
      <c r="F374" s="36" t="s">
        <v>420</v>
      </c>
      <c r="G374" s="36" t="s">
        <v>420</v>
      </c>
      <c r="H374" s="36" t="s">
        <v>420</v>
      </c>
      <c r="I374" s="36" t="s">
        <v>420</v>
      </c>
      <c r="J374" s="36" t="s">
        <v>419</v>
      </c>
    </row>
    <row r="375" spans="1:10" ht="15" thickBot="1" x14ac:dyDescent="0.35">
      <c r="A375" s="4" t="s">
        <v>151</v>
      </c>
      <c r="B375" s="36" t="s">
        <v>21</v>
      </c>
      <c r="C375" s="37">
        <v>50</v>
      </c>
      <c r="D375" s="37">
        <v>55</v>
      </c>
      <c r="E375" s="6" t="s">
        <v>1659</v>
      </c>
      <c r="F375" s="36" t="s">
        <v>420</v>
      </c>
      <c r="G375" s="36" t="s">
        <v>420</v>
      </c>
      <c r="H375" s="36" t="s">
        <v>420</v>
      </c>
      <c r="I375" s="36" t="s">
        <v>420</v>
      </c>
      <c r="J375" s="36" t="s">
        <v>420</v>
      </c>
    </row>
    <row r="376" spans="1:10" ht="15" thickBot="1" x14ac:dyDescent="0.35">
      <c r="A376" s="4" t="s">
        <v>164</v>
      </c>
      <c r="B376" s="36" t="s">
        <v>21</v>
      </c>
      <c r="C376" s="37">
        <v>54</v>
      </c>
      <c r="D376" s="37">
        <v>104</v>
      </c>
      <c r="E376" s="6" t="s">
        <v>1726</v>
      </c>
      <c r="F376" s="36" t="s">
        <v>420</v>
      </c>
      <c r="G376" s="36" t="s">
        <v>420</v>
      </c>
      <c r="H376" s="36" t="s">
        <v>420</v>
      </c>
      <c r="I376" s="36" t="s">
        <v>420</v>
      </c>
      <c r="J376" s="36" t="s">
        <v>420</v>
      </c>
    </row>
    <row r="377" spans="1:10" ht="15" thickBot="1" x14ac:dyDescent="0.35">
      <c r="A377" s="4" t="s">
        <v>175</v>
      </c>
      <c r="B377" s="36" t="s">
        <v>21</v>
      </c>
      <c r="C377" s="37">
        <v>47</v>
      </c>
      <c r="D377" s="37">
        <v>62</v>
      </c>
      <c r="E377" s="6" t="s">
        <v>1659</v>
      </c>
      <c r="F377" s="36" t="s">
        <v>420</v>
      </c>
      <c r="G377" s="36" t="s">
        <v>420</v>
      </c>
      <c r="H377" s="36" t="s">
        <v>420</v>
      </c>
      <c r="I377" s="36" t="s">
        <v>420</v>
      </c>
      <c r="J377" s="36" t="s">
        <v>419</v>
      </c>
    </row>
    <row r="378" spans="1:10" ht="15" thickBot="1" x14ac:dyDescent="0.35">
      <c r="A378" s="4" t="s">
        <v>185</v>
      </c>
      <c r="B378" s="36" t="s">
        <v>21</v>
      </c>
      <c r="C378" s="37">
        <v>82</v>
      </c>
      <c r="D378" s="37">
        <v>144</v>
      </c>
      <c r="E378" s="6" t="s">
        <v>1673</v>
      </c>
      <c r="F378" s="36" t="s">
        <v>420</v>
      </c>
      <c r="G378" s="36" t="s">
        <v>420</v>
      </c>
      <c r="H378" s="36" t="s">
        <v>420</v>
      </c>
      <c r="I378" s="36" t="s">
        <v>420</v>
      </c>
      <c r="J378" s="36" t="s">
        <v>420</v>
      </c>
    </row>
    <row r="379" spans="1:10" ht="15" thickBot="1" x14ac:dyDescent="0.35">
      <c r="A379" s="4" t="s">
        <v>189</v>
      </c>
      <c r="B379" s="36" t="s">
        <v>21</v>
      </c>
      <c r="C379" s="37">
        <v>134</v>
      </c>
      <c r="D379" s="37">
        <v>107</v>
      </c>
      <c r="E379" s="6" t="s">
        <v>1686</v>
      </c>
      <c r="F379" s="36" t="s">
        <v>420</v>
      </c>
      <c r="G379" s="36" t="s">
        <v>420</v>
      </c>
      <c r="H379" s="36" t="s">
        <v>420</v>
      </c>
      <c r="I379" s="36" t="s">
        <v>420</v>
      </c>
      <c r="J379" s="36" t="s">
        <v>419</v>
      </c>
    </row>
    <row r="380" spans="1:10" ht="15" thickBot="1" x14ac:dyDescent="0.35">
      <c r="A380" s="4" t="s">
        <v>191</v>
      </c>
      <c r="B380" s="36" t="s">
        <v>21</v>
      </c>
      <c r="C380" s="37">
        <v>251</v>
      </c>
      <c r="D380" s="37">
        <v>324</v>
      </c>
      <c r="E380" s="6" t="s">
        <v>1659</v>
      </c>
      <c r="F380" s="36" t="s">
        <v>420</v>
      </c>
      <c r="G380" s="36" t="s">
        <v>420</v>
      </c>
      <c r="H380" s="36" t="s">
        <v>420</v>
      </c>
      <c r="I380" s="36" t="s">
        <v>420</v>
      </c>
      <c r="J380" s="36" t="s">
        <v>420</v>
      </c>
    </row>
    <row r="381" spans="1:10" ht="15" thickBot="1" x14ac:dyDescent="0.35">
      <c r="A381" s="4" t="s">
        <v>196</v>
      </c>
      <c r="B381" s="36" t="s">
        <v>21</v>
      </c>
      <c r="C381" s="37">
        <v>23</v>
      </c>
      <c r="D381" s="37">
        <v>35</v>
      </c>
      <c r="E381" s="6" t="s">
        <v>1673</v>
      </c>
      <c r="F381" s="36" t="s">
        <v>420</v>
      </c>
      <c r="G381" s="36" t="s">
        <v>420</v>
      </c>
      <c r="H381" s="36" t="s">
        <v>420</v>
      </c>
      <c r="I381" s="36" t="s">
        <v>420</v>
      </c>
      <c r="J381" s="36" t="s">
        <v>420</v>
      </c>
    </row>
    <row r="382" spans="1:10" ht="15" thickBot="1" x14ac:dyDescent="0.35">
      <c r="A382" s="4" t="s">
        <v>208</v>
      </c>
      <c r="B382" s="36" t="s">
        <v>21</v>
      </c>
      <c r="C382" s="37">
        <v>52</v>
      </c>
      <c r="D382" s="37">
        <v>72</v>
      </c>
      <c r="E382" s="6" t="s">
        <v>1667</v>
      </c>
      <c r="F382" s="36" t="s">
        <v>420</v>
      </c>
      <c r="G382" s="36" t="s">
        <v>420</v>
      </c>
      <c r="H382" s="36" t="s">
        <v>420</v>
      </c>
      <c r="I382" s="36" t="s">
        <v>420</v>
      </c>
      <c r="J382" s="36" t="s">
        <v>420</v>
      </c>
    </row>
    <row r="383" spans="1:10" ht="15" thickBot="1" x14ac:dyDescent="0.35">
      <c r="A383" s="4" t="s">
        <v>239</v>
      </c>
      <c r="B383" s="36" t="s">
        <v>21</v>
      </c>
      <c r="C383" s="37">
        <v>95</v>
      </c>
      <c r="D383" s="37">
        <v>163</v>
      </c>
      <c r="E383" s="6" t="s">
        <v>1731</v>
      </c>
      <c r="F383" s="36" t="s">
        <v>420</v>
      </c>
      <c r="G383" s="36" t="s">
        <v>420</v>
      </c>
      <c r="H383" s="36" t="s">
        <v>420</v>
      </c>
      <c r="I383" s="36" t="s">
        <v>420</v>
      </c>
      <c r="J383" s="36" t="s">
        <v>419</v>
      </c>
    </row>
    <row r="384" spans="1:10" ht="15" thickBot="1" x14ac:dyDescent="0.35">
      <c r="A384" s="4" t="s">
        <v>246</v>
      </c>
      <c r="B384" s="36" t="s">
        <v>21</v>
      </c>
      <c r="C384" s="37">
        <v>40</v>
      </c>
      <c r="D384" s="37">
        <v>70</v>
      </c>
      <c r="E384" s="6" t="s">
        <v>421</v>
      </c>
      <c r="F384" s="36" t="s">
        <v>420</v>
      </c>
      <c r="G384" s="36" t="s">
        <v>420</v>
      </c>
      <c r="H384" s="36" t="s">
        <v>420</v>
      </c>
      <c r="I384" s="36" t="s">
        <v>420</v>
      </c>
      <c r="J384" s="36" t="s">
        <v>420</v>
      </c>
    </row>
    <row r="385" spans="1:10" ht="15" thickBot="1" x14ac:dyDescent="0.35">
      <c r="A385" s="4" t="s">
        <v>256</v>
      </c>
      <c r="B385" s="36" t="s">
        <v>21</v>
      </c>
      <c r="C385" s="37">
        <v>75</v>
      </c>
      <c r="D385" s="37">
        <v>144</v>
      </c>
      <c r="E385" s="6" t="s">
        <v>1655</v>
      </c>
      <c r="F385" s="36" t="s">
        <v>420</v>
      </c>
      <c r="G385" s="36" t="s">
        <v>420</v>
      </c>
      <c r="H385" s="36" t="s">
        <v>420</v>
      </c>
      <c r="I385" s="36" t="s">
        <v>420</v>
      </c>
      <c r="J385" s="36" t="s">
        <v>420</v>
      </c>
    </row>
    <row r="386" spans="1:10" ht="15" thickBot="1" x14ac:dyDescent="0.35">
      <c r="A386" s="4" t="s">
        <v>281</v>
      </c>
      <c r="B386" s="36" t="s">
        <v>21</v>
      </c>
      <c r="C386" s="37">
        <v>13</v>
      </c>
      <c r="D386" s="37">
        <v>51</v>
      </c>
      <c r="E386" s="6" t="s">
        <v>1766</v>
      </c>
      <c r="F386" s="36" t="s">
        <v>420</v>
      </c>
      <c r="G386" s="36" t="s">
        <v>420</v>
      </c>
      <c r="H386" s="36" t="s">
        <v>420</v>
      </c>
      <c r="I386" s="36" t="s">
        <v>419</v>
      </c>
      <c r="J386" s="36" t="s">
        <v>420</v>
      </c>
    </row>
    <row r="387" spans="1:10" ht="15" thickBot="1" x14ac:dyDescent="0.35">
      <c r="A387" s="4" t="s">
        <v>283</v>
      </c>
      <c r="B387" s="36" t="s">
        <v>21</v>
      </c>
      <c r="C387" s="37">
        <v>47</v>
      </c>
      <c r="D387" s="37">
        <v>74</v>
      </c>
      <c r="E387" s="6" t="s">
        <v>1673</v>
      </c>
      <c r="F387" s="36" t="s">
        <v>420</v>
      </c>
      <c r="G387" s="36" t="s">
        <v>419</v>
      </c>
      <c r="H387" s="36" t="s">
        <v>420</v>
      </c>
      <c r="I387" s="36" t="s">
        <v>420</v>
      </c>
      <c r="J387" s="36" t="s">
        <v>419</v>
      </c>
    </row>
    <row r="388" spans="1:10" ht="15" thickBot="1" x14ac:dyDescent="0.35">
      <c r="A388" s="4" t="s">
        <v>288</v>
      </c>
      <c r="B388" s="36" t="s">
        <v>21</v>
      </c>
      <c r="C388" s="37">
        <v>88</v>
      </c>
      <c r="D388" s="37">
        <v>141</v>
      </c>
      <c r="E388" s="6" t="s">
        <v>1673</v>
      </c>
      <c r="F388" s="36" t="s">
        <v>420</v>
      </c>
      <c r="G388" s="36" t="s">
        <v>420</v>
      </c>
      <c r="H388" s="36" t="s">
        <v>420</v>
      </c>
      <c r="I388" s="36" t="s">
        <v>420</v>
      </c>
      <c r="J388" s="36" t="s">
        <v>420</v>
      </c>
    </row>
    <row r="389" spans="1:10" ht="15" thickBot="1" x14ac:dyDescent="0.35">
      <c r="A389" s="4" t="s">
        <v>304</v>
      </c>
      <c r="B389" s="36" t="s">
        <v>21</v>
      </c>
      <c r="C389" s="37">
        <v>87</v>
      </c>
      <c r="D389" s="37">
        <v>83</v>
      </c>
      <c r="E389" s="6" t="s">
        <v>1656</v>
      </c>
      <c r="F389" s="36" t="s">
        <v>420</v>
      </c>
      <c r="G389" s="36" t="s">
        <v>420</v>
      </c>
      <c r="H389" s="36" t="s">
        <v>420</v>
      </c>
      <c r="I389" s="36" t="s">
        <v>420</v>
      </c>
      <c r="J389" s="36" t="s">
        <v>419</v>
      </c>
    </row>
    <row r="390" spans="1:10" ht="15" thickBot="1" x14ac:dyDescent="0.35">
      <c r="A390" s="4" t="s">
        <v>308</v>
      </c>
      <c r="B390" s="36" t="s">
        <v>21</v>
      </c>
      <c r="C390" s="37">
        <v>29</v>
      </c>
      <c r="D390" s="37">
        <v>47</v>
      </c>
      <c r="E390" s="6" t="s">
        <v>1655</v>
      </c>
      <c r="F390" s="36" t="s">
        <v>420</v>
      </c>
      <c r="G390" s="36" t="s">
        <v>420</v>
      </c>
      <c r="H390" s="36" t="s">
        <v>420</v>
      </c>
      <c r="I390" s="36" t="s">
        <v>420</v>
      </c>
      <c r="J390" s="36" t="s">
        <v>420</v>
      </c>
    </row>
    <row r="391" spans="1:10" ht="15" thickBot="1" x14ac:dyDescent="0.35">
      <c r="A391" s="4" t="s">
        <v>313</v>
      </c>
      <c r="B391" s="36" t="s">
        <v>21</v>
      </c>
      <c r="C391" s="37">
        <v>89</v>
      </c>
      <c r="D391" s="37">
        <v>198</v>
      </c>
      <c r="E391" s="6" t="s">
        <v>1774</v>
      </c>
      <c r="F391" s="36" t="s">
        <v>420</v>
      </c>
      <c r="G391" s="36" t="s">
        <v>420</v>
      </c>
      <c r="H391" s="36" t="s">
        <v>420</v>
      </c>
      <c r="I391" s="36" t="s">
        <v>419</v>
      </c>
      <c r="J391" s="36" t="s">
        <v>419</v>
      </c>
    </row>
    <row r="392" spans="1:10" ht="15" thickBot="1" x14ac:dyDescent="0.35">
      <c r="A392" s="4" t="s">
        <v>314</v>
      </c>
      <c r="B392" s="36" t="s">
        <v>21</v>
      </c>
      <c r="C392" s="37">
        <v>25</v>
      </c>
      <c r="D392" s="37">
        <v>29</v>
      </c>
      <c r="E392" s="6" t="s">
        <v>1686</v>
      </c>
      <c r="F392" s="36" t="s">
        <v>420</v>
      </c>
      <c r="G392" s="36" t="s">
        <v>420</v>
      </c>
      <c r="H392" s="36" t="s">
        <v>420</v>
      </c>
      <c r="I392" s="36" t="s">
        <v>420</v>
      </c>
      <c r="J392" s="36" t="s">
        <v>420</v>
      </c>
    </row>
    <row r="393" spans="1:10" ht="15" thickBot="1" x14ac:dyDescent="0.35">
      <c r="A393" s="4" t="s">
        <v>328</v>
      </c>
      <c r="B393" s="36" t="s">
        <v>21</v>
      </c>
      <c r="C393" s="37">
        <v>18</v>
      </c>
      <c r="D393" s="37">
        <v>29</v>
      </c>
      <c r="E393" s="6" t="s">
        <v>1667</v>
      </c>
      <c r="F393" s="36" t="s">
        <v>420</v>
      </c>
      <c r="G393" s="36" t="s">
        <v>420</v>
      </c>
      <c r="H393" s="36" t="s">
        <v>420</v>
      </c>
      <c r="I393" s="36" t="s">
        <v>419</v>
      </c>
      <c r="J393" s="36" t="s">
        <v>420</v>
      </c>
    </row>
    <row r="394" spans="1:10" ht="15" thickBot="1" x14ac:dyDescent="0.35">
      <c r="A394" s="4" t="s">
        <v>334</v>
      </c>
      <c r="B394" s="36" t="s">
        <v>21</v>
      </c>
      <c r="C394" s="37">
        <v>73</v>
      </c>
      <c r="D394" s="37">
        <v>192</v>
      </c>
      <c r="E394" s="6" t="s">
        <v>1779</v>
      </c>
      <c r="F394" s="36" t="s">
        <v>420</v>
      </c>
      <c r="G394" s="36" t="s">
        <v>420</v>
      </c>
      <c r="H394" s="36" t="s">
        <v>420</v>
      </c>
      <c r="I394" s="36" t="s">
        <v>420</v>
      </c>
      <c r="J394" s="36" t="s">
        <v>420</v>
      </c>
    </row>
    <row r="395" spans="1:10" ht="15" thickBot="1" x14ac:dyDescent="0.35">
      <c r="A395" s="4" t="s">
        <v>341</v>
      </c>
      <c r="B395" s="36" t="s">
        <v>21</v>
      </c>
      <c r="C395" s="37">
        <v>33</v>
      </c>
      <c r="D395" s="37">
        <v>66</v>
      </c>
      <c r="E395" s="6" t="s">
        <v>1673</v>
      </c>
      <c r="F395" s="36" t="s">
        <v>420</v>
      </c>
      <c r="G395" s="36" t="s">
        <v>420</v>
      </c>
      <c r="H395" s="36" t="s">
        <v>420</v>
      </c>
      <c r="I395" s="36" t="s">
        <v>419</v>
      </c>
      <c r="J395" s="36" t="s">
        <v>420</v>
      </c>
    </row>
    <row r="396" spans="1:10" ht="15" thickBot="1" x14ac:dyDescent="0.35">
      <c r="A396" s="4" t="s">
        <v>361</v>
      </c>
      <c r="B396" s="36" t="s">
        <v>21</v>
      </c>
      <c r="C396" s="37">
        <v>82</v>
      </c>
      <c r="D396" s="37">
        <v>78</v>
      </c>
      <c r="E396" s="6" t="s">
        <v>1784</v>
      </c>
      <c r="F396" s="36" t="s">
        <v>420</v>
      </c>
      <c r="G396" s="36" t="s">
        <v>420</v>
      </c>
      <c r="H396" s="36" t="s">
        <v>420</v>
      </c>
      <c r="I396" s="36" t="s">
        <v>420</v>
      </c>
      <c r="J396" s="36" t="s">
        <v>420</v>
      </c>
    </row>
    <row r="397" spans="1:10" ht="15" thickBot="1" x14ac:dyDescent="0.35">
      <c r="A397" s="4" t="s">
        <v>362</v>
      </c>
      <c r="B397" s="36" t="s">
        <v>21</v>
      </c>
      <c r="C397" s="37">
        <v>42</v>
      </c>
      <c r="D397" s="37">
        <v>58</v>
      </c>
      <c r="E397" s="6" t="s">
        <v>1656</v>
      </c>
      <c r="F397" s="36" t="s">
        <v>420</v>
      </c>
      <c r="G397" s="36" t="s">
        <v>420</v>
      </c>
      <c r="H397" s="36" t="s">
        <v>420</v>
      </c>
      <c r="I397" s="36" t="s">
        <v>420</v>
      </c>
      <c r="J397" s="36" t="s">
        <v>419</v>
      </c>
    </row>
    <row r="398" spans="1:10" ht="15" thickBot="1" x14ac:dyDescent="0.35">
      <c r="A398" s="4" t="s">
        <v>373</v>
      </c>
      <c r="B398" s="36" t="s">
        <v>21</v>
      </c>
      <c r="C398" s="37">
        <v>46</v>
      </c>
      <c r="D398" s="37">
        <v>108</v>
      </c>
      <c r="E398" s="6" t="s">
        <v>1673</v>
      </c>
      <c r="F398" s="36" t="s">
        <v>420</v>
      </c>
      <c r="G398" s="36" t="s">
        <v>420</v>
      </c>
      <c r="H398" s="36" t="s">
        <v>420</v>
      </c>
      <c r="I398" s="36" t="s">
        <v>420</v>
      </c>
      <c r="J398" s="36" t="s">
        <v>420</v>
      </c>
    </row>
    <row r="399" spans="1:10" ht="15" thickBot="1" x14ac:dyDescent="0.35">
      <c r="A399" s="4" t="s">
        <v>374</v>
      </c>
      <c r="B399" s="36" t="s">
        <v>21</v>
      </c>
      <c r="C399" s="37">
        <v>22</v>
      </c>
      <c r="D399" s="37">
        <v>58</v>
      </c>
      <c r="E399" s="6" t="s">
        <v>1673</v>
      </c>
      <c r="F399" s="36" t="s">
        <v>420</v>
      </c>
      <c r="G399" s="36" t="s">
        <v>420</v>
      </c>
      <c r="H399" s="36" t="s">
        <v>420</v>
      </c>
      <c r="I399" s="36" t="s">
        <v>420</v>
      </c>
      <c r="J399" s="36" t="s">
        <v>420</v>
      </c>
    </row>
    <row r="400" spans="1:10" ht="15" thickBot="1" x14ac:dyDescent="0.35">
      <c r="A400" s="4" t="s">
        <v>377</v>
      </c>
      <c r="B400" s="36" t="s">
        <v>21</v>
      </c>
      <c r="C400" s="37">
        <v>53</v>
      </c>
      <c r="D400" s="37">
        <v>128</v>
      </c>
      <c r="E400" s="6" t="s">
        <v>1658</v>
      </c>
      <c r="F400" s="36" t="s">
        <v>420</v>
      </c>
      <c r="G400" s="36" t="s">
        <v>420</v>
      </c>
      <c r="H400" s="36" t="s">
        <v>420</v>
      </c>
      <c r="I400" s="36" t="s">
        <v>420</v>
      </c>
      <c r="J400" s="36" t="s">
        <v>420</v>
      </c>
    </row>
    <row r="401" spans="1:10" ht="15" thickBot="1" x14ac:dyDescent="0.35">
      <c r="A401" s="4" t="s">
        <v>379</v>
      </c>
      <c r="B401" s="36" t="s">
        <v>21</v>
      </c>
      <c r="C401" s="37">
        <v>66</v>
      </c>
      <c r="D401" s="37">
        <v>176</v>
      </c>
      <c r="E401" s="6" t="s">
        <v>1659</v>
      </c>
      <c r="F401" s="36" t="s">
        <v>420</v>
      </c>
      <c r="G401" s="36" t="s">
        <v>420</v>
      </c>
      <c r="H401" s="36" t="s">
        <v>420</v>
      </c>
      <c r="I401" s="36" t="s">
        <v>420</v>
      </c>
      <c r="J401" s="36" t="s">
        <v>419</v>
      </c>
    </row>
    <row r="402" spans="1:10" ht="15" thickBot="1" x14ac:dyDescent="0.35">
      <c r="A402" s="4" t="s">
        <v>389</v>
      </c>
      <c r="B402" s="36" t="s">
        <v>21</v>
      </c>
      <c r="C402" s="37">
        <v>73</v>
      </c>
      <c r="D402" s="37">
        <v>131</v>
      </c>
      <c r="E402" s="6" t="s">
        <v>1673</v>
      </c>
      <c r="F402" s="36" t="s">
        <v>420</v>
      </c>
      <c r="G402" s="36" t="s">
        <v>419</v>
      </c>
      <c r="H402" s="36" t="s">
        <v>420</v>
      </c>
      <c r="I402" s="36" t="s">
        <v>420</v>
      </c>
      <c r="J402" s="36" t="s">
        <v>419</v>
      </c>
    </row>
    <row r="403" spans="1:10" ht="15" thickBot="1" x14ac:dyDescent="0.35">
      <c r="A403" s="4" t="s">
        <v>390</v>
      </c>
      <c r="B403" s="36" t="s">
        <v>21</v>
      </c>
      <c r="C403" s="37">
        <v>38</v>
      </c>
      <c r="D403" s="37">
        <v>80</v>
      </c>
      <c r="E403" s="6" t="s">
        <v>1663</v>
      </c>
      <c r="F403" s="36" t="s">
        <v>420</v>
      </c>
      <c r="G403" s="36" t="s">
        <v>420</v>
      </c>
      <c r="H403" s="36" t="s">
        <v>420</v>
      </c>
      <c r="I403" s="36" t="s">
        <v>420</v>
      </c>
      <c r="J403" s="36" t="s">
        <v>419</v>
      </c>
    </row>
    <row r="404" spans="1:10" ht="15" thickBot="1" x14ac:dyDescent="0.35">
      <c r="A404" s="62" t="s">
        <v>393</v>
      </c>
      <c r="B404" s="36" t="s">
        <v>21</v>
      </c>
      <c r="C404" s="37">
        <v>62</v>
      </c>
      <c r="D404" s="37">
        <v>102</v>
      </c>
      <c r="E404" s="6" t="s">
        <v>1735</v>
      </c>
      <c r="F404" s="36" t="s">
        <v>420</v>
      </c>
      <c r="G404" s="36" t="s">
        <v>420</v>
      </c>
      <c r="H404" s="36" t="s">
        <v>420</v>
      </c>
      <c r="I404" s="36" t="s">
        <v>420</v>
      </c>
      <c r="J404" s="36" t="s">
        <v>419</v>
      </c>
    </row>
    <row r="405" spans="1:10" x14ac:dyDescent="0.3">
      <c r="A405" s="291" t="s">
        <v>2415</v>
      </c>
      <c r="B405" s="504"/>
      <c r="C405" s="505">
        <f>SUM(C361:C404)</f>
        <v>3418</v>
      </c>
      <c r="D405" s="505">
        <f>SUM(D361:D404)</f>
        <v>5619</v>
      </c>
      <c r="E405" s="516"/>
      <c r="F405" s="506"/>
      <c r="G405" s="506"/>
      <c r="H405" s="506"/>
      <c r="I405" s="506"/>
      <c r="J405" s="507"/>
    </row>
    <row r="406" spans="1:10" ht="18.600000000000001" thickBot="1" x14ac:dyDescent="0.4">
      <c r="A406" s="292" t="s">
        <v>2416</v>
      </c>
      <c r="B406" s="508"/>
      <c r="C406" s="509">
        <f>C405/44</f>
        <v>77.681818181818187</v>
      </c>
      <c r="D406" s="509">
        <f>D405/44</f>
        <v>127.70454545454545</v>
      </c>
      <c r="E406" s="249"/>
      <c r="F406" s="512">
        <v>1</v>
      </c>
      <c r="G406" s="512">
        <v>0.88636363636363635</v>
      </c>
      <c r="H406" s="512">
        <v>1</v>
      </c>
      <c r="I406" s="512">
        <v>0.81818181818181823</v>
      </c>
      <c r="J406" s="513">
        <v>0.54545454545454541</v>
      </c>
    </row>
    <row r="407" spans="1:10" ht="15" thickBot="1" x14ac:dyDescent="0.35"/>
    <row r="408" spans="1:10" ht="15" thickBot="1" x14ac:dyDescent="0.35">
      <c r="A408" s="82" t="s">
        <v>2600</v>
      </c>
      <c r="B408" s="510"/>
      <c r="C408" s="511">
        <f>C405+C358+C312+C234+C155+C74</f>
        <v>6432</v>
      </c>
      <c r="D408" s="521">
        <f>D405+D358+D312+D234+D155+D74</f>
        <v>11901</v>
      </c>
      <c r="E408" s="519"/>
      <c r="F408" s="520"/>
      <c r="G408" s="520"/>
      <c r="H408" s="520"/>
      <c r="I408" s="520"/>
      <c r="J408" s="520"/>
    </row>
  </sheetData>
  <hyperlinks>
    <hyperlink ref="H1" location="'Table of Contents'!A1" display="Return to Table of Contents"/>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4"/>
  <sheetViews>
    <sheetView zoomScale="75" zoomScaleNormal="75" workbookViewId="0">
      <pane ySplit="3" topLeftCell="A4" activePane="bottomLeft" state="frozen"/>
      <selection pane="bottomLeft" activeCell="V1" sqref="V1:V65536"/>
    </sheetView>
  </sheetViews>
  <sheetFormatPr defaultRowHeight="14.4" x14ac:dyDescent="0.3"/>
  <cols>
    <col min="1" max="1" width="48.44140625" style="8" customWidth="1"/>
    <col min="2" max="2" width="25.5546875" style="8" bestFit="1" customWidth="1"/>
    <col min="3" max="5" width="14.77734375" style="8" customWidth="1"/>
    <col min="6" max="6" width="11.109375" style="8" bestFit="1" customWidth="1"/>
    <col min="7" max="7" width="14.77734375" style="8" customWidth="1"/>
    <col min="8" max="9" width="11.109375" style="8" bestFit="1" customWidth="1"/>
    <col min="10" max="11" width="14.77734375" style="8" customWidth="1"/>
    <col min="12" max="12" width="11.109375" style="8" bestFit="1" customWidth="1"/>
    <col min="13" max="13" width="13.6640625" style="8" customWidth="1"/>
    <col min="14" max="15" width="11.109375" style="8" bestFit="1" customWidth="1"/>
    <col min="16" max="16" width="14.77734375" style="8" customWidth="1"/>
    <col min="17" max="17" width="11.109375" style="8" bestFit="1" customWidth="1"/>
    <col min="18" max="18" width="14.6640625" style="8" customWidth="1"/>
    <col min="19" max="20" width="11.109375" style="8" bestFit="1" customWidth="1"/>
    <col min="21" max="21" width="14.77734375" style="8" customWidth="1"/>
    <col min="22" max="16384" width="8.88671875" style="8"/>
  </cols>
  <sheetData>
    <row r="1" spans="1:21" s="60" customFormat="1" ht="17.399999999999999" x14ac:dyDescent="0.25">
      <c r="A1" s="568" t="s">
        <v>2595</v>
      </c>
      <c r="C1" s="559" t="s">
        <v>1797</v>
      </c>
      <c r="E1" s="560"/>
      <c r="F1" s="560"/>
      <c r="G1" s="560"/>
      <c r="H1" s="561" t="s">
        <v>2594</v>
      </c>
    </row>
    <row r="2" spans="1:21" ht="15" thickBot="1" x14ac:dyDescent="0.35"/>
    <row r="3" spans="1:21" s="3" customFormat="1" ht="43.8" thickBot="1" x14ac:dyDescent="0.35">
      <c r="A3" s="2" t="s">
        <v>0</v>
      </c>
      <c r="B3" s="2" t="s">
        <v>1898</v>
      </c>
      <c r="C3" s="2" t="s">
        <v>557</v>
      </c>
      <c r="D3" s="2" t="s">
        <v>534</v>
      </c>
      <c r="E3" s="2" t="s">
        <v>2468</v>
      </c>
      <c r="F3" s="2" t="s">
        <v>2469</v>
      </c>
      <c r="G3" s="2" t="s">
        <v>2471</v>
      </c>
      <c r="H3" s="2" t="s">
        <v>2470</v>
      </c>
      <c r="I3" s="2" t="s">
        <v>2473</v>
      </c>
      <c r="J3" s="2" t="s">
        <v>2472</v>
      </c>
      <c r="K3" s="2" t="s">
        <v>2474</v>
      </c>
      <c r="L3" s="2" t="s">
        <v>2475</v>
      </c>
      <c r="M3" s="2" t="s">
        <v>2476</v>
      </c>
      <c r="N3" s="2" t="s">
        <v>2477</v>
      </c>
      <c r="O3" s="2" t="s">
        <v>2478</v>
      </c>
      <c r="P3" s="2" t="s">
        <v>2479</v>
      </c>
      <c r="Q3" s="2" t="s">
        <v>2480</v>
      </c>
      <c r="R3" s="2" t="s">
        <v>2481</v>
      </c>
      <c r="S3" s="2" t="s">
        <v>2482</v>
      </c>
      <c r="T3" s="2" t="s">
        <v>2483</v>
      </c>
      <c r="U3" s="2" t="s">
        <v>2484</v>
      </c>
    </row>
    <row r="4" spans="1:21" ht="15" thickBot="1" x14ac:dyDescent="0.35">
      <c r="A4" s="4" t="s">
        <v>10</v>
      </c>
      <c r="B4" s="102" t="s">
        <v>11</v>
      </c>
      <c r="C4" s="102" t="s">
        <v>560</v>
      </c>
      <c r="D4" s="102" t="s">
        <v>561</v>
      </c>
      <c r="E4" s="102" t="s">
        <v>542</v>
      </c>
      <c r="F4" s="103">
        <v>1</v>
      </c>
      <c r="G4" s="104" t="s">
        <v>562</v>
      </c>
      <c r="H4" s="103">
        <v>1</v>
      </c>
      <c r="I4" s="104" t="s">
        <v>563</v>
      </c>
      <c r="J4" s="102" t="s">
        <v>419</v>
      </c>
      <c r="K4" s="102" t="s">
        <v>19</v>
      </c>
      <c r="L4" s="103">
        <v>0</v>
      </c>
      <c r="M4" s="102" t="s">
        <v>19</v>
      </c>
      <c r="N4" s="103">
        <v>0</v>
      </c>
      <c r="O4" s="102" t="s">
        <v>19</v>
      </c>
      <c r="P4" s="102" t="s">
        <v>419</v>
      </c>
      <c r="Q4" s="103">
        <v>0</v>
      </c>
      <c r="R4" s="102" t="s">
        <v>19</v>
      </c>
      <c r="S4" s="103">
        <v>0</v>
      </c>
      <c r="T4" s="102" t="s">
        <v>19</v>
      </c>
      <c r="U4" s="102" t="s">
        <v>419</v>
      </c>
    </row>
    <row r="5" spans="1:21" ht="15" thickBot="1" x14ac:dyDescent="0.35">
      <c r="A5" s="4" t="s">
        <v>23</v>
      </c>
      <c r="B5" s="102" t="s">
        <v>11</v>
      </c>
      <c r="C5" s="102" t="s">
        <v>570</v>
      </c>
      <c r="D5" s="102" t="s">
        <v>592</v>
      </c>
      <c r="E5" s="102" t="s">
        <v>542</v>
      </c>
      <c r="F5" s="103">
        <v>0</v>
      </c>
      <c r="G5" s="102" t="s">
        <v>19</v>
      </c>
      <c r="H5" s="103">
        <v>0</v>
      </c>
      <c r="I5" s="102" t="s">
        <v>19</v>
      </c>
      <c r="J5" s="102" t="s">
        <v>419</v>
      </c>
      <c r="K5" s="102" t="s">
        <v>19</v>
      </c>
      <c r="L5" s="103">
        <v>0</v>
      </c>
      <c r="M5" s="102" t="s">
        <v>19</v>
      </c>
      <c r="N5" s="103">
        <v>0</v>
      </c>
      <c r="O5" s="102" t="s">
        <v>19</v>
      </c>
      <c r="P5" s="102" t="s">
        <v>419</v>
      </c>
      <c r="Q5" s="103">
        <v>0</v>
      </c>
      <c r="R5" s="102" t="s">
        <v>19</v>
      </c>
      <c r="S5" s="103">
        <v>0</v>
      </c>
      <c r="T5" s="102" t="s">
        <v>19</v>
      </c>
      <c r="U5" s="102" t="s">
        <v>419</v>
      </c>
    </row>
    <row r="6" spans="1:21" ht="15" thickBot="1" x14ac:dyDescent="0.35">
      <c r="A6" s="4" t="s">
        <v>32</v>
      </c>
      <c r="B6" s="102" t="s">
        <v>11</v>
      </c>
      <c r="C6" s="102" t="s">
        <v>617</v>
      </c>
      <c r="D6" s="102" t="s">
        <v>618</v>
      </c>
      <c r="E6" s="102" t="s">
        <v>542</v>
      </c>
      <c r="F6" s="103">
        <v>1</v>
      </c>
      <c r="G6" s="104" t="s">
        <v>566</v>
      </c>
      <c r="H6" s="103">
        <v>0.85</v>
      </c>
      <c r="I6" s="104" t="s">
        <v>581</v>
      </c>
      <c r="J6" s="102" t="s">
        <v>419</v>
      </c>
      <c r="K6" s="102" t="s">
        <v>554</v>
      </c>
      <c r="L6" s="103">
        <v>0</v>
      </c>
      <c r="M6" s="102" t="s">
        <v>19</v>
      </c>
      <c r="N6" s="103">
        <v>0</v>
      </c>
      <c r="O6" s="102" t="s">
        <v>19</v>
      </c>
      <c r="P6" s="102" t="s">
        <v>419</v>
      </c>
      <c r="Q6" s="103">
        <v>0</v>
      </c>
      <c r="R6" s="102" t="s">
        <v>19</v>
      </c>
      <c r="S6" s="103">
        <v>0</v>
      </c>
      <c r="T6" s="102" t="s">
        <v>19</v>
      </c>
      <c r="U6" s="102" t="s">
        <v>419</v>
      </c>
    </row>
    <row r="7" spans="1:21" ht="15" thickBot="1" x14ac:dyDescent="0.35">
      <c r="A7" s="4" t="s">
        <v>33</v>
      </c>
      <c r="B7" s="102" t="s">
        <v>11</v>
      </c>
      <c r="C7" s="102" t="s">
        <v>560</v>
      </c>
      <c r="D7" s="102" t="s">
        <v>619</v>
      </c>
      <c r="E7" s="102" t="s">
        <v>542</v>
      </c>
      <c r="F7" s="103">
        <v>0.4</v>
      </c>
      <c r="G7" s="104" t="s">
        <v>620</v>
      </c>
      <c r="H7" s="103">
        <v>0.33950000000000002</v>
      </c>
      <c r="I7" s="102" t="s">
        <v>19</v>
      </c>
      <c r="J7" s="102" t="s">
        <v>420</v>
      </c>
      <c r="K7" s="102" t="s">
        <v>19</v>
      </c>
      <c r="L7" s="103">
        <v>0</v>
      </c>
      <c r="M7" s="102" t="s">
        <v>19</v>
      </c>
      <c r="N7" s="103">
        <v>0</v>
      </c>
      <c r="O7" s="102" t="s">
        <v>19</v>
      </c>
      <c r="P7" s="102" t="s">
        <v>419</v>
      </c>
      <c r="Q7" s="103">
        <v>0</v>
      </c>
      <c r="R7" s="102" t="s">
        <v>19</v>
      </c>
      <c r="S7" s="103">
        <v>0</v>
      </c>
      <c r="T7" s="102" t="s">
        <v>19</v>
      </c>
      <c r="U7" s="102" t="s">
        <v>419</v>
      </c>
    </row>
    <row r="8" spans="1:21" ht="15" thickBot="1" x14ac:dyDescent="0.35">
      <c r="A8" s="4" t="s">
        <v>35</v>
      </c>
      <c r="B8" s="102" t="s">
        <v>11</v>
      </c>
      <c r="C8" s="102" t="s">
        <v>623</v>
      </c>
      <c r="D8" s="102" t="s">
        <v>624</v>
      </c>
      <c r="E8" s="102" t="s">
        <v>534</v>
      </c>
      <c r="F8" s="103">
        <v>0</v>
      </c>
      <c r="G8" s="102" t="s">
        <v>19</v>
      </c>
      <c r="H8" s="103">
        <v>0</v>
      </c>
      <c r="I8" s="102" t="s">
        <v>19</v>
      </c>
      <c r="J8" s="102" t="s">
        <v>419</v>
      </c>
      <c r="K8" s="102" t="s">
        <v>19</v>
      </c>
      <c r="L8" s="103">
        <v>0</v>
      </c>
      <c r="M8" s="102" t="s">
        <v>19</v>
      </c>
      <c r="N8" s="103">
        <v>0</v>
      </c>
      <c r="O8" s="102" t="s">
        <v>19</v>
      </c>
      <c r="P8" s="102" t="s">
        <v>419</v>
      </c>
      <c r="Q8" s="103">
        <v>0</v>
      </c>
      <c r="R8" s="102" t="s">
        <v>19</v>
      </c>
      <c r="S8" s="103">
        <v>0</v>
      </c>
      <c r="T8" s="102" t="s">
        <v>19</v>
      </c>
      <c r="U8" s="102" t="s">
        <v>419</v>
      </c>
    </row>
    <row r="9" spans="1:21" ht="15" thickBot="1" x14ac:dyDescent="0.35">
      <c r="A9" s="4" t="s">
        <v>37</v>
      </c>
      <c r="B9" s="102" t="s">
        <v>11</v>
      </c>
      <c r="C9" s="102" t="s">
        <v>630</v>
      </c>
      <c r="D9" s="102" t="s">
        <v>631</v>
      </c>
      <c r="E9" s="102" t="s">
        <v>542</v>
      </c>
      <c r="F9" s="103">
        <v>0.75</v>
      </c>
      <c r="G9" s="104" t="s">
        <v>632</v>
      </c>
      <c r="H9" s="103">
        <v>0.6</v>
      </c>
      <c r="I9" s="102" t="s">
        <v>19</v>
      </c>
      <c r="J9" s="102" t="s">
        <v>420</v>
      </c>
      <c r="K9" s="102" t="s">
        <v>19</v>
      </c>
      <c r="L9" s="103">
        <v>0</v>
      </c>
      <c r="M9" s="102" t="s">
        <v>19</v>
      </c>
      <c r="N9" s="103">
        <v>0</v>
      </c>
      <c r="O9" s="102" t="s">
        <v>19</v>
      </c>
      <c r="P9" s="102" t="s">
        <v>419</v>
      </c>
      <c r="Q9" s="103">
        <v>0</v>
      </c>
      <c r="R9" s="102" t="s">
        <v>19</v>
      </c>
      <c r="S9" s="103">
        <v>0</v>
      </c>
      <c r="T9" s="102" t="s">
        <v>19</v>
      </c>
      <c r="U9" s="102" t="s">
        <v>419</v>
      </c>
    </row>
    <row r="10" spans="1:21" ht="15" thickBot="1" x14ac:dyDescent="0.35">
      <c r="A10" s="4" t="s">
        <v>38</v>
      </c>
      <c r="B10" s="102" t="s">
        <v>11</v>
      </c>
      <c r="C10" s="102" t="s">
        <v>630</v>
      </c>
      <c r="D10" s="102" t="s">
        <v>633</v>
      </c>
      <c r="E10" s="102" t="s">
        <v>634</v>
      </c>
      <c r="F10" s="103">
        <v>0.6</v>
      </c>
      <c r="G10" s="104" t="s">
        <v>635</v>
      </c>
      <c r="H10" s="103">
        <v>0.6</v>
      </c>
      <c r="I10" s="104" t="s">
        <v>636</v>
      </c>
      <c r="J10" s="102" t="s">
        <v>419</v>
      </c>
      <c r="K10" s="102" t="s">
        <v>554</v>
      </c>
      <c r="L10" s="103">
        <v>0</v>
      </c>
      <c r="M10" s="102" t="s">
        <v>19</v>
      </c>
      <c r="N10" s="103">
        <v>0</v>
      </c>
      <c r="O10" s="102" t="s">
        <v>19</v>
      </c>
      <c r="P10" s="102" t="s">
        <v>419</v>
      </c>
      <c r="Q10" s="103">
        <v>0</v>
      </c>
      <c r="R10" s="102" t="s">
        <v>19</v>
      </c>
      <c r="S10" s="103">
        <v>0</v>
      </c>
      <c r="T10" s="102" t="s">
        <v>19</v>
      </c>
      <c r="U10" s="102" t="s">
        <v>419</v>
      </c>
    </row>
    <row r="11" spans="1:21" ht="15" thickBot="1" x14ac:dyDescent="0.35">
      <c r="A11" s="4" t="s">
        <v>41</v>
      </c>
      <c r="B11" s="102" t="s">
        <v>11</v>
      </c>
      <c r="C11" s="102" t="s">
        <v>639</v>
      </c>
      <c r="D11" s="102" t="s">
        <v>640</v>
      </c>
      <c r="E11" s="102" t="s">
        <v>539</v>
      </c>
      <c r="F11" s="103">
        <v>0</v>
      </c>
      <c r="G11" s="102" t="s">
        <v>19</v>
      </c>
      <c r="H11" s="103">
        <v>0</v>
      </c>
      <c r="I11" s="102" t="s">
        <v>19</v>
      </c>
      <c r="J11" s="102" t="s">
        <v>419</v>
      </c>
      <c r="K11" s="102" t="s">
        <v>19</v>
      </c>
      <c r="L11" s="103">
        <v>0</v>
      </c>
      <c r="M11" s="102" t="s">
        <v>19</v>
      </c>
      <c r="N11" s="103">
        <v>0</v>
      </c>
      <c r="O11" s="102" t="s">
        <v>19</v>
      </c>
      <c r="P11" s="102" t="s">
        <v>419</v>
      </c>
      <c r="Q11" s="103">
        <v>0</v>
      </c>
      <c r="R11" s="102" t="s">
        <v>19</v>
      </c>
      <c r="S11" s="103">
        <v>0</v>
      </c>
      <c r="T11" s="102" t="s">
        <v>19</v>
      </c>
      <c r="U11" s="102" t="s">
        <v>419</v>
      </c>
    </row>
    <row r="12" spans="1:21" ht="15" thickBot="1" x14ac:dyDescent="0.35">
      <c r="A12" s="4" t="s">
        <v>42</v>
      </c>
      <c r="B12" s="102" t="s">
        <v>11</v>
      </c>
      <c r="C12" s="102" t="s">
        <v>630</v>
      </c>
      <c r="D12" s="102" t="s">
        <v>641</v>
      </c>
      <c r="E12" s="102" t="s">
        <v>542</v>
      </c>
      <c r="F12" s="103">
        <v>0</v>
      </c>
      <c r="G12" s="102" t="s">
        <v>19</v>
      </c>
      <c r="H12" s="103">
        <v>0</v>
      </c>
      <c r="I12" s="102" t="s">
        <v>19</v>
      </c>
      <c r="J12" s="102" t="s">
        <v>419</v>
      </c>
      <c r="K12" s="102" t="s">
        <v>19</v>
      </c>
      <c r="L12" s="103">
        <v>0</v>
      </c>
      <c r="M12" s="102" t="s">
        <v>19</v>
      </c>
      <c r="N12" s="103">
        <v>0</v>
      </c>
      <c r="O12" s="102" t="s">
        <v>19</v>
      </c>
      <c r="P12" s="102" t="s">
        <v>419</v>
      </c>
      <c r="Q12" s="103">
        <v>0</v>
      </c>
      <c r="R12" s="102" t="s">
        <v>19</v>
      </c>
      <c r="S12" s="103">
        <v>0</v>
      </c>
      <c r="T12" s="102" t="s">
        <v>19</v>
      </c>
      <c r="U12" s="102" t="s">
        <v>419</v>
      </c>
    </row>
    <row r="13" spans="1:21" ht="15" thickBot="1" x14ac:dyDescent="0.35">
      <c r="A13" s="4" t="s">
        <v>56</v>
      </c>
      <c r="B13" s="102" t="s">
        <v>11</v>
      </c>
      <c r="C13" s="102" t="s">
        <v>681</v>
      </c>
      <c r="D13" s="102" t="s">
        <v>682</v>
      </c>
      <c r="E13" s="102" t="s">
        <v>534</v>
      </c>
      <c r="F13" s="103">
        <v>0</v>
      </c>
      <c r="G13" s="102" t="s">
        <v>19</v>
      </c>
      <c r="H13" s="103">
        <v>0</v>
      </c>
      <c r="I13" s="102" t="s">
        <v>19</v>
      </c>
      <c r="J13" s="102" t="s">
        <v>419</v>
      </c>
      <c r="K13" s="102" t="s">
        <v>19</v>
      </c>
      <c r="L13" s="103">
        <v>0</v>
      </c>
      <c r="M13" s="102" t="s">
        <v>19</v>
      </c>
      <c r="N13" s="103">
        <v>0</v>
      </c>
      <c r="O13" s="102" t="s">
        <v>19</v>
      </c>
      <c r="P13" s="102" t="s">
        <v>419</v>
      </c>
      <c r="Q13" s="103">
        <v>0</v>
      </c>
      <c r="R13" s="102" t="s">
        <v>19</v>
      </c>
      <c r="S13" s="103">
        <v>0</v>
      </c>
      <c r="T13" s="102" t="s">
        <v>19</v>
      </c>
      <c r="U13" s="102" t="s">
        <v>419</v>
      </c>
    </row>
    <row r="14" spans="1:21" ht="15" thickBot="1" x14ac:dyDescent="0.35">
      <c r="A14" s="4" t="s">
        <v>63</v>
      </c>
      <c r="B14" s="102" t="s">
        <v>11</v>
      </c>
      <c r="C14" s="102" t="s">
        <v>698</v>
      </c>
      <c r="D14" s="102" t="s">
        <v>699</v>
      </c>
      <c r="E14" s="102" t="s">
        <v>534</v>
      </c>
      <c r="F14" s="103">
        <v>0.5</v>
      </c>
      <c r="G14" s="104" t="s">
        <v>627</v>
      </c>
      <c r="H14" s="103">
        <v>0.5</v>
      </c>
      <c r="I14" s="104" t="s">
        <v>615</v>
      </c>
      <c r="J14" s="102" t="s">
        <v>419</v>
      </c>
      <c r="K14" s="102" t="s">
        <v>19</v>
      </c>
      <c r="L14" s="103">
        <v>0</v>
      </c>
      <c r="M14" s="102" t="s">
        <v>19</v>
      </c>
      <c r="N14" s="103">
        <v>0</v>
      </c>
      <c r="O14" s="102" t="s">
        <v>19</v>
      </c>
      <c r="P14" s="102" t="s">
        <v>419</v>
      </c>
      <c r="Q14" s="103">
        <v>0</v>
      </c>
      <c r="R14" s="102" t="s">
        <v>19</v>
      </c>
      <c r="S14" s="103">
        <v>0</v>
      </c>
      <c r="T14" s="102" t="s">
        <v>19</v>
      </c>
      <c r="U14" s="102" t="s">
        <v>419</v>
      </c>
    </row>
    <row r="15" spans="1:21" ht="15" thickBot="1" x14ac:dyDescent="0.35">
      <c r="A15" s="4" t="s">
        <v>68</v>
      </c>
      <c r="B15" s="102" t="s">
        <v>11</v>
      </c>
      <c r="C15" s="102" t="s">
        <v>560</v>
      </c>
      <c r="D15" s="102" t="s">
        <v>709</v>
      </c>
      <c r="E15" s="102" t="s">
        <v>542</v>
      </c>
      <c r="F15" s="103">
        <v>1</v>
      </c>
      <c r="G15" s="104" t="s">
        <v>710</v>
      </c>
      <c r="H15" s="103">
        <v>0.35</v>
      </c>
      <c r="I15" s="104" t="s">
        <v>711</v>
      </c>
      <c r="J15" s="102" t="s">
        <v>419</v>
      </c>
      <c r="K15" s="102" t="s">
        <v>554</v>
      </c>
      <c r="L15" s="103">
        <v>0</v>
      </c>
      <c r="M15" s="102" t="s">
        <v>19</v>
      </c>
      <c r="N15" s="103">
        <v>0</v>
      </c>
      <c r="O15" s="102" t="s">
        <v>19</v>
      </c>
      <c r="P15" s="102" t="s">
        <v>419</v>
      </c>
      <c r="Q15" s="103">
        <v>0</v>
      </c>
      <c r="R15" s="102" t="s">
        <v>19</v>
      </c>
      <c r="S15" s="103">
        <v>0</v>
      </c>
      <c r="T15" s="102" t="s">
        <v>19</v>
      </c>
      <c r="U15" s="102" t="s">
        <v>419</v>
      </c>
    </row>
    <row r="16" spans="1:21" ht="15" thickBot="1" x14ac:dyDescent="0.35">
      <c r="A16" s="4" t="s">
        <v>73</v>
      </c>
      <c r="B16" s="102" t="s">
        <v>11</v>
      </c>
      <c r="C16" s="102" t="s">
        <v>722</v>
      </c>
      <c r="D16" s="102" t="s">
        <v>723</v>
      </c>
      <c r="E16" s="102" t="s">
        <v>534</v>
      </c>
      <c r="F16" s="103">
        <v>0</v>
      </c>
      <c r="G16" s="102" t="s">
        <v>19</v>
      </c>
      <c r="H16" s="103">
        <v>0</v>
      </c>
      <c r="I16" s="102" t="s">
        <v>19</v>
      </c>
      <c r="J16" s="102" t="s">
        <v>419</v>
      </c>
      <c r="K16" s="102" t="s">
        <v>19</v>
      </c>
      <c r="L16" s="103">
        <v>0</v>
      </c>
      <c r="M16" s="102" t="s">
        <v>19</v>
      </c>
      <c r="N16" s="103">
        <v>0</v>
      </c>
      <c r="O16" s="102" t="s">
        <v>19</v>
      </c>
      <c r="P16" s="102" t="s">
        <v>419</v>
      </c>
      <c r="Q16" s="103">
        <v>0</v>
      </c>
      <c r="R16" s="102" t="s">
        <v>19</v>
      </c>
      <c r="S16" s="103">
        <v>0</v>
      </c>
      <c r="T16" s="102" t="s">
        <v>19</v>
      </c>
      <c r="U16" s="102" t="s">
        <v>419</v>
      </c>
    </row>
    <row r="17" spans="1:21" ht="15" thickBot="1" x14ac:dyDescent="0.35">
      <c r="A17" s="4" t="s">
        <v>79</v>
      </c>
      <c r="B17" s="102" t="s">
        <v>11</v>
      </c>
      <c r="C17" s="102" t="s">
        <v>537</v>
      </c>
      <c r="D17" s="102" t="s">
        <v>662</v>
      </c>
      <c r="E17" s="102" t="s">
        <v>534</v>
      </c>
      <c r="F17" s="103">
        <v>1</v>
      </c>
      <c r="G17" s="104" t="s">
        <v>737</v>
      </c>
      <c r="H17" s="103">
        <v>0.84550000000000003</v>
      </c>
      <c r="I17" s="102" t="s">
        <v>19</v>
      </c>
      <c r="J17" s="102" t="s">
        <v>420</v>
      </c>
      <c r="K17" s="102" t="s">
        <v>554</v>
      </c>
      <c r="L17" s="103">
        <v>0</v>
      </c>
      <c r="M17" s="102" t="s">
        <v>19</v>
      </c>
      <c r="N17" s="103">
        <v>0</v>
      </c>
      <c r="O17" s="102" t="s">
        <v>19</v>
      </c>
      <c r="P17" s="102" t="s">
        <v>419</v>
      </c>
      <c r="Q17" s="103">
        <v>0</v>
      </c>
      <c r="R17" s="102" t="s">
        <v>19</v>
      </c>
      <c r="S17" s="103">
        <v>0</v>
      </c>
      <c r="T17" s="102" t="s">
        <v>19</v>
      </c>
      <c r="U17" s="102" t="s">
        <v>419</v>
      </c>
    </row>
    <row r="18" spans="1:21" ht="15" thickBot="1" x14ac:dyDescent="0.35">
      <c r="A18" s="4" t="s">
        <v>83</v>
      </c>
      <c r="B18" s="102" t="s">
        <v>11</v>
      </c>
      <c r="C18" s="102" t="s">
        <v>681</v>
      </c>
      <c r="D18" s="102" t="s">
        <v>743</v>
      </c>
      <c r="E18" s="102" t="s">
        <v>534</v>
      </c>
      <c r="F18" s="103">
        <v>1</v>
      </c>
      <c r="G18" s="104" t="s">
        <v>584</v>
      </c>
      <c r="H18" s="103">
        <v>0.89470000000000005</v>
      </c>
      <c r="I18" s="104" t="s">
        <v>553</v>
      </c>
      <c r="J18" s="102" t="s">
        <v>419</v>
      </c>
      <c r="K18" s="102" t="s">
        <v>19</v>
      </c>
      <c r="L18" s="103">
        <v>0.9</v>
      </c>
      <c r="M18" s="104" t="s">
        <v>562</v>
      </c>
      <c r="N18" s="103">
        <v>0.75</v>
      </c>
      <c r="O18" s="104" t="s">
        <v>744</v>
      </c>
      <c r="P18" s="102" t="s">
        <v>419</v>
      </c>
      <c r="Q18" s="103">
        <v>0</v>
      </c>
      <c r="R18" s="102" t="s">
        <v>19</v>
      </c>
      <c r="S18" s="103">
        <v>0</v>
      </c>
      <c r="T18" s="102" t="s">
        <v>19</v>
      </c>
      <c r="U18" s="102" t="s">
        <v>419</v>
      </c>
    </row>
    <row r="19" spans="1:21" ht="15" thickBot="1" x14ac:dyDescent="0.35">
      <c r="A19" s="4" t="s">
        <v>84</v>
      </c>
      <c r="B19" s="102" t="s">
        <v>11</v>
      </c>
      <c r="C19" s="102" t="s">
        <v>678</v>
      </c>
      <c r="D19" s="102" t="s">
        <v>745</v>
      </c>
      <c r="E19" s="102" t="s">
        <v>534</v>
      </c>
      <c r="F19" s="103">
        <v>1</v>
      </c>
      <c r="G19" s="104" t="s">
        <v>746</v>
      </c>
      <c r="H19" s="103">
        <v>1</v>
      </c>
      <c r="I19" s="104" t="s">
        <v>747</v>
      </c>
      <c r="J19" s="102" t="s">
        <v>419</v>
      </c>
      <c r="K19" s="102" t="s">
        <v>536</v>
      </c>
      <c r="L19" s="103">
        <v>0</v>
      </c>
      <c r="M19" s="102" t="s">
        <v>19</v>
      </c>
      <c r="N19" s="103">
        <v>0</v>
      </c>
      <c r="O19" s="102" t="s">
        <v>19</v>
      </c>
      <c r="P19" s="102" t="s">
        <v>419</v>
      </c>
      <c r="Q19" s="103">
        <v>0</v>
      </c>
      <c r="R19" s="102" t="s">
        <v>19</v>
      </c>
      <c r="S19" s="103">
        <v>0</v>
      </c>
      <c r="T19" s="102" t="s">
        <v>19</v>
      </c>
      <c r="U19" s="102" t="s">
        <v>419</v>
      </c>
    </row>
    <row r="20" spans="1:21" ht="15" thickBot="1" x14ac:dyDescent="0.35">
      <c r="A20" s="4" t="s">
        <v>92</v>
      </c>
      <c r="B20" s="102" t="s">
        <v>11</v>
      </c>
      <c r="C20" s="102" t="s">
        <v>617</v>
      </c>
      <c r="D20" s="102" t="s">
        <v>759</v>
      </c>
      <c r="E20" s="102" t="s">
        <v>542</v>
      </c>
      <c r="F20" s="103">
        <v>0.3</v>
      </c>
      <c r="G20" s="104" t="s">
        <v>543</v>
      </c>
      <c r="H20" s="103">
        <v>0.3</v>
      </c>
      <c r="I20" s="104" t="s">
        <v>547</v>
      </c>
      <c r="J20" s="102" t="s">
        <v>419</v>
      </c>
      <c r="K20" s="102" t="s">
        <v>19</v>
      </c>
      <c r="L20" s="103">
        <v>0.3</v>
      </c>
      <c r="M20" s="104" t="s">
        <v>543</v>
      </c>
      <c r="N20" s="103">
        <v>0.3</v>
      </c>
      <c r="O20" s="104" t="s">
        <v>547</v>
      </c>
      <c r="P20" s="102" t="s">
        <v>419</v>
      </c>
      <c r="Q20" s="103">
        <v>0</v>
      </c>
      <c r="R20" s="102" t="s">
        <v>19</v>
      </c>
      <c r="S20" s="103">
        <v>0</v>
      </c>
      <c r="T20" s="102" t="s">
        <v>19</v>
      </c>
      <c r="U20" s="102" t="s">
        <v>419</v>
      </c>
    </row>
    <row r="21" spans="1:21" ht="15" thickBot="1" x14ac:dyDescent="0.35">
      <c r="A21" s="4" t="s">
        <v>93</v>
      </c>
      <c r="B21" s="102" t="s">
        <v>11</v>
      </c>
      <c r="C21" s="102" t="s">
        <v>760</v>
      </c>
      <c r="D21" s="102" t="s">
        <v>761</v>
      </c>
      <c r="E21" s="102" t="s">
        <v>534</v>
      </c>
      <c r="F21" s="103">
        <v>0.4</v>
      </c>
      <c r="G21" s="104" t="s">
        <v>611</v>
      </c>
      <c r="H21" s="103">
        <v>0.4</v>
      </c>
      <c r="I21" s="104" t="s">
        <v>762</v>
      </c>
      <c r="J21" s="102" t="s">
        <v>419</v>
      </c>
      <c r="K21" s="102" t="s">
        <v>554</v>
      </c>
      <c r="L21" s="103">
        <v>0</v>
      </c>
      <c r="M21" s="102" t="s">
        <v>19</v>
      </c>
      <c r="N21" s="103">
        <v>0</v>
      </c>
      <c r="O21" s="102" t="s">
        <v>19</v>
      </c>
      <c r="P21" s="102" t="s">
        <v>419</v>
      </c>
      <c r="Q21" s="103">
        <v>0</v>
      </c>
      <c r="R21" s="102" t="s">
        <v>19</v>
      </c>
      <c r="S21" s="103">
        <v>0</v>
      </c>
      <c r="T21" s="102" t="s">
        <v>19</v>
      </c>
      <c r="U21" s="102" t="s">
        <v>419</v>
      </c>
    </row>
    <row r="22" spans="1:21" ht="15" thickBot="1" x14ac:dyDescent="0.35">
      <c r="A22" s="4" t="s">
        <v>94</v>
      </c>
      <c r="B22" s="102" t="s">
        <v>11</v>
      </c>
      <c r="C22" s="102" t="s">
        <v>763</v>
      </c>
      <c r="D22" s="102" t="s">
        <v>764</v>
      </c>
      <c r="E22" s="102" t="s">
        <v>542</v>
      </c>
      <c r="F22" s="103">
        <v>1</v>
      </c>
      <c r="G22" s="104" t="s">
        <v>696</v>
      </c>
      <c r="H22" s="103">
        <v>1</v>
      </c>
      <c r="I22" s="104" t="s">
        <v>665</v>
      </c>
      <c r="J22" s="102" t="s">
        <v>419</v>
      </c>
      <c r="K22" s="102" t="s">
        <v>19</v>
      </c>
      <c r="L22" s="103">
        <v>0</v>
      </c>
      <c r="M22" s="102" t="s">
        <v>19</v>
      </c>
      <c r="N22" s="103">
        <v>0</v>
      </c>
      <c r="O22" s="102" t="s">
        <v>19</v>
      </c>
      <c r="P22" s="102" t="s">
        <v>419</v>
      </c>
      <c r="Q22" s="103">
        <v>0</v>
      </c>
      <c r="R22" s="102" t="s">
        <v>19</v>
      </c>
      <c r="S22" s="103">
        <v>0</v>
      </c>
      <c r="T22" s="102" t="s">
        <v>19</v>
      </c>
      <c r="U22" s="102" t="s">
        <v>419</v>
      </c>
    </row>
    <row r="23" spans="1:21" ht="15" thickBot="1" x14ac:dyDescent="0.35">
      <c r="A23" s="4" t="s">
        <v>95</v>
      </c>
      <c r="B23" s="102" t="s">
        <v>11</v>
      </c>
      <c r="C23" s="102" t="s">
        <v>555</v>
      </c>
      <c r="D23" s="102" t="s">
        <v>765</v>
      </c>
      <c r="E23" s="102" t="s">
        <v>534</v>
      </c>
      <c r="F23" s="103">
        <v>0.5</v>
      </c>
      <c r="G23" s="104" t="s">
        <v>766</v>
      </c>
      <c r="H23" s="103">
        <v>0.5</v>
      </c>
      <c r="I23" s="104" t="s">
        <v>747</v>
      </c>
      <c r="J23" s="102" t="s">
        <v>419</v>
      </c>
      <c r="K23" s="102" t="s">
        <v>19</v>
      </c>
      <c r="L23" s="103">
        <v>0</v>
      </c>
      <c r="M23" s="102" t="s">
        <v>19</v>
      </c>
      <c r="N23" s="103">
        <v>0</v>
      </c>
      <c r="O23" s="102" t="s">
        <v>19</v>
      </c>
      <c r="P23" s="102" t="s">
        <v>419</v>
      </c>
      <c r="Q23" s="103">
        <v>0</v>
      </c>
      <c r="R23" s="102" t="s">
        <v>19</v>
      </c>
      <c r="S23" s="103">
        <v>0</v>
      </c>
      <c r="T23" s="102" t="s">
        <v>19</v>
      </c>
      <c r="U23" s="102" t="s">
        <v>419</v>
      </c>
    </row>
    <row r="24" spans="1:21" ht="15" thickBot="1" x14ac:dyDescent="0.35">
      <c r="A24" s="4" t="s">
        <v>96</v>
      </c>
      <c r="B24" s="102" t="s">
        <v>11</v>
      </c>
      <c r="C24" s="102" t="s">
        <v>630</v>
      </c>
      <c r="D24" s="102" t="s">
        <v>633</v>
      </c>
      <c r="E24" s="102" t="s">
        <v>534</v>
      </c>
      <c r="F24" s="103">
        <v>0.3</v>
      </c>
      <c r="G24" s="104" t="s">
        <v>635</v>
      </c>
      <c r="H24" s="103">
        <v>0.95</v>
      </c>
      <c r="I24" s="104" t="s">
        <v>767</v>
      </c>
      <c r="J24" s="102" t="s">
        <v>419</v>
      </c>
      <c r="K24" s="102" t="s">
        <v>554</v>
      </c>
      <c r="L24" s="103">
        <v>0</v>
      </c>
      <c r="M24" s="102" t="s">
        <v>19</v>
      </c>
      <c r="N24" s="103">
        <v>0</v>
      </c>
      <c r="O24" s="102" t="s">
        <v>19</v>
      </c>
      <c r="P24" s="102" t="s">
        <v>419</v>
      </c>
      <c r="Q24" s="103">
        <v>0</v>
      </c>
      <c r="R24" s="102" t="s">
        <v>19</v>
      </c>
      <c r="S24" s="103">
        <v>0</v>
      </c>
      <c r="T24" s="102" t="s">
        <v>19</v>
      </c>
      <c r="U24" s="102" t="s">
        <v>419</v>
      </c>
    </row>
    <row r="25" spans="1:21" ht="15" thickBot="1" x14ac:dyDescent="0.35">
      <c r="A25" s="4" t="s">
        <v>102</v>
      </c>
      <c r="B25" s="102" t="s">
        <v>11</v>
      </c>
      <c r="C25" s="102" t="s">
        <v>777</v>
      </c>
      <c r="D25" s="102" t="s">
        <v>778</v>
      </c>
      <c r="E25" s="102" t="s">
        <v>688</v>
      </c>
      <c r="F25" s="103">
        <v>0.25</v>
      </c>
      <c r="G25" s="104" t="s">
        <v>779</v>
      </c>
      <c r="H25" s="103">
        <v>0.25</v>
      </c>
      <c r="I25" s="104" t="s">
        <v>581</v>
      </c>
      <c r="J25" s="102" t="s">
        <v>419</v>
      </c>
      <c r="K25" s="102" t="s">
        <v>554</v>
      </c>
      <c r="L25" s="103">
        <v>0</v>
      </c>
      <c r="M25" s="102" t="s">
        <v>19</v>
      </c>
      <c r="N25" s="103">
        <v>0</v>
      </c>
      <c r="O25" s="102" t="s">
        <v>19</v>
      </c>
      <c r="P25" s="102" t="s">
        <v>419</v>
      </c>
      <c r="Q25" s="103">
        <v>0</v>
      </c>
      <c r="R25" s="102" t="s">
        <v>19</v>
      </c>
      <c r="S25" s="103">
        <v>0</v>
      </c>
      <c r="T25" s="102" t="s">
        <v>19</v>
      </c>
      <c r="U25" s="102" t="s">
        <v>419</v>
      </c>
    </row>
    <row r="26" spans="1:21" ht="15" thickBot="1" x14ac:dyDescent="0.35">
      <c r="A26" s="4" t="s">
        <v>117</v>
      </c>
      <c r="B26" s="102" t="s">
        <v>11</v>
      </c>
      <c r="C26" s="102" t="s">
        <v>540</v>
      </c>
      <c r="D26" s="102" t="s">
        <v>807</v>
      </c>
      <c r="E26" s="102" t="s">
        <v>534</v>
      </c>
      <c r="F26" s="103">
        <v>0.2</v>
      </c>
      <c r="G26" s="104" t="s">
        <v>543</v>
      </c>
      <c r="H26" s="103">
        <v>0.2</v>
      </c>
      <c r="I26" s="104" t="s">
        <v>544</v>
      </c>
      <c r="J26" s="102" t="s">
        <v>419</v>
      </c>
      <c r="K26" s="102" t="s">
        <v>554</v>
      </c>
      <c r="L26" s="103">
        <v>0</v>
      </c>
      <c r="M26" s="102" t="s">
        <v>19</v>
      </c>
      <c r="N26" s="103">
        <v>0</v>
      </c>
      <c r="O26" s="102" t="s">
        <v>19</v>
      </c>
      <c r="P26" s="102" t="s">
        <v>419</v>
      </c>
      <c r="Q26" s="103">
        <v>0</v>
      </c>
      <c r="R26" s="102" t="s">
        <v>19</v>
      </c>
      <c r="S26" s="103">
        <v>0</v>
      </c>
      <c r="T26" s="102" t="s">
        <v>19</v>
      </c>
      <c r="U26" s="102" t="s">
        <v>419</v>
      </c>
    </row>
    <row r="27" spans="1:21" ht="15" thickBot="1" x14ac:dyDescent="0.35">
      <c r="A27" s="4" t="s">
        <v>118</v>
      </c>
      <c r="B27" s="102" t="s">
        <v>11</v>
      </c>
      <c r="C27" s="102" t="s">
        <v>662</v>
      </c>
      <c r="D27" s="102" t="s">
        <v>808</v>
      </c>
      <c r="E27" s="102" t="s">
        <v>542</v>
      </c>
      <c r="F27" s="103">
        <v>1</v>
      </c>
      <c r="G27" s="104" t="s">
        <v>611</v>
      </c>
      <c r="H27" s="103">
        <v>1</v>
      </c>
      <c r="I27" s="102" t="s">
        <v>19</v>
      </c>
      <c r="J27" s="102" t="s">
        <v>420</v>
      </c>
      <c r="K27" s="102" t="s">
        <v>554</v>
      </c>
      <c r="L27" s="103">
        <v>0</v>
      </c>
      <c r="M27" s="102" t="s">
        <v>19</v>
      </c>
      <c r="N27" s="103">
        <v>0</v>
      </c>
      <c r="O27" s="102" t="s">
        <v>19</v>
      </c>
      <c r="P27" s="102" t="s">
        <v>419</v>
      </c>
      <c r="Q27" s="103">
        <v>0</v>
      </c>
      <c r="R27" s="102" t="s">
        <v>19</v>
      </c>
      <c r="S27" s="103">
        <v>0</v>
      </c>
      <c r="T27" s="102" t="s">
        <v>19</v>
      </c>
      <c r="U27" s="102" t="s">
        <v>419</v>
      </c>
    </row>
    <row r="28" spans="1:21" ht="15" thickBot="1" x14ac:dyDescent="0.35">
      <c r="A28" s="4" t="s">
        <v>121</v>
      </c>
      <c r="B28" s="102" t="s">
        <v>11</v>
      </c>
      <c r="C28" s="102" t="s">
        <v>678</v>
      </c>
      <c r="D28" s="102" t="s">
        <v>813</v>
      </c>
      <c r="E28" s="102" t="s">
        <v>542</v>
      </c>
      <c r="F28" s="103">
        <v>0.5</v>
      </c>
      <c r="G28" s="104" t="s">
        <v>814</v>
      </c>
      <c r="H28" s="103">
        <v>0.49349999999999999</v>
      </c>
      <c r="I28" s="102" t="s">
        <v>19</v>
      </c>
      <c r="J28" s="102" t="s">
        <v>420</v>
      </c>
      <c r="K28" s="102" t="s">
        <v>545</v>
      </c>
      <c r="L28" s="103">
        <v>0.3</v>
      </c>
      <c r="M28" s="104" t="s">
        <v>815</v>
      </c>
      <c r="N28" s="103">
        <v>0.29809999999999998</v>
      </c>
      <c r="O28" s="102" t="s">
        <v>19</v>
      </c>
      <c r="P28" s="102" t="s">
        <v>420</v>
      </c>
      <c r="Q28" s="103">
        <v>0</v>
      </c>
      <c r="R28" s="102" t="s">
        <v>19</v>
      </c>
      <c r="S28" s="103">
        <v>0</v>
      </c>
      <c r="T28" s="102" t="s">
        <v>19</v>
      </c>
      <c r="U28" s="102" t="s">
        <v>419</v>
      </c>
    </row>
    <row r="29" spans="1:21" ht="15" thickBot="1" x14ac:dyDescent="0.35">
      <c r="A29" s="4" t="s">
        <v>125</v>
      </c>
      <c r="B29" s="102" t="s">
        <v>11</v>
      </c>
      <c r="C29" s="102" t="s">
        <v>822</v>
      </c>
      <c r="D29" s="102" t="s">
        <v>823</v>
      </c>
      <c r="E29" s="102" t="s">
        <v>534</v>
      </c>
      <c r="F29" s="103">
        <v>0</v>
      </c>
      <c r="G29" s="102" t="s">
        <v>19</v>
      </c>
      <c r="H29" s="103">
        <v>0</v>
      </c>
      <c r="I29" s="102" t="s">
        <v>19</v>
      </c>
      <c r="J29" s="102" t="s">
        <v>419</v>
      </c>
      <c r="K29" s="102" t="s">
        <v>19</v>
      </c>
      <c r="L29" s="103">
        <v>0</v>
      </c>
      <c r="M29" s="102" t="s">
        <v>19</v>
      </c>
      <c r="N29" s="103">
        <v>0</v>
      </c>
      <c r="O29" s="102" t="s">
        <v>19</v>
      </c>
      <c r="P29" s="102" t="s">
        <v>419</v>
      </c>
      <c r="Q29" s="103">
        <v>0</v>
      </c>
      <c r="R29" s="102" t="s">
        <v>19</v>
      </c>
      <c r="S29" s="103">
        <v>0</v>
      </c>
      <c r="T29" s="102" t="s">
        <v>19</v>
      </c>
      <c r="U29" s="102" t="s">
        <v>419</v>
      </c>
    </row>
    <row r="30" spans="1:21" ht="15" thickBot="1" x14ac:dyDescent="0.35">
      <c r="A30" s="4" t="s">
        <v>132</v>
      </c>
      <c r="B30" s="102" t="s">
        <v>11</v>
      </c>
      <c r="C30" s="102" t="s">
        <v>532</v>
      </c>
      <c r="D30" s="102" t="s">
        <v>838</v>
      </c>
      <c r="E30" s="102" t="s">
        <v>634</v>
      </c>
      <c r="F30" s="103">
        <v>1</v>
      </c>
      <c r="G30" s="104" t="s">
        <v>839</v>
      </c>
      <c r="H30" s="103">
        <v>0.63900000000000001</v>
      </c>
      <c r="I30" s="102" t="s">
        <v>19</v>
      </c>
      <c r="J30" s="102" t="s">
        <v>420</v>
      </c>
      <c r="K30" s="102" t="s">
        <v>554</v>
      </c>
      <c r="L30" s="103">
        <v>0</v>
      </c>
      <c r="M30" s="102" t="s">
        <v>19</v>
      </c>
      <c r="N30" s="103">
        <v>0</v>
      </c>
      <c r="O30" s="102" t="s">
        <v>19</v>
      </c>
      <c r="P30" s="102" t="s">
        <v>419</v>
      </c>
      <c r="Q30" s="103">
        <v>0</v>
      </c>
      <c r="R30" s="102" t="s">
        <v>19</v>
      </c>
      <c r="S30" s="103">
        <v>0</v>
      </c>
      <c r="T30" s="102" t="s">
        <v>19</v>
      </c>
      <c r="U30" s="102" t="s">
        <v>419</v>
      </c>
    </row>
    <row r="31" spans="1:21" ht="15" thickBot="1" x14ac:dyDescent="0.35">
      <c r="A31" s="4" t="s">
        <v>137</v>
      </c>
      <c r="B31" s="102" t="s">
        <v>11</v>
      </c>
      <c r="C31" s="102" t="s">
        <v>625</v>
      </c>
      <c r="D31" s="102" t="s">
        <v>845</v>
      </c>
      <c r="E31" s="102" t="s">
        <v>534</v>
      </c>
      <c r="F31" s="103">
        <v>1</v>
      </c>
      <c r="G31" s="104" t="s">
        <v>608</v>
      </c>
      <c r="H31" s="103">
        <v>0.98809999999999998</v>
      </c>
      <c r="I31" s="104" t="s">
        <v>762</v>
      </c>
      <c r="J31" s="102" t="s">
        <v>419</v>
      </c>
      <c r="K31" s="102" t="s">
        <v>846</v>
      </c>
      <c r="L31" s="103">
        <v>0.3</v>
      </c>
      <c r="M31" s="104" t="s">
        <v>847</v>
      </c>
      <c r="N31" s="103">
        <v>0.19389999999999999</v>
      </c>
      <c r="O31" s="102" t="s">
        <v>19</v>
      </c>
      <c r="P31" s="102" t="s">
        <v>420</v>
      </c>
      <c r="Q31" s="103">
        <v>0</v>
      </c>
      <c r="R31" s="102" t="s">
        <v>19</v>
      </c>
      <c r="S31" s="103">
        <v>0</v>
      </c>
      <c r="T31" s="102" t="s">
        <v>19</v>
      </c>
      <c r="U31" s="102" t="s">
        <v>419</v>
      </c>
    </row>
    <row r="32" spans="1:21" ht="15" thickBot="1" x14ac:dyDescent="0.35">
      <c r="A32" s="4" t="s">
        <v>141</v>
      </c>
      <c r="B32" s="102" t="s">
        <v>11</v>
      </c>
      <c r="C32" s="102" t="s">
        <v>775</v>
      </c>
      <c r="D32" s="102" t="s">
        <v>852</v>
      </c>
      <c r="E32" s="102" t="s">
        <v>534</v>
      </c>
      <c r="F32" s="103">
        <v>5.5E-2</v>
      </c>
      <c r="G32" s="104" t="s">
        <v>853</v>
      </c>
      <c r="H32" s="103">
        <v>0</v>
      </c>
      <c r="I32" s="104" t="s">
        <v>776</v>
      </c>
      <c r="J32" s="102" t="s">
        <v>419</v>
      </c>
      <c r="K32" s="102" t="s">
        <v>554</v>
      </c>
      <c r="L32" s="103">
        <v>0</v>
      </c>
      <c r="M32" s="102" t="s">
        <v>19</v>
      </c>
      <c r="N32" s="103">
        <v>0</v>
      </c>
      <c r="O32" s="102" t="s">
        <v>19</v>
      </c>
      <c r="P32" s="102" t="s">
        <v>419</v>
      </c>
      <c r="Q32" s="103">
        <v>0</v>
      </c>
      <c r="R32" s="102" t="s">
        <v>19</v>
      </c>
      <c r="S32" s="103">
        <v>0</v>
      </c>
      <c r="T32" s="102" t="s">
        <v>19</v>
      </c>
      <c r="U32" s="102" t="s">
        <v>419</v>
      </c>
    </row>
    <row r="33" spans="1:21" ht="15" thickBot="1" x14ac:dyDescent="0.35">
      <c r="A33" s="4" t="s">
        <v>146</v>
      </c>
      <c r="B33" s="102" t="s">
        <v>11</v>
      </c>
      <c r="C33" s="102" t="s">
        <v>860</v>
      </c>
      <c r="D33" s="102" t="s">
        <v>861</v>
      </c>
      <c r="E33" s="102" t="s">
        <v>542</v>
      </c>
      <c r="F33" s="103">
        <v>0.25</v>
      </c>
      <c r="G33" s="104" t="s">
        <v>850</v>
      </c>
      <c r="H33" s="103">
        <v>0.19040000000000001</v>
      </c>
      <c r="I33" s="104" t="s">
        <v>578</v>
      </c>
      <c r="J33" s="102" t="s">
        <v>419</v>
      </c>
      <c r="K33" s="102" t="s">
        <v>554</v>
      </c>
      <c r="L33" s="103">
        <v>0</v>
      </c>
      <c r="M33" s="102" t="s">
        <v>19</v>
      </c>
      <c r="N33" s="103">
        <v>0</v>
      </c>
      <c r="O33" s="102" t="s">
        <v>19</v>
      </c>
      <c r="P33" s="102" t="s">
        <v>419</v>
      </c>
      <c r="Q33" s="103">
        <v>0</v>
      </c>
      <c r="R33" s="102" t="s">
        <v>19</v>
      </c>
      <c r="S33" s="103">
        <v>0</v>
      </c>
      <c r="T33" s="102" t="s">
        <v>19</v>
      </c>
      <c r="U33" s="102" t="s">
        <v>419</v>
      </c>
    </row>
    <row r="34" spans="1:21" ht="15" thickBot="1" x14ac:dyDescent="0.35">
      <c r="A34" s="4" t="s">
        <v>170</v>
      </c>
      <c r="B34" s="102" t="s">
        <v>11</v>
      </c>
      <c r="C34" s="102" t="s">
        <v>550</v>
      </c>
      <c r="D34" s="102" t="s">
        <v>912</v>
      </c>
      <c r="E34" s="102" t="s">
        <v>634</v>
      </c>
      <c r="F34" s="103">
        <v>1</v>
      </c>
      <c r="G34" s="104" t="s">
        <v>572</v>
      </c>
      <c r="H34" s="103">
        <v>1</v>
      </c>
      <c r="I34" s="104" t="s">
        <v>913</v>
      </c>
      <c r="J34" s="102" t="s">
        <v>419</v>
      </c>
      <c r="K34" s="102" t="s">
        <v>19</v>
      </c>
      <c r="L34" s="103">
        <v>0</v>
      </c>
      <c r="M34" s="102" t="s">
        <v>19</v>
      </c>
      <c r="N34" s="103">
        <v>0</v>
      </c>
      <c r="O34" s="102" t="s">
        <v>19</v>
      </c>
      <c r="P34" s="102" t="s">
        <v>419</v>
      </c>
      <c r="Q34" s="103">
        <v>0</v>
      </c>
      <c r="R34" s="102" t="s">
        <v>19</v>
      </c>
      <c r="S34" s="103">
        <v>0</v>
      </c>
      <c r="T34" s="102" t="s">
        <v>19</v>
      </c>
      <c r="U34" s="102" t="s">
        <v>419</v>
      </c>
    </row>
    <row r="35" spans="1:21" ht="15" thickBot="1" x14ac:dyDescent="0.35">
      <c r="A35" s="4" t="s">
        <v>194</v>
      </c>
      <c r="B35" s="102" t="s">
        <v>11</v>
      </c>
      <c r="C35" s="102" t="s">
        <v>686</v>
      </c>
      <c r="D35" s="102" t="s">
        <v>952</v>
      </c>
      <c r="E35" s="102" t="s">
        <v>688</v>
      </c>
      <c r="F35" s="103">
        <v>0</v>
      </c>
      <c r="G35" s="102" t="s">
        <v>19</v>
      </c>
      <c r="H35" s="103">
        <v>0</v>
      </c>
      <c r="I35" s="102" t="s">
        <v>19</v>
      </c>
      <c r="J35" s="102" t="s">
        <v>419</v>
      </c>
      <c r="K35" s="102" t="s">
        <v>19</v>
      </c>
      <c r="L35" s="103">
        <v>0</v>
      </c>
      <c r="M35" s="102" t="s">
        <v>19</v>
      </c>
      <c r="N35" s="103">
        <v>0</v>
      </c>
      <c r="O35" s="102" t="s">
        <v>19</v>
      </c>
      <c r="P35" s="102" t="s">
        <v>419</v>
      </c>
      <c r="Q35" s="103">
        <v>0</v>
      </c>
      <c r="R35" s="102" t="s">
        <v>19</v>
      </c>
      <c r="S35" s="103">
        <v>0</v>
      </c>
      <c r="T35" s="102" t="s">
        <v>19</v>
      </c>
      <c r="U35" s="102" t="s">
        <v>419</v>
      </c>
    </row>
    <row r="36" spans="1:21" ht="15" thickBot="1" x14ac:dyDescent="0.35">
      <c r="A36" s="4" t="s">
        <v>197</v>
      </c>
      <c r="B36" s="102" t="s">
        <v>11</v>
      </c>
      <c r="C36" s="102" t="s">
        <v>597</v>
      </c>
      <c r="D36" s="102" t="s">
        <v>955</v>
      </c>
      <c r="E36" s="102" t="s">
        <v>634</v>
      </c>
      <c r="F36" s="103">
        <v>0</v>
      </c>
      <c r="G36" s="102" t="s">
        <v>19</v>
      </c>
      <c r="H36" s="103">
        <v>0</v>
      </c>
      <c r="I36" s="102" t="s">
        <v>19</v>
      </c>
      <c r="J36" s="102" t="s">
        <v>419</v>
      </c>
      <c r="K36" s="102" t="s">
        <v>19</v>
      </c>
      <c r="L36" s="103">
        <v>0</v>
      </c>
      <c r="M36" s="102" t="s">
        <v>19</v>
      </c>
      <c r="N36" s="103">
        <v>0</v>
      </c>
      <c r="O36" s="102" t="s">
        <v>19</v>
      </c>
      <c r="P36" s="102" t="s">
        <v>419</v>
      </c>
      <c r="Q36" s="103">
        <v>0</v>
      </c>
      <c r="R36" s="102" t="s">
        <v>19</v>
      </c>
      <c r="S36" s="103">
        <v>0</v>
      </c>
      <c r="T36" s="102" t="s">
        <v>19</v>
      </c>
      <c r="U36" s="102" t="s">
        <v>419</v>
      </c>
    </row>
    <row r="37" spans="1:21" ht="15" thickBot="1" x14ac:dyDescent="0.35">
      <c r="A37" s="4" t="s">
        <v>198</v>
      </c>
      <c r="B37" s="102" t="s">
        <v>11</v>
      </c>
      <c r="C37" s="102" t="s">
        <v>895</v>
      </c>
      <c r="D37" s="102" t="s">
        <v>956</v>
      </c>
      <c r="E37" s="102" t="s">
        <v>634</v>
      </c>
      <c r="F37" s="103">
        <v>1</v>
      </c>
      <c r="G37" s="104" t="s">
        <v>957</v>
      </c>
      <c r="H37" s="103">
        <v>0.91</v>
      </c>
      <c r="I37" s="102" t="s">
        <v>19</v>
      </c>
      <c r="J37" s="102" t="s">
        <v>420</v>
      </c>
      <c r="K37" s="102" t="s">
        <v>554</v>
      </c>
      <c r="L37" s="103">
        <v>0</v>
      </c>
      <c r="M37" s="102" t="s">
        <v>19</v>
      </c>
      <c r="N37" s="103">
        <v>0</v>
      </c>
      <c r="O37" s="102" t="s">
        <v>19</v>
      </c>
      <c r="P37" s="102" t="s">
        <v>419</v>
      </c>
      <c r="Q37" s="103">
        <v>0</v>
      </c>
      <c r="R37" s="102" t="s">
        <v>19</v>
      </c>
      <c r="S37" s="103">
        <v>0</v>
      </c>
      <c r="T37" s="102" t="s">
        <v>19</v>
      </c>
      <c r="U37" s="102" t="s">
        <v>419</v>
      </c>
    </row>
    <row r="38" spans="1:21" ht="15" thickBot="1" x14ac:dyDescent="0.35">
      <c r="A38" s="4" t="s">
        <v>200</v>
      </c>
      <c r="B38" s="102" t="s">
        <v>11</v>
      </c>
      <c r="C38" s="102" t="s">
        <v>860</v>
      </c>
      <c r="D38" s="102" t="s">
        <v>860</v>
      </c>
      <c r="E38" s="102" t="s">
        <v>534</v>
      </c>
      <c r="F38" s="103">
        <v>0</v>
      </c>
      <c r="G38" s="102" t="s">
        <v>19</v>
      </c>
      <c r="H38" s="103">
        <v>0</v>
      </c>
      <c r="I38" s="102" t="s">
        <v>19</v>
      </c>
      <c r="J38" s="102" t="s">
        <v>419</v>
      </c>
      <c r="K38" s="102" t="s">
        <v>19</v>
      </c>
      <c r="L38" s="103">
        <v>0</v>
      </c>
      <c r="M38" s="102" t="s">
        <v>19</v>
      </c>
      <c r="N38" s="103">
        <v>0</v>
      </c>
      <c r="O38" s="102" t="s">
        <v>19</v>
      </c>
      <c r="P38" s="102" t="s">
        <v>419</v>
      </c>
      <c r="Q38" s="103">
        <v>0</v>
      </c>
      <c r="R38" s="102" t="s">
        <v>19</v>
      </c>
      <c r="S38" s="103">
        <v>0</v>
      </c>
      <c r="T38" s="102" t="s">
        <v>19</v>
      </c>
      <c r="U38" s="102" t="s">
        <v>419</v>
      </c>
    </row>
    <row r="39" spans="1:21" ht="15" thickBot="1" x14ac:dyDescent="0.35">
      <c r="A39" s="4" t="s">
        <v>205</v>
      </c>
      <c r="B39" s="102" t="s">
        <v>11</v>
      </c>
      <c r="C39" s="102" t="s">
        <v>810</v>
      </c>
      <c r="D39" s="102" t="s">
        <v>965</v>
      </c>
      <c r="E39" s="102" t="s">
        <v>542</v>
      </c>
      <c r="F39" s="103">
        <v>0</v>
      </c>
      <c r="G39" s="104" t="s">
        <v>798</v>
      </c>
      <c r="H39" s="103">
        <v>0</v>
      </c>
      <c r="I39" s="102" t="s">
        <v>19</v>
      </c>
      <c r="J39" s="102" t="s">
        <v>419</v>
      </c>
      <c r="K39" s="102" t="s">
        <v>19</v>
      </c>
      <c r="L39" s="103">
        <v>0</v>
      </c>
      <c r="M39" s="102" t="s">
        <v>19</v>
      </c>
      <c r="N39" s="103">
        <v>0</v>
      </c>
      <c r="O39" s="102" t="s">
        <v>19</v>
      </c>
      <c r="P39" s="102" t="s">
        <v>419</v>
      </c>
      <c r="Q39" s="103">
        <v>0</v>
      </c>
      <c r="R39" s="102" t="s">
        <v>19</v>
      </c>
      <c r="S39" s="103">
        <v>0</v>
      </c>
      <c r="T39" s="102" t="s">
        <v>19</v>
      </c>
      <c r="U39" s="102" t="s">
        <v>419</v>
      </c>
    </row>
    <row r="40" spans="1:21" ht="15" thickBot="1" x14ac:dyDescent="0.35">
      <c r="A40" s="4" t="s">
        <v>207</v>
      </c>
      <c r="B40" s="102" t="s">
        <v>11</v>
      </c>
      <c r="C40" s="102" t="s">
        <v>689</v>
      </c>
      <c r="D40" s="102" t="s">
        <v>969</v>
      </c>
      <c r="E40" s="102" t="s">
        <v>542</v>
      </c>
      <c r="F40" s="103">
        <v>0.99750000000000005</v>
      </c>
      <c r="G40" s="104" t="s">
        <v>970</v>
      </c>
      <c r="H40" s="103">
        <v>1</v>
      </c>
      <c r="I40" s="102" t="s">
        <v>19</v>
      </c>
      <c r="J40" s="102" t="s">
        <v>420</v>
      </c>
      <c r="K40" s="102" t="s">
        <v>19</v>
      </c>
      <c r="L40" s="103">
        <v>0</v>
      </c>
      <c r="M40" s="102" t="s">
        <v>19</v>
      </c>
      <c r="N40" s="103">
        <v>0</v>
      </c>
      <c r="O40" s="102" t="s">
        <v>19</v>
      </c>
      <c r="P40" s="102" t="s">
        <v>419</v>
      </c>
      <c r="Q40" s="103">
        <v>0</v>
      </c>
      <c r="R40" s="102" t="s">
        <v>19</v>
      </c>
      <c r="S40" s="103">
        <v>0</v>
      </c>
      <c r="T40" s="102" t="s">
        <v>19</v>
      </c>
      <c r="U40" s="102" t="s">
        <v>420</v>
      </c>
    </row>
    <row r="41" spans="1:21" ht="15" thickBot="1" x14ac:dyDescent="0.35">
      <c r="A41" s="4" t="s">
        <v>213</v>
      </c>
      <c r="B41" s="102" t="s">
        <v>11</v>
      </c>
      <c r="C41" s="102" t="s">
        <v>582</v>
      </c>
      <c r="D41" s="102" t="s">
        <v>979</v>
      </c>
      <c r="E41" s="102" t="s">
        <v>542</v>
      </c>
      <c r="F41" s="103">
        <v>1</v>
      </c>
      <c r="G41" s="104" t="s">
        <v>584</v>
      </c>
      <c r="H41" s="103">
        <v>0.94520000000000004</v>
      </c>
      <c r="I41" s="104" t="s">
        <v>600</v>
      </c>
      <c r="J41" s="102" t="s">
        <v>419</v>
      </c>
      <c r="K41" s="102" t="s">
        <v>19</v>
      </c>
      <c r="L41" s="103">
        <v>0</v>
      </c>
      <c r="M41" s="102" t="s">
        <v>19</v>
      </c>
      <c r="N41" s="103">
        <v>0</v>
      </c>
      <c r="O41" s="102" t="s">
        <v>19</v>
      </c>
      <c r="P41" s="102" t="s">
        <v>419</v>
      </c>
      <c r="Q41" s="103">
        <v>0</v>
      </c>
      <c r="R41" s="102" t="s">
        <v>19</v>
      </c>
      <c r="S41" s="103">
        <v>0</v>
      </c>
      <c r="T41" s="102" t="s">
        <v>19</v>
      </c>
      <c r="U41" s="102" t="s">
        <v>419</v>
      </c>
    </row>
    <row r="42" spans="1:21" ht="15" thickBot="1" x14ac:dyDescent="0.35">
      <c r="A42" s="4" t="s">
        <v>216</v>
      </c>
      <c r="B42" s="102" t="s">
        <v>11</v>
      </c>
      <c r="C42" s="102" t="s">
        <v>983</v>
      </c>
      <c r="D42" s="102" t="s">
        <v>984</v>
      </c>
      <c r="E42" s="102" t="s">
        <v>539</v>
      </c>
      <c r="F42" s="103">
        <v>0</v>
      </c>
      <c r="G42" s="102" t="s">
        <v>19</v>
      </c>
      <c r="H42" s="103">
        <v>0</v>
      </c>
      <c r="I42" s="102" t="s">
        <v>19</v>
      </c>
      <c r="J42" s="102" t="s">
        <v>419</v>
      </c>
      <c r="K42" s="102" t="s">
        <v>19</v>
      </c>
      <c r="L42" s="103">
        <v>0</v>
      </c>
      <c r="M42" s="102" t="s">
        <v>19</v>
      </c>
      <c r="N42" s="103">
        <v>0</v>
      </c>
      <c r="O42" s="102" t="s">
        <v>19</v>
      </c>
      <c r="P42" s="102" t="s">
        <v>419</v>
      </c>
      <c r="Q42" s="103">
        <v>0</v>
      </c>
      <c r="R42" s="102" t="s">
        <v>19</v>
      </c>
      <c r="S42" s="103">
        <v>0</v>
      </c>
      <c r="T42" s="102" t="s">
        <v>19</v>
      </c>
      <c r="U42" s="102" t="s">
        <v>419</v>
      </c>
    </row>
    <row r="43" spans="1:21" ht="15" thickBot="1" x14ac:dyDescent="0.35">
      <c r="A43" s="4" t="s">
        <v>223</v>
      </c>
      <c r="B43" s="102" t="s">
        <v>11</v>
      </c>
      <c r="C43" s="102" t="s">
        <v>662</v>
      </c>
      <c r="D43" s="102" t="s">
        <v>995</v>
      </c>
      <c r="E43" s="102" t="s">
        <v>634</v>
      </c>
      <c r="F43" s="103">
        <v>1</v>
      </c>
      <c r="G43" s="104" t="s">
        <v>996</v>
      </c>
      <c r="H43" s="103">
        <v>0.89049999999999996</v>
      </c>
      <c r="I43" s="102" t="s">
        <v>19</v>
      </c>
      <c r="J43" s="102" t="s">
        <v>420</v>
      </c>
      <c r="K43" s="102" t="s">
        <v>554</v>
      </c>
      <c r="L43" s="103">
        <v>0</v>
      </c>
      <c r="M43" s="102" t="s">
        <v>19</v>
      </c>
      <c r="N43" s="103">
        <v>0</v>
      </c>
      <c r="O43" s="102" t="s">
        <v>19</v>
      </c>
      <c r="P43" s="102" t="s">
        <v>419</v>
      </c>
      <c r="Q43" s="103">
        <v>0</v>
      </c>
      <c r="R43" s="102" t="s">
        <v>19</v>
      </c>
      <c r="S43" s="103">
        <v>0</v>
      </c>
      <c r="T43" s="102" t="s">
        <v>19</v>
      </c>
      <c r="U43" s="102" t="s">
        <v>419</v>
      </c>
    </row>
    <row r="44" spans="1:21" ht="15" thickBot="1" x14ac:dyDescent="0.35">
      <c r="A44" s="4" t="s">
        <v>231</v>
      </c>
      <c r="B44" s="102" t="s">
        <v>11</v>
      </c>
      <c r="C44" s="102" t="s">
        <v>698</v>
      </c>
      <c r="D44" s="102" t="s">
        <v>1008</v>
      </c>
      <c r="E44" s="102" t="s">
        <v>534</v>
      </c>
      <c r="F44" s="103">
        <v>0</v>
      </c>
      <c r="G44" s="102" t="s">
        <v>19</v>
      </c>
      <c r="H44" s="103">
        <v>0</v>
      </c>
      <c r="I44" s="102" t="s">
        <v>19</v>
      </c>
      <c r="J44" s="102" t="s">
        <v>419</v>
      </c>
      <c r="K44" s="102" t="s">
        <v>19</v>
      </c>
      <c r="L44" s="103">
        <v>0</v>
      </c>
      <c r="M44" s="102" t="s">
        <v>19</v>
      </c>
      <c r="N44" s="103">
        <v>0</v>
      </c>
      <c r="O44" s="102" t="s">
        <v>19</v>
      </c>
      <c r="P44" s="102" t="s">
        <v>419</v>
      </c>
      <c r="Q44" s="103">
        <v>0</v>
      </c>
      <c r="R44" s="102" t="s">
        <v>19</v>
      </c>
      <c r="S44" s="103">
        <v>0</v>
      </c>
      <c r="T44" s="102" t="s">
        <v>19</v>
      </c>
      <c r="U44" s="102" t="s">
        <v>419</v>
      </c>
    </row>
    <row r="45" spans="1:21" ht="15" thickBot="1" x14ac:dyDescent="0.35">
      <c r="A45" s="4" t="s">
        <v>234</v>
      </c>
      <c r="B45" s="102" t="s">
        <v>11</v>
      </c>
      <c r="C45" s="102" t="s">
        <v>656</v>
      </c>
      <c r="D45" s="102" t="s">
        <v>1013</v>
      </c>
      <c r="E45" s="102" t="s">
        <v>542</v>
      </c>
      <c r="F45" s="103">
        <v>0.6</v>
      </c>
      <c r="G45" s="104" t="s">
        <v>720</v>
      </c>
      <c r="H45" s="103">
        <v>0.6</v>
      </c>
      <c r="I45" s="104" t="s">
        <v>1014</v>
      </c>
      <c r="J45" s="102" t="s">
        <v>419</v>
      </c>
      <c r="K45" s="102" t="s">
        <v>554</v>
      </c>
      <c r="L45" s="103">
        <v>0</v>
      </c>
      <c r="M45" s="102" t="s">
        <v>19</v>
      </c>
      <c r="N45" s="103">
        <v>0</v>
      </c>
      <c r="O45" s="102" t="s">
        <v>19</v>
      </c>
      <c r="P45" s="102" t="s">
        <v>419</v>
      </c>
      <c r="Q45" s="103">
        <v>0</v>
      </c>
      <c r="R45" s="102" t="s">
        <v>19</v>
      </c>
      <c r="S45" s="103">
        <v>0</v>
      </c>
      <c r="T45" s="102" t="s">
        <v>19</v>
      </c>
      <c r="U45" s="102" t="s">
        <v>419</v>
      </c>
    </row>
    <row r="46" spans="1:21" ht="15" thickBot="1" x14ac:dyDescent="0.35">
      <c r="A46" s="4" t="s">
        <v>244</v>
      </c>
      <c r="B46" s="102" t="s">
        <v>11</v>
      </c>
      <c r="C46" s="102" t="s">
        <v>623</v>
      </c>
      <c r="D46" s="102" t="s">
        <v>1028</v>
      </c>
      <c r="E46" s="102" t="s">
        <v>542</v>
      </c>
      <c r="F46" s="103">
        <v>1</v>
      </c>
      <c r="G46" s="104" t="s">
        <v>591</v>
      </c>
      <c r="H46" s="103">
        <v>0.84830000000000005</v>
      </c>
      <c r="I46" s="102" t="s">
        <v>19</v>
      </c>
      <c r="J46" s="102" t="s">
        <v>420</v>
      </c>
      <c r="K46" s="102" t="s">
        <v>846</v>
      </c>
      <c r="L46" s="103">
        <v>0.3</v>
      </c>
      <c r="M46" s="104" t="s">
        <v>1029</v>
      </c>
      <c r="N46" s="103">
        <v>0.84830000000000005</v>
      </c>
      <c r="O46" s="102" t="s">
        <v>19</v>
      </c>
      <c r="P46" s="102" t="s">
        <v>420</v>
      </c>
      <c r="Q46" s="103">
        <v>0</v>
      </c>
      <c r="R46" s="102" t="s">
        <v>19</v>
      </c>
      <c r="S46" s="103">
        <v>0</v>
      </c>
      <c r="T46" s="102" t="s">
        <v>19</v>
      </c>
      <c r="U46" s="102" t="s">
        <v>419</v>
      </c>
    </row>
    <row r="47" spans="1:21" ht="15" thickBot="1" x14ac:dyDescent="0.35">
      <c r="A47" s="4" t="s">
        <v>251</v>
      </c>
      <c r="B47" s="102" t="s">
        <v>11</v>
      </c>
      <c r="C47" s="102" t="s">
        <v>689</v>
      </c>
      <c r="D47" s="102" t="s">
        <v>1040</v>
      </c>
      <c r="E47" s="102" t="s">
        <v>542</v>
      </c>
      <c r="F47" s="103">
        <v>0</v>
      </c>
      <c r="G47" s="102" t="s">
        <v>19</v>
      </c>
      <c r="H47" s="103">
        <v>0</v>
      </c>
      <c r="I47" s="102" t="s">
        <v>19</v>
      </c>
      <c r="J47" s="102" t="s">
        <v>419</v>
      </c>
      <c r="K47" s="102" t="s">
        <v>19</v>
      </c>
      <c r="L47" s="103">
        <v>0</v>
      </c>
      <c r="M47" s="102" t="s">
        <v>19</v>
      </c>
      <c r="N47" s="103">
        <v>0</v>
      </c>
      <c r="O47" s="102" t="s">
        <v>19</v>
      </c>
      <c r="P47" s="102" t="s">
        <v>419</v>
      </c>
      <c r="Q47" s="103">
        <v>0</v>
      </c>
      <c r="R47" s="102" t="s">
        <v>19</v>
      </c>
      <c r="S47" s="103">
        <v>0</v>
      </c>
      <c r="T47" s="102" t="s">
        <v>19</v>
      </c>
      <c r="U47" s="102" t="s">
        <v>419</v>
      </c>
    </row>
    <row r="48" spans="1:21" ht="15" thickBot="1" x14ac:dyDescent="0.35">
      <c r="A48" s="4" t="s">
        <v>252</v>
      </c>
      <c r="B48" s="102" t="s">
        <v>11</v>
      </c>
      <c r="C48" s="102" t="s">
        <v>575</v>
      </c>
      <c r="D48" s="102" t="s">
        <v>1041</v>
      </c>
      <c r="E48" s="102" t="s">
        <v>534</v>
      </c>
      <c r="F48" s="103">
        <v>1</v>
      </c>
      <c r="G48" s="104" t="s">
        <v>543</v>
      </c>
      <c r="H48" s="103">
        <v>1</v>
      </c>
      <c r="I48" s="104" t="s">
        <v>1042</v>
      </c>
      <c r="J48" s="102" t="s">
        <v>419</v>
      </c>
      <c r="K48" s="102" t="s">
        <v>554</v>
      </c>
      <c r="L48" s="103">
        <v>0</v>
      </c>
      <c r="M48" s="102" t="s">
        <v>19</v>
      </c>
      <c r="N48" s="103">
        <v>0</v>
      </c>
      <c r="O48" s="102" t="s">
        <v>19</v>
      </c>
      <c r="P48" s="102" t="s">
        <v>419</v>
      </c>
      <c r="Q48" s="103">
        <v>0</v>
      </c>
      <c r="R48" s="102" t="s">
        <v>19</v>
      </c>
      <c r="S48" s="103">
        <v>0</v>
      </c>
      <c r="T48" s="102" t="s">
        <v>19</v>
      </c>
      <c r="U48" s="102" t="s">
        <v>419</v>
      </c>
    </row>
    <row r="49" spans="1:21" ht="15" thickBot="1" x14ac:dyDescent="0.35">
      <c r="A49" s="4" t="s">
        <v>258</v>
      </c>
      <c r="B49" s="102" t="s">
        <v>11</v>
      </c>
      <c r="C49" s="102" t="s">
        <v>532</v>
      </c>
      <c r="D49" s="102" t="s">
        <v>19</v>
      </c>
      <c r="E49" s="102" t="s">
        <v>557</v>
      </c>
      <c r="F49" s="103">
        <v>0</v>
      </c>
      <c r="G49" s="102" t="s">
        <v>19</v>
      </c>
      <c r="H49" s="103">
        <v>0</v>
      </c>
      <c r="I49" s="102" t="s">
        <v>19</v>
      </c>
      <c r="J49" s="102" t="s">
        <v>419</v>
      </c>
      <c r="K49" s="102" t="s">
        <v>19</v>
      </c>
      <c r="L49" s="103">
        <v>0</v>
      </c>
      <c r="M49" s="102" t="s">
        <v>19</v>
      </c>
      <c r="N49" s="103">
        <v>0</v>
      </c>
      <c r="O49" s="102" t="s">
        <v>19</v>
      </c>
      <c r="P49" s="102" t="s">
        <v>419</v>
      </c>
      <c r="Q49" s="103">
        <v>0</v>
      </c>
      <c r="R49" s="102" t="s">
        <v>19</v>
      </c>
      <c r="S49" s="103">
        <v>0</v>
      </c>
      <c r="T49" s="102" t="s">
        <v>19</v>
      </c>
      <c r="U49" s="102" t="s">
        <v>419</v>
      </c>
    </row>
    <row r="50" spans="1:21" ht="15" thickBot="1" x14ac:dyDescent="0.35">
      <c r="A50" s="4" t="s">
        <v>260</v>
      </c>
      <c r="B50" s="102" t="s">
        <v>11</v>
      </c>
      <c r="C50" s="102" t="s">
        <v>698</v>
      </c>
      <c r="D50" s="102" t="s">
        <v>698</v>
      </c>
      <c r="E50" s="102" t="s">
        <v>534</v>
      </c>
      <c r="F50" s="103">
        <v>0.5</v>
      </c>
      <c r="G50" s="104" t="s">
        <v>572</v>
      </c>
      <c r="H50" s="103">
        <v>0.46739999999999998</v>
      </c>
      <c r="I50" s="104" t="s">
        <v>581</v>
      </c>
      <c r="J50" s="102" t="s">
        <v>419</v>
      </c>
      <c r="K50" s="102" t="s">
        <v>554</v>
      </c>
      <c r="L50" s="103">
        <v>0</v>
      </c>
      <c r="M50" s="102" t="s">
        <v>19</v>
      </c>
      <c r="N50" s="103">
        <v>0</v>
      </c>
      <c r="O50" s="102" t="s">
        <v>19</v>
      </c>
      <c r="P50" s="102" t="s">
        <v>419</v>
      </c>
      <c r="Q50" s="103">
        <v>0</v>
      </c>
      <c r="R50" s="102" t="s">
        <v>19</v>
      </c>
      <c r="S50" s="103">
        <v>0</v>
      </c>
      <c r="T50" s="102" t="s">
        <v>19</v>
      </c>
      <c r="U50" s="102" t="s">
        <v>419</v>
      </c>
    </row>
    <row r="51" spans="1:21" ht="15" thickBot="1" x14ac:dyDescent="0.35">
      <c r="A51" s="4" t="s">
        <v>262</v>
      </c>
      <c r="B51" s="102" t="s">
        <v>11</v>
      </c>
      <c r="C51" s="102" t="s">
        <v>686</v>
      </c>
      <c r="D51" s="102" t="s">
        <v>810</v>
      </c>
      <c r="E51" s="102" t="s">
        <v>688</v>
      </c>
      <c r="F51" s="103">
        <v>0</v>
      </c>
      <c r="G51" s="102" t="s">
        <v>19</v>
      </c>
      <c r="H51" s="103">
        <v>0</v>
      </c>
      <c r="I51" s="102" t="s">
        <v>19</v>
      </c>
      <c r="J51" s="102" t="s">
        <v>419</v>
      </c>
      <c r="K51" s="102" t="s">
        <v>19</v>
      </c>
      <c r="L51" s="103">
        <v>0</v>
      </c>
      <c r="M51" s="102" t="s">
        <v>19</v>
      </c>
      <c r="N51" s="103">
        <v>0</v>
      </c>
      <c r="O51" s="102" t="s">
        <v>19</v>
      </c>
      <c r="P51" s="102" t="s">
        <v>419</v>
      </c>
      <c r="Q51" s="103">
        <v>0</v>
      </c>
      <c r="R51" s="102" t="s">
        <v>19</v>
      </c>
      <c r="S51" s="103">
        <v>0</v>
      </c>
      <c r="T51" s="102" t="s">
        <v>19</v>
      </c>
      <c r="U51" s="102" t="s">
        <v>419</v>
      </c>
    </row>
    <row r="52" spans="1:21" ht="15" thickBot="1" x14ac:dyDescent="0.35">
      <c r="A52" s="4" t="s">
        <v>273</v>
      </c>
      <c r="B52" s="102" t="s">
        <v>11</v>
      </c>
      <c r="C52" s="102" t="s">
        <v>892</v>
      </c>
      <c r="D52" s="102" t="s">
        <v>1070</v>
      </c>
      <c r="E52" s="102" t="s">
        <v>534</v>
      </c>
      <c r="F52" s="103">
        <v>1</v>
      </c>
      <c r="G52" s="104" t="s">
        <v>1071</v>
      </c>
      <c r="H52" s="103">
        <v>0.83850000000000002</v>
      </c>
      <c r="I52" s="102" t="s">
        <v>19</v>
      </c>
      <c r="J52" s="102" t="s">
        <v>420</v>
      </c>
      <c r="K52" s="102" t="s">
        <v>19</v>
      </c>
      <c r="L52" s="103">
        <v>0</v>
      </c>
      <c r="M52" s="102" t="s">
        <v>19</v>
      </c>
      <c r="N52" s="103">
        <v>0</v>
      </c>
      <c r="O52" s="102" t="s">
        <v>19</v>
      </c>
      <c r="P52" s="102" t="s">
        <v>419</v>
      </c>
      <c r="Q52" s="103">
        <v>0</v>
      </c>
      <c r="R52" s="102" t="s">
        <v>19</v>
      </c>
      <c r="S52" s="103">
        <v>0</v>
      </c>
      <c r="T52" s="102" t="s">
        <v>19</v>
      </c>
      <c r="U52" s="102" t="s">
        <v>419</v>
      </c>
    </row>
    <row r="53" spans="1:21" ht="15" thickBot="1" x14ac:dyDescent="0.35">
      <c r="A53" s="4" t="s">
        <v>292</v>
      </c>
      <c r="B53" s="102" t="s">
        <v>11</v>
      </c>
      <c r="C53" s="102" t="s">
        <v>588</v>
      </c>
      <c r="D53" s="102" t="s">
        <v>1102</v>
      </c>
      <c r="E53" s="102" t="s">
        <v>534</v>
      </c>
      <c r="F53" s="103">
        <v>0.3</v>
      </c>
      <c r="G53" s="104" t="s">
        <v>1086</v>
      </c>
      <c r="H53" s="103">
        <v>0.3</v>
      </c>
      <c r="I53" s="102" t="s">
        <v>19</v>
      </c>
      <c r="J53" s="102" t="s">
        <v>420</v>
      </c>
      <c r="K53" s="102" t="s">
        <v>554</v>
      </c>
      <c r="L53" s="103">
        <v>0</v>
      </c>
      <c r="M53" s="102" t="s">
        <v>19</v>
      </c>
      <c r="N53" s="103">
        <v>0</v>
      </c>
      <c r="O53" s="102" t="s">
        <v>19</v>
      </c>
      <c r="P53" s="102" t="s">
        <v>419</v>
      </c>
      <c r="Q53" s="103">
        <v>0</v>
      </c>
      <c r="R53" s="102" t="s">
        <v>19</v>
      </c>
      <c r="S53" s="103">
        <v>0</v>
      </c>
      <c r="T53" s="102" t="s">
        <v>19</v>
      </c>
      <c r="U53" s="102" t="s">
        <v>419</v>
      </c>
    </row>
    <row r="54" spans="1:21" ht="15" thickBot="1" x14ac:dyDescent="0.35">
      <c r="A54" s="4" t="s">
        <v>297</v>
      </c>
      <c r="B54" s="102" t="s">
        <v>11</v>
      </c>
      <c r="C54" s="102" t="s">
        <v>830</v>
      </c>
      <c r="D54" s="102" t="s">
        <v>1111</v>
      </c>
      <c r="E54" s="102" t="s">
        <v>688</v>
      </c>
      <c r="F54" s="103">
        <v>0</v>
      </c>
      <c r="G54" s="102" t="s">
        <v>19</v>
      </c>
      <c r="H54" s="103">
        <v>0</v>
      </c>
      <c r="I54" s="102" t="s">
        <v>19</v>
      </c>
      <c r="J54" s="102" t="s">
        <v>419</v>
      </c>
      <c r="K54" s="102" t="s">
        <v>19</v>
      </c>
      <c r="L54" s="103">
        <v>0</v>
      </c>
      <c r="M54" s="102" t="s">
        <v>19</v>
      </c>
      <c r="N54" s="103">
        <v>0</v>
      </c>
      <c r="O54" s="102" t="s">
        <v>19</v>
      </c>
      <c r="P54" s="102" t="s">
        <v>419</v>
      </c>
      <c r="Q54" s="103">
        <v>0</v>
      </c>
      <c r="R54" s="102" t="s">
        <v>19</v>
      </c>
      <c r="S54" s="103">
        <v>0</v>
      </c>
      <c r="T54" s="102" t="s">
        <v>19</v>
      </c>
      <c r="U54" s="102" t="s">
        <v>419</v>
      </c>
    </row>
    <row r="55" spans="1:21" ht="15" thickBot="1" x14ac:dyDescent="0.35">
      <c r="A55" s="4" t="s">
        <v>298</v>
      </c>
      <c r="B55" s="102" t="s">
        <v>11</v>
      </c>
      <c r="C55" s="102" t="s">
        <v>855</v>
      </c>
      <c r="D55" s="102" t="s">
        <v>1112</v>
      </c>
      <c r="E55" s="102" t="s">
        <v>534</v>
      </c>
      <c r="F55" s="103">
        <v>0</v>
      </c>
      <c r="G55" s="102" t="s">
        <v>19</v>
      </c>
      <c r="H55" s="103">
        <v>0</v>
      </c>
      <c r="I55" s="102" t="s">
        <v>19</v>
      </c>
      <c r="J55" s="102" t="s">
        <v>419</v>
      </c>
      <c r="K55" s="102" t="s">
        <v>19</v>
      </c>
      <c r="L55" s="103">
        <v>0</v>
      </c>
      <c r="M55" s="102" t="s">
        <v>19</v>
      </c>
      <c r="N55" s="103">
        <v>0</v>
      </c>
      <c r="O55" s="102" t="s">
        <v>19</v>
      </c>
      <c r="P55" s="102" t="s">
        <v>419</v>
      </c>
      <c r="Q55" s="103">
        <v>0</v>
      </c>
      <c r="R55" s="102" t="s">
        <v>19</v>
      </c>
      <c r="S55" s="103">
        <v>0</v>
      </c>
      <c r="T55" s="102" t="s">
        <v>19</v>
      </c>
      <c r="U55" s="102" t="s">
        <v>419</v>
      </c>
    </row>
    <row r="56" spans="1:21" ht="15" thickBot="1" x14ac:dyDescent="0.35">
      <c r="A56" s="4" t="s">
        <v>300</v>
      </c>
      <c r="B56" s="102" t="s">
        <v>11</v>
      </c>
      <c r="C56" s="102" t="s">
        <v>700</v>
      </c>
      <c r="D56" s="102" t="s">
        <v>1099</v>
      </c>
      <c r="E56" s="102" t="s">
        <v>534</v>
      </c>
      <c r="F56" s="103">
        <v>0.5</v>
      </c>
      <c r="G56" s="104" t="s">
        <v>566</v>
      </c>
      <c r="H56" s="103">
        <v>0.5</v>
      </c>
      <c r="I56" s="104" t="s">
        <v>702</v>
      </c>
      <c r="J56" s="102" t="s">
        <v>419</v>
      </c>
      <c r="K56" s="102" t="s">
        <v>554</v>
      </c>
      <c r="L56" s="103">
        <v>0</v>
      </c>
      <c r="M56" s="102" t="s">
        <v>19</v>
      </c>
      <c r="N56" s="103">
        <v>0</v>
      </c>
      <c r="O56" s="102" t="s">
        <v>19</v>
      </c>
      <c r="P56" s="102" t="s">
        <v>419</v>
      </c>
      <c r="Q56" s="103">
        <v>0</v>
      </c>
      <c r="R56" s="102" t="s">
        <v>19</v>
      </c>
      <c r="S56" s="103">
        <v>0</v>
      </c>
      <c r="T56" s="102" t="s">
        <v>19</v>
      </c>
      <c r="U56" s="102" t="s">
        <v>419</v>
      </c>
    </row>
    <row r="57" spans="1:21" ht="15" thickBot="1" x14ac:dyDescent="0.35">
      <c r="A57" s="4" t="s">
        <v>301</v>
      </c>
      <c r="B57" s="102" t="s">
        <v>11</v>
      </c>
      <c r="C57" s="102" t="s">
        <v>830</v>
      </c>
      <c r="D57" s="102" t="s">
        <v>1114</v>
      </c>
      <c r="E57" s="102" t="s">
        <v>534</v>
      </c>
      <c r="F57" s="103">
        <v>0</v>
      </c>
      <c r="G57" s="102" t="s">
        <v>19</v>
      </c>
      <c r="H57" s="103">
        <v>0</v>
      </c>
      <c r="I57" s="102" t="s">
        <v>19</v>
      </c>
      <c r="J57" s="102" t="s">
        <v>419</v>
      </c>
      <c r="K57" s="102" t="s">
        <v>19</v>
      </c>
      <c r="L57" s="103">
        <v>0</v>
      </c>
      <c r="M57" s="102" t="s">
        <v>19</v>
      </c>
      <c r="N57" s="103">
        <v>0</v>
      </c>
      <c r="O57" s="102" t="s">
        <v>19</v>
      </c>
      <c r="P57" s="102" t="s">
        <v>419</v>
      </c>
      <c r="Q57" s="103">
        <v>0</v>
      </c>
      <c r="R57" s="102" t="s">
        <v>19</v>
      </c>
      <c r="S57" s="103">
        <v>0</v>
      </c>
      <c r="T57" s="102" t="s">
        <v>19</v>
      </c>
      <c r="U57" s="102" t="s">
        <v>419</v>
      </c>
    </row>
    <row r="58" spans="1:21" ht="15" thickBot="1" x14ac:dyDescent="0.35">
      <c r="A58" s="4" t="s">
        <v>309</v>
      </c>
      <c r="B58" s="102" t="s">
        <v>11</v>
      </c>
      <c r="C58" s="102" t="s">
        <v>532</v>
      </c>
      <c r="D58" s="102" t="s">
        <v>1124</v>
      </c>
      <c r="E58" s="102" t="s">
        <v>534</v>
      </c>
      <c r="F58" s="103">
        <v>1.2834000000000001</v>
      </c>
      <c r="G58" s="104" t="s">
        <v>774</v>
      </c>
      <c r="H58" s="103">
        <v>1.2834000000000001</v>
      </c>
      <c r="I58" s="102" t="s">
        <v>19</v>
      </c>
      <c r="J58" s="102" t="s">
        <v>420</v>
      </c>
      <c r="K58" s="102" t="s">
        <v>554</v>
      </c>
      <c r="L58" s="103">
        <v>0.71660000000000001</v>
      </c>
      <c r="M58" s="104" t="s">
        <v>774</v>
      </c>
      <c r="N58" s="103">
        <v>0.71660000000000001</v>
      </c>
      <c r="O58" s="102" t="s">
        <v>19</v>
      </c>
      <c r="P58" s="102" t="s">
        <v>420</v>
      </c>
      <c r="Q58" s="103">
        <v>0</v>
      </c>
      <c r="R58" s="102" t="s">
        <v>19</v>
      </c>
      <c r="S58" s="103">
        <v>0</v>
      </c>
      <c r="T58" s="102" t="s">
        <v>19</v>
      </c>
      <c r="U58" s="102" t="s">
        <v>419</v>
      </c>
    </row>
    <row r="59" spans="1:21" ht="15" thickBot="1" x14ac:dyDescent="0.35">
      <c r="A59" s="4" t="s">
        <v>323</v>
      </c>
      <c r="B59" s="102" t="s">
        <v>11</v>
      </c>
      <c r="C59" s="102" t="s">
        <v>597</v>
      </c>
      <c r="D59" s="102" t="s">
        <v>993</v>
      </c>
      <c r="E59" s="102" t="s">
        <v>634</v>
      </c>
      <c r="F59" s="103">
        <v>0.5</v>
      </c>
      <c r="G59" s="104" t="s">
        <v>1143</v>
      </c>
      <c r="H59" s="103">
        <v>0.5</v>
      </c>
      <c r="I59" s="102" t="s">
        <v>19</v>
      </c>
      <c r="J59" s="102" t="s">
        <v>420</v>
      </c>
      <c r="K59" s="102" t="s">
        <v>673</v>
      </c>
      <c r="L59" s="103">
        <v>0.5</v>
      </c>
      <c r="M59" s="104" t="s">
        <v>1144</v>
      </c>
      <c r="N59" s="103">
        <v>0.4597</v>
      </c>
      <c r="O59" s="102" t="s">
        <v>19</v>
      </c>
      <c r="P59" s="102" t="s">
        <v>420</v>
      </c>
      <c r="Q59" s="103">
        <v>0.5</v>
      </c>
      <c r="R59" s="104" t="s">
        <v>1145</v>
      </c>
      <c r="S59" s="103">
        <v>0.5</v>
      </c>
      <c r="T59" s="102" t="s">
        <v>19</v>
      </c>
      <c r="U59" s="102" t="s">
        <v>420</v>
      </c>
    </row>
    <row r="60" spans="1:21" ht="15" thickBot="1" x14ac:dyDescent="0.35">
      <c r="A60" s="4" t="s">
        <v>326</v>
      </c>
      <c r="B60" s="102" t="s">
        <v>11</v>
      </c>
      <c r="C60" s="102" t="s">
        <v>570</v>
      </c>
      <c r="D60" s="102" t="s">
        <v>1149</v>
      </c>
      <c r="E60" s="102" t="s">
        <v>534</v>
      </c>
      <c r="F60" s="103">
        <v>0.25</v>
      </c>
      <c r="G60" s="104" t="s">
        <v>611</v>
      </c>
      <c r="H60" s="103">
        <v>0.25</v>
      </c>
      <c r="I60" s="104" t="s">
        <v>578</v>
      </c>
      <c r="J60" s="102" t="s">
        <v>419</v>
      </c>
      <c r="K60" s="102" t="s">
        <v>554</v>
      </c>
      <c r="L60" s="103">
        <v>0</v>
      </c>
      <c r="M60" s="102" t="s">
        <v>19</v>
      </c>
      <c r="N60" s="103">
        <v>0</v>
      </c>
      <c r="O60" s="102" t="s">
        <v>19</v>
      </c>
      <c r="P60" s="102" t="s">
        <v>419</v>
      </c>
      <c r="Q60" s="103">
        <v>0</v>
      </c>
      <c r="R60" s="102" t="s">
        <v>19</v>
      </c>
      <c r="S60" s="103">
        <v>0</v>
      </c>
      <c r="T60" s="102" t="s">
        <v>19</v>
      </c>
      <c r="U60" s="102" t="s">
        <v>419</v>
      </c>
    </row>
    <row r="61" spans="1:21" ht="15" thickBot="1" x14ac:dyDescent="0.35">
      <c r="A61" s="4" t="s">
        <v>331</v>
      </c>
      <c r="B61" s="102" t="s">
        <v>11</v>
      </c>
      <c r="C61" s="102" t="s">
        <v>604</v>
      </c>
      <c r="D61" s="102" t="s">
        <v>663</v>
      </c>
      <c r="E61" s="102" t="s">
        <v>634</v>
      </c>
      <c r="F61" s="103">
        <v>0.3</v>
      </c>
      <c r="G61" s="104" t="s">
        <v>1107</v>
      </c>
      <c r="H61" s="103">
        <v>0.3</v>
      </c>
      <c r="I61" s="102" t="s">
        <v>19</v>
      </c>
      <c r="J61" s="102" t="s">
        <v>420</v>
      </c>
      <c r="K61" s="102" t="s">
        <v>545</v>
      </c>
      <c r="L61" s="103">
        <v>0.7</v>
      </c>
      <c r="M61" s="104" t="s">
        <v>746</v>
      </c>
      <c r="N61" s="103">
        <v>0.7</v>
      </c>
      <c r="O61" s="104" t="s">
        <v>1014</v>
      </c>
      <c r="P61" s="102" t="s">
        <v>419</v>
      </c>
      <c r="Q61" s="103">
        <v>0</v>
      </c>
      <c r="R61" s="102" t="s">
        <v>19</v>
      </c>
      <c r="S61" s="103">
        <v>0</v>
      </c>
      <c r="T61" s="102" t="s">
        <v>19</v>
      </c>
      <c r="U61" s="102" t="s">
        <v>419</v>
      </c>
    </row>
    <row r="62" spans="1:21" ht="15" thickBot="1" x14ac:dyDescent="0.35">
      <c r="A62" s="4" t="s">
        <v>332</v>
      </c>
      <c r="B62" s="102" t="s">
        <v>11</v>
      </c>
      <c r="C62" s="102" t="s">
        <v>625</v>
      </c>
      <c r="D62" s="102" t="s">
        <v>1153</v>
      </c>
      <c r="E62" s="102" t="s">
        <v>534</v>
      </c>
      <c r="F62" s="103">
        <v>0.4</v>
      </c>
      <c r="G62" s="104" t="s">
        <v>611</v>
      </c>
      <c r="H62" s="103">
        <v>0.4</v>
      </c>
      <c r="I62" s="104" t="s">
        <v>547</v>
      </c>
      <c r="J62" s="102" t="s">
        <v>419</v>
      </c>
      <c r="K62" s="102" t="s">
        <v>19</v>
      </c>
      <c r="L62" s="103">
        <v>0</v>
      </c>
      <c r="M62" s="102" t="s">
        <v>19</v>
      </c>
      <c r="N62" s="103">
        <v>0</v>
      </c>
      <c r="O62" s="102" t="s">
        <v>19</v>
      </c>
      <c r="P62" s="102" t="s">
        <v>419</v>
      </c>
      <c r="Q62" s="103">
        <v>0</v>
      </c>
      <c r="R62" s="102" t="s">
        <v>19</v>
      </c>
      <c r="S62" s="103">
        <v>0</v>
      </c>
      <c r="T62" s="102" t="s">
        <v>19</v>
      </c>
      <c r="U62" s="102" t="s">
        <v>419</v>
      </c>
    </row>
    <row r="63" spans="1:21" ht="15" thickBot="1" x14ac:dyDescent="0.35">
      <c r="A63" s="4" t="s">
        <v>343</v>
      </c>
      <c r="B63" s="102" t="s">
        <v>11</v>
      </c>
      <c r="C63" s="102" t="s">
        <v>623</v>
      </c>
      <c r="D63" s="102" t="s">
        <v>1165</v>
      </c>
      <c r="E63" s="102" t="s">
        <v>542</v>
      </c>
      <c r="F63" s="103">
        <v>0.7</v>
      </c>
      <c r="G63" s="104" t="s">
        <v>611</v>
      </c>
      <c r="H63" s="103">
        <v>0.65910000000000002</v>
      </c>
      <c r="I63" s="104" t="s">
        <v>1068</v>
      </c>
      <c r="J63" s="102" t="s">
        <v>419</v>
      </c>
      <c r="K63" s="102" t="s">
        <v>554</v>
      </c>
      <c r="L63" s="103">
        <v>0.6</v>
      </c>
      <c r="M63" s="104" t="s">
        <v>584</v>
      </c>
      <c r="N63" s="103">
        <v>0.56489999999999996</v>
      </c>
      <c r="O63" s="104" t="s">
        <v>661</v>
      </c>
      <c r="P63" s="102" t="s">
        <v>419</v>
      </c>
      <c r="Q63" s="103">
        <v>0</v>
      </c>
      <c r="R63" s="102" t="s">
        <v>19</v>
      </c>
      <c r="S63" s="103">
        <v>0</v>
      </c>
      <c r="T63" s="102" t="s">
        <v>19</v>
      </c>
      <c r="U63" s="102" t="s">
        <v>419</v>
      </c>
    </row>
    <row r="64" spans="1:21" ht="15" thickBot="1" x14ac:dyDescent="0.35">
      <c r="A64" s="4" t="s">
        <v>351</v>
      </c>
      <c r="B64" s="102" t="s">
        <v>11</v>
      </c>
      <c r="C64" s="102" t="s">
        <v>550</v>
      </c>
      <c r="D64" s="102" t="s">
        <v>1176</v>
      </c>
      <c r="E64" s="102" t="s">
        <v>534</v>
      </c>
      <c r="F64" s="103">
        <v>1</v>
      </c>
      <c r="G64" s="104" t="s">
        <v>584</v>
      </c>
      <c r="H64" s="103">
        <v>0.96020000000000005</v>
      </c>
      <c r="I64" s="104" t="s">
        <v>600</v>
      </c>
      <c r="J64" s="102" t="s">
        <v>419</v>
      </c>
      <c r="K64" s="102" t="s">
        <v>536</v>
      </c>
      <c r="L64" s="103">
        <v>0</v>
      </c>
      <c r="M64" s="102" t="s">
        <v>19</v>
      </c>
      <c r="N64" s="103">
        <v>0</v>
      </c>
      <c r="O64" s="102" t="s">
        <v>19</v>
      </c>
      <c r="P64" s="102" t="s">
        <v>419</v>
      </c>
      <c r="Q64" s="103">
        <v>0</v>
      </c>
      <c r="R64" s="102" t="s">
        <v>19</v>
      </c>
      <c r="S64" s="103">
        <v>0</v>
      </c>
      <c r="T64" s="102" t="s">
        <v>19</v>
      </c>
      <c r="U64" s="102" t="s">
        <v>419</v>
      </c>
    </row>
    <row r="65" spans="1:21" ht="15" thickBot="1" x14ac:dyDescent="0.35">
      <c r="A65" s="4" t="s">
        <v>360</v>
      </c>
      <c r="B65" s="102" t="s">
        <v>11</v>
      </c>
      <c r="C65" s="102" t="s">
        <v>724</v>
      </c>
      <c r="D65" s="102" t="s">
        <v>1188</v>
      </c>
      <c r="E65" s="102" t="s">
        <v>534</v>
      </c>
      <c r="F65" s="103">
        <v>0</v>
      </c>
      <c r="G65" s="102" t="s">
        <v>19</v>
      </c>
      <c r="H65" s="103">
        <v>0</v>
      </c>
      <c r="I65" s="102" t="s">
        <v>19</v>
      </c>
      <c r="J65" s="102" t="s">
        <v>419</v>
      </c>
      <c r="K65" s="102" t="s">
        <v>19</v>
      </c>
      <c r="L65" s="103">
        <v>0</v>
      </c>
      <c r="M65" s="102" t="s">
        <v>19</v>
      </c>
      <c r="N65" s="103">
        <v>0</v>
      </c>
      <c r="O65" s="102" t="s">
        <v>19</v>
      </c>
      <c r="P65" s="102" t="s">
        <v>419</v>
      </c>
      <c r="Q65" s="103">
        <v>0</v>
      </c>
      <c r="R65" s="102" t="s">
        <v>19</v>
      </c>
      <c r="S65" s="103">
        <v>0</v>
      </c>
      <c r="T65" s="102" t="s">
        <v>19</v>
      </c>
      <c r="U65" s="102" t="s">
        <v>419</v>
      </c>
    </row>
    <row r="66" spans="1:21" ht="15" thickBot="1" x14ac:dyDescent="0.35">
      <c r="A66" s="4" t="s">
        <v>365</v>
      </c>
      <c r="B66" s="102" t="s">
        <v>11</v>
      </c>
      <c r="C66" s="102" t="s">
        <v>623</v>
      </c>
      <c r="D66" s="102" t="s">
        <v>1196</v>
      </c>
      <c r="E66" s="102" t="s">
        <v>534</v>
      </c>
      <c r="F66" s="103">
        <v>0.75</v>
      </c>
      <c r="G66" s="104" t="s">
        <v>543</v>
      </c>
      <c r="H66" s="103">
        <v>0.75</v>
      </c>
      <c r="I66" s="104" t="s">
        <v>661</v>
      </c>
      <c r="J66" s="102" t="s">
        <v>419</v>
      </c>
      <c r="K66" s="102" t="s">
        <v>545</v>
      </c>
      <c r="L66" s="103">
        <v>0.25</v>
      </c>
      <c r="M66" s="104" t="s">
        <v>543</v>
      </c>
      <c r="N66" s="103">
        <v>0.25</v>
      </c>
      <c r="O66" s="104" t="s">
        <v>661</v>
      </c>
      <c r="P66" s="102" t="s">
        <v>419</v>
      </c>
      <c r="Q66" s="103">
        <v>0</v>
      </c>
      <c r="R66" s="102" t="s">
        <v>19</v>
      </c>
      <c r="S66" s="103">
        <v>0</v>
      </c>
      <c r="T66" s="102" t="s">
        <v>19</v>
      </c>
      <c r="U66" s="102" t="s">
        <v>419</v>
      </c>
    </row>
    <row r="67" spans="1:21" ht="15" thickBot="1" x14ac:dyDescent="0.35">
      <c r="A67" s="4" t="s">
        <v>368</v>
      </c>
      <c r="B67" s="102" t="s">
        <v>11</v>
      </c>
      <c r="C67" s="102" t="s">
        <v>639</v>
      </c>
      <c r="D67" s="102" t="s">
        <v>1198</v>
      </c>
      <c r="E67" s="102" t="s">
        <v>539</v>
      </c>
      <c r="F67" s="103">
        <v>0</v>
      </c>
      <c r="G67" s="102" t="s">
        <v>19</v>
      </c>
      <c r="H67" s="103">
        <v>0</v>
      </c>
      <c r="I67" s="102" t="s">
        <v>19</v>
      </c>
      <c r="J67" s="102" t="s">
        <v>419</v>
      </c>
      <c r="K67" s="102" t="s">
        <v>19</v>
      </c>
      <c r="L67" s="103">
        <v>0</v>
      </c>
      <c r="M67" s="102" t="s">
        <v>19</v>
      </c>
      <c r="N67" s="103">
        <v>0</v>
      </c>
      <c r="O67" s="102" t="s">
        <v>19</v>
      </c>
      <c r="P67" s="102" t="s">
        <v>419</v>
      </c>
      <c r="Q67" s="103">
        <v>0</v>
      </c>
      <c r="R67" s="102" t="s">
        <v>19</v>
      </c>
      <c r="S67" s="103">
        <v>0</v>
      </c>
      <c r="T67" s="102" t="s">
        <v>19</v>
      </c>
      <c r="U67" s="102" t="s">
        <v>419</v>
      </c>
    </row>
    <row r="68" spans="1:21" ht="15" thickBot="1" x14ac:dyDescent="0.35">
      <c r="A68" s="4" t="s">
        <v>369</v>
      </c>
      <c r="B68" s="102" t="s">
        <v>11</v>
      </c>
      <c r="C68" s="102" t="s">
        <v>689</v>
      </c>
      <c r="D68" s="102" t="s">
        <v>1199</v>
      </c>
      <c r="E68" s="102" t="s">
        <v>542</v>
      </c>
      <c r="F68" s="103">
        <v>1</v>
      </c>
      <c r="G68" s="104" t="s">
        <v>1200</v>
      </c>
      <c r="H68" s="103">
        <v>0.99460000000000004</v>
      </c>
      <c r="I68" s="102" t="s">
        <v>19</v>
      </c>
      <c r="J68" s="102" t="s">
        <v>420</v>
      </c>
      <c r="K68" s="102" t="s">
        <v>554</v>
      </c>
      <c r="L68" s="103">
        <v>0</v>
      </c>
      <c r="M68" s="102" t="s">
        <v>19</v>
      </c>
      <c r="N68" s="103">
        <v>0</v>
      </c>
      <c r="O68" s="102" t="s">
        <v>19</v>
      </c>
      <c r="P68" s="102" t="s">
        <v>419</v>
      </c>
      <c r="Q68" s="103">
        <v>0</v>
      </c>
      <c r="R68" s="102" t="s">
        <v>19</v>
      </c>
      <c r="S68" s="103">
        <v>0</v>
      </c>
      <c r="T68" s="102" t="s">
        <v>19</v>
      </c>
      <c r="U68" s="102" t="s">
        <v>419</v>
      </c>
    </row>
    <row r="69" spans="1:21" ht="15" thickBot="1" x14ac:dyDescent="0.35">
      <c r="A69" s="4" t="s">
        <v>370</v>
      </c>
      <c r="B69" s="102" t="s">
        <v>11</v>
      </c>
      <c r="C69" s="102" t="s">
        <v>892</v>
      </c>
      <c r="D69" s="102" t="s">
        <v>1201</v>
      </c>
      <c r="E69" s="102" t="s">
        <v>688</v>
      </c>
      <c r="F69" s="103">
        <v>0</v>
      </c>
      <c r="G69" s="102" t="s">
        <v>19</v>
      </c>
      <c r="H69" s="103">
        <v>0</v>
      </c>
      <c r="I69" s="102" t="s">
        <v>19</v>
      </c>
      <c r="J69" s="102" t="s">
        <v>419</v>
      </c>
      <c r="K69" s="102" t="s">
        <v>19</v>
      </c>
      <c r="L69" s="103">
        <v>0</v>
      </c>
      <c r="M69" s="102" t="s">
        <v>19</v>
      </c>
      <c r="N69" s="103">
        <v>0</v>
      </c>
      <c r="O69" s="102" t="s">
        <v>19</v>
      </c>
      <c r="P69" s="102" t="s">
        <v>419</v>
      </c>
      <c r="Q69" s="103">
        <v>0</v>
      </c>
      <c r="R69" s="102" t="s">
        <v>19</v>
      </c>
      <c r="S69" s="103">
        <v>0</v>
      </c>
      <c r="T69" s="102" t="s">
        <v>19</v>
      </c>
      <c r="U69" s="102" t="s">
        <v>419</v>
      </c>
    </row>
    <row r="70" spans="1:21" ht="15" thickBot="1" x14ac:dyDescent="0.35">
      <c r="A70" s="4" t="s">
        <v>375</v>
      </c>
      <c r="B70" s="102" t="s">
        <v>11</v>
      </c>
      <c r="C70" s="102" t="s">
        <v>678</v>
      </c>
      <c r="D70" s="102" t="s">
        <v>1209</v>
      </c>
      <c r="E70" s="102" t="s">
        <v>534</v>
      </c>
      <c r="F70" s="103">
        <v>0</v>
      </c>
      <c r="G70" s="102" t="s">
        <v>19</v>
      </c>
      <c r="H70" s="103">
        <v>0</v>
      </c>
      <c r="I70" s="102" t="s">
        <v>19</v>
      </c>
      <c r="J70" s="102" t="s">
        <v>419</v>
      </c>
      <c r="K70" s="102" t="s">
        <v>19</v>
      </c>
      <c r="L70" s="103">
        <v>0</v>
      </c>
      <c r="M70" s="102" t="s">
        <v>19</v>
      </c>
      <c r="N70" s="103">
        <v>0</v>
      </c>
      <c r="O70" s="102" t="s">
        <v>19</v>
      </c>
      <c r="P70" s="102" t="s">
        <v>419</v>
      </c>
      <c r="Q70" s="103">
        <v>0</v>
      </c>
      <c r="R70" s="102" t="s">
        <v>19</v>
      </c>
      <c r="S70" s="103">
        <v>0</v>
      </c>
      <c r="T70" s="102" t="s">
        <v>19</v>
      </c>
      <c r="U70" s="102" t="s">
        <v>419</v>
      </c>
    </row>
    <row r="71" spans="1:21" ht="15" thickBot="1" x14ac:dyDescent="0.35">
      <c r="A71" s="4" t="s">
        <v>382</v>
      </c>
      <c r="B71" s="102" t="s">
        <v>11</v>
      </c>
      <c r="C71" s="102" t="s">
        <v>609</v>
      </c>
      <c r="D71" s="102" t="s">
        <v>1218</v>
      </c>
      <c r="E71" s="102" t="s">
        <v>534</v>
      </c>
      <c r="F71" s="103">
        <v>0.8</v>
      </c>
      <c r="G71" s="104" t="s">
        <v>543</v>
      </c>
      <c r="H71" s="103">
        <v>0.8</v>
      </c>
      <c r="I71" s="104" t="s">
        <v>544</v>
      </c>
      <c r="J71" s="102" t="s">
        <v>419</v>
      </c>
      <c r="K71" s="102" t="s">
        <v>19</v>
      </c>
      <c r="L71" s="103">
        <v>0.43</v>
      </c>
      <c r="M71" s="104" t="s">
        <v>616</v>
      </c>
      <c r="N71" s="103">
        <v>0.43</v>
      </c>
      <c r="O71" s="104" t="s">
        <v>1219</v>
      </c>
      <c r="P71" s="102" t="s">
        <v>419</v>
      </c>
      <c r="Q71" s="103">
        <v>0</v>
      </c>
      <c r="R71" s="102" t="s">
        <v>19</v>
      </c>
      <c r="S71" s="103">
        <v>0</v>
      </c>
      <c r="T71" s="102" t="s">
        <v>19</v>
      </c>
      <c r="U71" s="102" t="s">
        <v>419</v>
      </c>
    </row>
    <row r="72" spans="1:21" ht="15" thickBot="1" x14ac:dyDescent="0.35">
      <c r="A72" s="4" t="s">
        <v>388</v>
      </c>
      <c r="B72" s="102" t="s">
        <v>11</v>
      </c>
      <c r="C72" s="102" t="s">
        <v>777</v>
      </c>
      <c r="D72" s="102" t="s">
        <v>1228</v>
      </c>
      <c r="E72" s="102" t="s">
        <v>534</v>
      </c>
      <c r="F72" s="103">
        <v>0.5</v>
      </c>
      <c r="G72" s="104" t="s">
        <v>611</v>
      </c>
      <c r="H72" s="103">
        <v>0.44950000000000001</v>
      </c>
      <c r="I72" s="104" t="s">
        <v>611</v>
      </c>
      <c r="J72" s="102" t="s">
        <v>419</v>
      </c>
      <c r="K72" s="102" t="s">
        <v>19</v>
      </c>
      <c r="L72" s="103">
        <v>0.5</v>
      </c>
      <c r="M72" s="104" t="s">
        <v>611</v>
      </c>
      <c r="N72" s="103">
        <v>0</v>
      </c>
      <c r="O72" s="104" t="s">
        <v>578</v>
      </c>
      <c r="P72" s="102" t="s">
        <v>419</v>
      </c>
      <c r="Q72" s="103">
        <v>0</v>
      </c>
      <c r="R72" s="102" t="s">
        <v>19</v>
      </c>
      <c r="S72" s="103">
        <v>0</v>
      </c>
      <c r="T72" s="102" t="s">
        <v>19</v>
      </c>
      <c r="U72" s="102" t="s">
        <v>419</v>
      </c>
    </row>
    <row r="73" spans="1:21" ht="15" thickBot="1" x14ac:dyDescent="0.35">
      <c r="A73" s="4" t="s">
        <v>392</v>
      </c>
      <c r="B73" s="105" t="s">
        <v>11</v>
      </c>
      <c r="C73" s="106" t="s">
        <v>724</v>
      </c>
      <c r="D73" s="106" t="s">
        <v>1233</v>
      </c>
      <c r="E73" s="106" t="s">
        <v>542</v>
      </c>
      <c r="F73" s="107">
        <v>0.75</v>
      </c>
      <c r="G73" s="108" t="s">
        <v>850</v>
      </c>
      <c r="H73" s="107">
        <v>0.64139999999999997</v>
      </c>
      <c r="I73" s="106" t="s">
        <v>19</v>
      </c>
      <c r="J73" s="106" t="s">
        <v>420</v>
      </c>
      <c r="K73" s="106" t="s">
        <v>19</v>
      </c>
      <c r="L73" s="107">
        <v>0</v>
      </c>
      <c r="M73" s="106" t="s">
        <v>19</v>
      </c>
      <c r="N73" s="107">
        <v>0</v>
      </c>
      <c r="O73" s="106" t="s">
        <v>19</v>
      </c>
      <c r="P73" s="106" t="s">
        <v>419</v>
      </c>
      <c r="Q73" s="107">
        <v>0</v>
      </c>
      <c r="R73" s="106" t="s">
        <v>19</v>
      </c>
      <c r="S73" s="107">
        <v>0</v>
      </c>
      <c r="T73" s="106" t="s">
        <v>19</v>
      </c>
      <c r="U73" s="106" t="s">
        <v>419</v>
      </c>
    </row>
    <row r="74" spans="1:21" s="87" customFormat="1" ht="15" thickBot="1" x14ac:dyDescent="0.35">
      <c r="A74" s="109"/>
      <c r="B74" s="110"/>
      <c r="C74" s="110"/>
      <c r="D74" s="110"/>
      <c r="E74" s="110"/>
      <c r="F74" s="111"/>
      <c r="G74" s="112"/>
      <c r="H74" s="111"/>
      <c r="I74" s="110"/>
      <c r="J74" s="110"/>
      <c r="K74" s="110"/>
      <c r="L74" s="111"/>
      <c r="M74" s="110"/>
      <c r="N74" s="111"/>
      <c r="O74" s="110"/>
      <c r="P74" s="110"/>
      <c r="Q74" s="111"/>
      <c r="R74" s="110"/>
      <c r="S74" s="111"/>
      <c r="T74" s="110"/>
      <c r="U74" s="110"/>
    </row>
    <row r="75" spans="1:21" ht="15" thickBot="1" x14ac:dyDescent="0.35">
      <c r="A75" s="4" t="s">
        <v>1</v>
      </c>
      <c r="B75" s="113" t="s">
        <v>2</v>
      </c>
      <c r="C75" s="113" t="s">
        <v>532</v>
      </c>
      <c r="D75" s="113" t="s">
        <v>533</v>
      </c>
      <c r="E75" s="113" t="s">
        <v>534</v>
      </c>
      <c r="F75" s="114">
        <v>0.75</v>
      </c>
      <c r="G75" s="115" t="s">
        <v>535</v>
      </c>
      <c r="H75" s="114">
        <v>0.5716</v>
      </c>
      <c r="I75" s="113" t="s">
        <v>19</v>
      </c>
      <c r="J75" s="113" t="s">
        <v>420</v>
      </c>
      <c r="K75" s="113" t="s">
        <v>536</v>
      </c>
      <c r="L75" s="114">
        <v>0</v>
      </c>
      <c r="M75" s="113" t="s">
        <v>19</v>
      </c>
      <c r="N75" s="114">
        <v>0</v>
      </c>
      <c r="O75" s="113" t="s">
        <v>19</v>
      </c>
      <c r="P75" s="113" t="s">
        <v>419</v>
      </c>
      <c r="Q75" s="114">
        <v>0</v>
      </c>
      <c r="R75" s="113" t="s">
        <v>19</v>
      </c>
      <c r="S75" s="114">
        <v>0</v>
      </c>
      <c r="T75" s="113" t="s">
        <v>19</v>
      </c>
      <c r="U75" s="113" t="s">
        <v>419</v>
      </c>
    </row>
    <row r="76" spans="1:21" ht="15" thickBot="1" x14ac:dyDescent="0.35">
      <c r="A76" s="4" t="s">
        <v>16</v>
      </c>
      <c r="B76" s="113" t="s">
        <v>2</v>
      </c>
      <c r="C76" s="113" t="s">
        <v>575</v>
      </c>
      <c r="D76" s="113" t="s">
        <v>576</v>
      </c>
      <c r="E76" s="113" t="s">
        <v>542</v>
      </c>
      <c r="F76" s="114">
        <v>1.25</v>
      </c>
      <c r="G76" s="115" t="s">
        <v>577</v>
      </c>
      <c r="H76" s="114">
        <v>1.25</v>
      </c>
      <c r="I76" s="115" t="s">
        <v>578</v>
      </c>
      <c r="J76" s="113" t="s">
        <v>419</v>
      </c>
      <c r="K76" s="113" t="s">
        <v>19</v>
      </c>
      <c r="L76" s="114">
        <v>0</v>
      </c>
      <c r="M76" s="113" t="s">
        <v>19</v>
      </c>
      <c r="N76" s="114">
        <v>0</v>
      </c>
      <c r="O76" s="113" t="s">
        <v>19</v>
      </c>
      <c r="P76" s="113" t="s">
        <v>419</v>
      </c>
      <c r="Q76" s="114">
        <v>0</v>
      </c>
      <c r="R76" s="113" t="s">
        <v>19</v>
      </c>
      <c r="S76" s="114">
        <v>0</v>
      </c>
      <c r="T76" s="113" t="s">
        <v>19</v>
      </c>
      <c r="U76" s="113" t="s">
        <v>419</v>
      </c>
    </row>
    <row r="77" spans="1:21" ht="15" thickBot="1" x14ac:dyDescent="0.35">
      <c r="A77" s="4" t="s">
        <v>22</v>
      </c>
      <c r="B77" s="113" t="s">
        <v>2</v>
      </c>
      <c r="C77" s="113" t="s">
        <v>588</v>
      </c>
      <c r="D77" s="113" t="s">
        <v>589</v>
      </c>
      <c r="E77" s="113" t="s">
        <v>534</v>
      </c>
      <c r="F77" s="114">
        <v>0.75</v>
      </c>
      <c r="G77" s="115" t="s">
        <v>590</v>
      </c>
      <c r="H77" s="114">
        <v>0.64349999999999996</v>
      </c>
      <c r="I77" s="113" t="s">
        <v>19</v>
      </c>
      <c r="J77" s="113" t="s">
        <v>420</v>
      </c>
      <c r="K77" s="113" t="s">
        <v>545</v>
      </c>
      <c r="L77" s="114">
        <v>0.5</v>
      </c>
      <c r="M77" s="115" t="s">
        <v>591</v>
      </c>
      <c r="N77" s="114">
        <v>0.44919999999999999</v>
      </c>
      <c r="O77" s="113" t="s">
        <v>19</v>
      </c>
      <c r="P77" s="113" t="s">
        <v>420</v>
      </c>
      <c r="Q77" s="114">
        <v>0</v>
      </c>
      <c r="R77" s="113" t="s">
        <v>19</v>
      </c>
      <c r="S77" s="114">
        <v>0</v>
      </c>
      <c r="T77" s="113" t="s">
        <v>19</v>
      </c>
      <c r="U77" s="113" t="s">
        <v>419</v>
      </c>
    </row>
    <row r="78" spans="1:21" ht="15" thickBot="1" x14ac:dyDescent="0.35">
      <c r="A78" s="4" t="s">
        <v>24</v>
      </c>
      <c r="B78" s="113" t="s">
        <v>2</v>
      </c>
      <c r="C78" s="113" t="s">
        <v>550</v>
      </c>
      <c r="D78" s="113" t="s">
        <v>593</v>
      </c>
      <c r="E78" s="113" t="s">
        <v>534</v>
      </c>
      <c r="F78" s="114">
        <v>0.5</v>
      </c>
      <c r="G78" s="115" t="s">
        <v>594</v>
      </c>
      <c r="H78" s="114">
        <v>0.5</v>
      </c>
      <c r="I78" s="115" t="s">
        <v>595</v>
      </c>
      <c r="J78" s="113" t="s">
        <v>419</v>
      </c>
      <c r="K78" s="113" t="s">
        <v>554</v>
      </c>
      <c r="L78" s="114">
        <v>0</v>
      </c>
      <c r="M78" s="113" t="s">
        <v>19</v>
      </c>
      <c r="N78" s="114">
        <v>0</v>
      </c>
      <c r="O78" s="113" t="s">
        <v>19</v>
      </c>
      <c r="P78" s="113" t="s">
        <v>419</v>
      </c>
      <c r="Q78" s="114">
        <v>0</v>
      </c>
      <c r="R78" s="113" t="s">
        <v>19</v>
      </c>
      <c r="S78" s="114">
        <v>0</v>
      </c>
      <c r="T78" s="113" t="s">
        <v>19</v>
      </c>
      <c r="U78" s="113" t="s">
        <v>419</v>
      </c>
    </row>
    <row r="79" spans="1:21" ht="15" thickBot="1" x14ac:dyDescent="0.35">
      <c r="A79" s="4" t="s">
        <v>28</v>
      </c>
      <c r="B79" s="113" t="s">
        <v>2</v>
      </c>
      <c r="C79" s="113" t="s">
        <v>604</v>
      </c>
      <c r="D79" s="113" t="s">
        <v>605</v>
      </c>
      <c r="E79" s="113" t="s">
        <v>542</v>
      </c>
      <c r="F79" s="114">
        <v>0.9</v>
      </c>
      <c r="G79" s="115" t="s">
        <v>606</v>
      </c>
      <c r="H79" s="114">
        <v>0.9</v>
      </c>
      <c r="I79" s="113" t="s">
        <v>19</v>
      </c>
      <c r="J79" s="113" t="s">
        <v>420</v>
      </c>
      <c r="K79" s="113" t="s">
        <v>19</v>
      </c>
      <c r="L79" s="114">
        <v>0</v>
      </c>
      <c r="M79" s="113" t="s">
        <v>19</v>
      </c>
      <c r="N79" s="114">
        <v>0</v>
      </c>
      <c r="O79" s="113" t="s">
        <v>19</v>
      </c>
      <c r="P79" s="113" t="s">
        <v>419</v>
      </c>
      <c r="Q79" s="114">
        <v>0</v>
      </c>
      <c r="R79" s="113" t="s">
        <v>19</v>
      </c>
      <c r="S79" s="114">
        <v>0</v>
      </c>
      <c r="T79" s="113" t="s">
        <v>19</v>
      </c>
      <c r="U79" s="113" t="s">
        <v>419</v>
      </c>
    </row>
    <row r="80" spans="1:21" ht="15" thickBot="1" x14ac:dyDescent="0.35">
      <c r="A80" s="4" t="s">
        <v>30</v>
      </c>
      <c r="B80" s="113" t="s">
        <v>2</v>
      </c>
      <c r="C80" s="113" t="s">
        <v>609</v>
      </c>
      <c r="D80" s="113" t="s">
        <v>610</v>
      </c>
      <c r="E80" s="113" t="s">
        <v>542</v>
      </c>
      <c r="F80" s="114">
        <v>1</v>
      </c>
      <c r="G80" s="115" t="s">
        <v>611</v>
      </c>
      <c r="H80" s="114">
        <v>1</v>
      </c>
      <c r="I80" s="115" t="s">
        <v>547</v>
      </c>
      <c r="J80" s="113" t="s">
        <v>419</v>
      </c>
      <c r="K80" s="113" t="s">
        <v>554</v>
      </c>
      <c r="L80" s="114">
        <v>0</v>
      </c>
      <c r="M80" s="113" t="s">
        <v>19</v>
      </c>
      <c r="N80" s="114">
        <v>0</v>
      </c>
      <c r="O80" s="113" t="s">
        <v>19</v>
      </c>
      <c r="P80" s="113" t="s">
        <v>419</v>
      </c>
      <c r="Q80" s="114">
        <v>0</v>
      </c>
      <c r="R80" s="113" t="s">
        <v>19</v>
      </c>
      <c r="S80" s="114">
        <v>0</v>
      </c>
      <c r="T80" s="113" t="s">
        <v>19</v>
      </c>
      <c r="U80" s="113" t="s">
        <v>419</v>
      </c>
    </row>
    <row r="81" spans="1:21" ht="15" thickBot="1" x14ac:dyDescent="0.35">
      <c r="A81" s="4" t="s">
        <v>50</v>
      </c>
      <c r="B81" s="113" t="s">
        <v>2</v>
      </c>
      <c r="C81" s="113" t="s">
        <v>625</v>
      </c>
      <c r="D81" s="113" t="s">
        <v>658</v>
      </c>
      <c r="E81" s="113" t="s">
        <v>539</v>
      </c>
      <c r="F81" s="114">
        <v>1</v>
      </c>
      <c r="G81" s="115" t="s">
        <v>659</v>
      </c>
      <c r="H81" s="114">
        <v>0.73470000000000002</v>
      </c>
      <c r="I81" s="113" t="s">
        <v>19</v>
      </c>
      <c r="J81" s="113" t="s">
        <v>420</v>
      </c>
      <c r="K81" s="113" t="s">
        <v>660</v>
      </c>
      <c r="L81" s="114">
        <v>1</v>
      </c>
      <c r="M81" s="115" t="s">
        <v>543</v>
      </c>
      <c r="N81" s="114">
        <v>1</v>
      </c>
      <c r="O81" s="115" t="s">
        <v>661</v>
      </c>
      <c r="P81" s="113" t="s">
        <v>419</v>
      </c>
      <c r="Q81" s="114">
        <v>0</v>
      </c>
      <c r="R81" s="113" t="s">
        <v>19</v>
      </c>
      <c r="S81" s="114">
        <v>0</v>
      </c>
      <c r="T81" s="113" t="s">
        <v>19</v>
      </c>
      <c r="U81" s="113" t="s">
        <v>419</v>
      </c>
    </row>
    <row r="82" spans="1:21" ht="15" thickBot="1" x14ac:dyDescent="0.35">
      <c r="A82" s="4" t="s">
        <v>53</v>
      </c>
      <c r="B82" s="113" t="s">
        <v>2</v>
      </c>
      <c r="C82" s="113" t="s">
        <v>540</v>
      </c>
      <c r="D82" s="113" t="s">
        <v>671</v>
      </c>
      <c r="E82" s="113" t="s">
        <v>539</v>
      </c>
      <c r="F82" s="114">
        <v>0.2</v>
      </c>
      <c r="G82" s="115" t="s">
        <v>672</v>
      </c>
      <c r="H82" s="114">
        <v>0.02</v>
      </c>
      <c r="I82" s="115" t="s">
        <v>544</v>
      </c>
      <c r="J82" s="113" t="s">
        <v>419</v>
      </c>
      <c r="K82" s="113" t="s">
        <v>673</v>
      </c>
      <c r="L82" s="114">
        <v>0</v>
      </c>
      <c r="M82" s="115" t="s">
        <v>672</v>
      </c>
      <c r="N82" s="114">
        <v>0.2</v>
      </c>
      <c r="O82" s="115" t="s">
        <v>544</v>
      </c>
      <c r="P82" s="113" t="s">
        <v>419</v>
      </c>
      <c r="Q82" s="114">
        <v>0.2</v>
      </c>
      <c r="R82" s="115" t="s">
        <v>672</v>
      </c>
      <c r="S82" s="114">
        <v>0.2</v>
      </c>
      <c r="T82" s="115" t="s">
        <v>544</v>
      </c>
      <c r="U82" s="113" t="s">
        <v>419</v>
      </c>
    </row>
    <row r="83" spans="1:21" ht="15" thickBot="1" x14ac:dyDescent="0.35">
      <c r="A83" s="4" t="s">
        <v>59</v>
      </c>
      <c r="B83" s="113" t="s">
        <v>2</v>
      </c>
      <c r="C83" s="113" t="s">
        <v>689</v>
      </c>
      <c r="D83" s="113" t="s">
        <v>690</v>
      </c>
      <c r="E83" s="113" t="s">
        <v>534</v>
      </c>
      <c r="F83" s="114">
        <v>0.75</v>
      </c>
      <c r="G83" s="115" t="s">
        <v>562</v>
      </c>
      <c r="H83" s="114">
        <v>0.75</v>
      </c>
      <c r="I83" s="113" t="s">
        <v>19</v>
      </c>
      <c r="J83" s="113" t="s">
        <v>420</v>
      </c>
      <c r="K83" s="113" t="s">
        <v>554</v>
      </c>
      <c r="L83" s="114">
        <v>0</v>
      </c>
      <c r="M83" s="113" t="s">
        <v>19</v>
      </c>
      <c r="N83" s="114">
        <v>0</v>
      </c>
      <c r="O83" s="113" t="s">
        <v>19</v>
      </c>
      <c r="P83" s="113" t="s">
        <v>419</v>
      </c>
      <c r="Q83" s="114">
        <v>0</v>
      </c>
      <c r="R83" s="113" t="s">
        <v>19</v>
      </c>
      <c r="S83" s="114">
        <v>0</v>
      </c>
      <c r="T83" s="113" t="s">
        <v>19</v>
      </c>
      <c r="U83" s="113" t="s">
        <v>419</v>
      </c>
    </row>
    <row r="84" spans="1:21" ht="15" thickBot="1" x14ac:dyDescent="0.35">
      <c r="A84" s="4" t="s">
        <v>81</v>
      </c>
      <c r="B84" s="113" t="s">
        <v>2</v>
      </c>
      <c r="C84" s="113" t="s">
        <v>738</v>
      </c>
      <c r="D84" s="113" t="s">
        <v>739</v>
      </c>
      <c r="E84" s="113" t="s">
        <v>542</v>
      </c>
      <c r="F84" s="114">
        <v>1</v>
      </c>
      <c r="G84" s="115" t="s">
        <v>599</v>
      </c>
      <c r="H84" s="114">
        <v>1</v>
      </c>
      <c r="I84" s="115" t="s">
        <v>559</v>
      </c>
      <c r="J84" s="113" t="s">
        <v>419</v>
      </c>
      <c r="K84" s="113" t="s">
        <v>554</v>
      </c>
      <c r="L84" s="114">
        <v>0</v>
      </c>
      <c r="M84" s="113" t="s">
        <v>19</v>
      </c>
      <c r="N84" s="114">
        <v>0</v>
      </c>
      <c r="O84" s="113" t="s">
        <v>19</v>
      </c>
      <c r="P84" s="113" t="s">
        <v>419</v>
      </c>
      <c r="Q84" s="114">
        <v>0</v>
      </c>
      <c r="R84" s="113" t="s">
        <v>19</v>
      </c>
      <c r="S84" s="114">
        <v>0</v>
      </c>
      <c r="T84" s="113" t="s">
        <v>19</v>
      </c>
      <c r="U84" s="113" t="s">
        <v>419</v>
      </c>
    </row>
    <row r="85" spans="1:21" ht="15" thickBot="1" x14ac:dyDescent="0.35">
      <c r="A85" s="4" t="s">
        <v>88</v>
      </c>
      <c r="B85" s="113" t="s">
        <v>2</v>
      </c>
      <c r="C85" s="113" t="s">
        <v>681</v>
      </c>
      <c r="D85" s="113" t="s">
        <v>753</v>
      </c>
      <c r="E85" s="113" t="s">
        <v>534</v>
      </c>
      <c r="F85" s="114">
        <v>1</v>
      </c>
      <c r="G85" s="115" t="s">
        <v>754</v>
      </c>
      <c r="H85" s="114">
        <v>0.94520000000000004</v>
      </c>
      <c r="I85" s="113" t="s">
        <v>19</v>
      </c>
      <c r="J85" s="113" t="s">
        <v>420</v>
      </c>
      <c r="K85" s="113" t="s">
        <v>554</v>
      </c>
      <c r="L85" s="114">
        <v>0</v>
      </c>
      <c r="M85" s="113" t="s">
        <v>19</v>
      </c>
      <c r="N85" s="114">
        <v>0</v>
      </c>
      <c r="O85" s="113" t="s">
        <v>19</v>
      </c>
      <c r="P85" s="113" t="s">
        <v>419</v>
      </c>
      <c r="Q85" s="114">
        <v>0</v>
      </c>
      <c r="R85" s="113" t="s">
        <v>19</v>
      </c>
      <c r="S85" s="114">
        <v>0</v>
      </c>
      <c r="T85" s="113" t="s">
        <v>19</v>
      </c>
      <c r="U85" s="113" t="s">
        <v>419</v>
      </c>
    </row>
    <row r="86" spans="1:21" ht="15" thickBot="1" x14ac:dyDescent="0.35">
      <c r="A86" s="4" t="s">
        <v>99</v>
      </c>
      <c r="B86" s="113" t="s">
        <v>2</v>
      </c>
      <c r="C86" s="113" t="s">
        <v>540</v>
      </c>
      <c r="D86" s="113" t="s">
        <v>772</v>
      </c>
      <c r="E86" s="113" t="s">
        <v>634</v>
      </c>
      <c r="F86" s="114">
        <v>0.2</v>
      </c>
      <c r="G86" s="115" t="s">
        <v>543</v>
      </c>
      <c r="H86" s="114">
        <v>0.2</v>
      </c>
      <c r="I86" s="115" t="s">
        <v>544</v>
      </c>
      <c r="J86" s="113" t="s">
        <v>419</v>
      </c>
      <c r="K86" s="113" t="s">
        <v>19</v>
      </c>
      <c r="L86" s="114">
        <v>0</v>
      </c>
      <c r="M86" s="113" t="s">
        <v>19</v>
      </c>
      <c r="N86" s="114">
        <v>0</v>
      </c>
      <c r="O86" s="113" t="s">
        <v>19</v>
      </c>
      <c r="P86" s="113" t="s">
        <v>419</v>
      </c>
      <c r="Q86" s="114">
        <v>0</v>
      </c>
      <c r="R86" s="113" t="s">
        <v>19</v>
      </c>
      <c r="S86" s="114">
        <v>0</v>
      </c>
      <c r="T86" s="113" t="s">
        <v>19</v>
      </c>
      <c r="U86" s="113" t="s">
        <v>419</v>
      </c>
    </row>
    <row r="87" spans="1:21" ht="15" thickBot="1" x14ac:dyDescent="0.35">
      <c r="A87" s="4" t="s">
        <v>107</v>
      </c>
      <c r="B87" s="113" t="s">
        <v>2</v>
      </c>
      <c r="C87" s="113" t="s">
        <v>623</v>
      </c>
      <c r="D87" s="113" t="s">
        <v>789</v>
      </c>
      <c r="E87" s="113" t="s">
        <v>534</v>
      </c>
      <c r="F87" s="114">
        <v>0</v>
      </c>
      <c r="G87" s="113" t="s">
        <v>19</v>
      </c>
      <c r="H87" s="114">
        <v>0</v>
      </c>
      <c r="I87" s="113" t="s">
        <v>19</v>
      </c>
      <c r="J87" s="113" t="s">
        <v>419</v>
      </c>
      <c r="K87" s="113" t="s">
        <v>19</v>
      </c>
      <c r="L87" s="114">
        <v>0</v>
      </c>
      <c r="M87" s="113" t="s">
        <v>19</v>
      </c>
      <c r="N87" s="114">
        <v>0</v>
      </c>
      <c r="O87" s="113" t="s">
        <v>19</v>
      </c>
      <c r="P87" s="113" t="s">
        <v>419</v>
      </c>
      <c r="Q87" s="114">
        <v>0</v>
      </c>
      <c r="R87" s="113" t="s">
        <v>19</v>
      </c>
      <c r="S87" s="114">
        <v>0</v>
      </c>
      <c r="T87" s="113" t="s">
        <v>19</v>
      </c>
      <c r="U87" s="113" t="s">
        <v>419</v>
      </c>
    </row>
    <row r="88" spans="1:21" ht="15" thickBot="1" x14ac:dyDescent="0.35">
      <c r="A88" s="4" t="s">
        <v>110</v>
      </c>
      <c r="B88" s="113" t="s">
        <v>2</v>
      </c>
      <c r="C88" s="113" t="s">
        <v>775</v>
      </c>
      <c r="D88" s="113" t="s">
        <v>794</v>
      </c>
      <c r="E88" s="113" t="s">
        <v>534</v>
      </c>
      <c r="F88" s="114">
        <v>2.9999999999999997E-4</v>
      </c>
      <c r="G88" s="115" t="s">
        <v>543</v>
      </c>
      <c r="H88" s="114">
        <v>2.9999999999999997E-4</v>
      </c>
      <c r="I88" s="115" t="s">
        <v>544</v>
      </c>
      <c r="J88" s="113" t="s">
        <v>419</v>
      </c>
      <c r="K88" s="113" t="s">
        <v>545</v>
      </c>
      <c r="L88" s="114">
        <v>2.9999999999999997E-4</v>
      </c>
      <c r="M88" s="115" t="s">
        <v>543</v>
      </c>
      <c r="N88" s="114">
        <v>2.9999999999999997E-4</v>
      </c>
      <c r="O88" s="115" t="s">
        <v>544</v>
      </c>
      <c r="P88" s="113" t="s">
        <v>419</v>
      </c>
      <c r="Q88" s="114">
        <v>0</v>
      </c>
      <c r="R88" s="113" t="s">
        <v>19</v>
      </c>
      <c r="S88" s="114">
        <v>0</v>
      </c>
      <c r="T88" s="113" t="s">
        <v>19</v>
      </c>
      <c r="U88" s="113" t="s">
        <v>419</v>
      </c>
    </row>
    <row r="89" spans="1:21" ht="15" thickBot="1" x14ac:dyDescent="0.35">
      <c r="A89" s="4" t="s">
        <v>111</v>
      </c>
      <c r="B89" s="113" t="s">
        <v>2</v>
      </c>
      <c r="C89" s="113" t="s">
        <v>575</v>
      </c>
      <c r="D89" s="113" t="s">
        <v>795</v>
      </c>
      <c r="E89" s="113" t="s">
        <v>534</v>
      </c>
      <c r="F89" s="114">
        <v>0.5</v>
      </c>
      <c r="G89" s="115" t="s">
        <v>796</v>
      </c>
      <c r="H89" s="114">
        <v>0.36449999999999999</v>
      </c>
      <c r="I89" s="113" t="s">
        <v>19</v>
      </c>
      <c r="J89" s="113" t="s">
        <v>420</v>
      </c>
      <c r="K89" s="113" t="s">
        <v>19</v>
      </c>
      <c r="L89" s="114">
        <v>0</v>
      </c>
      <c r="M89" s="113" t="s">
        <v>19</v>
      </c>
      <c r="N89" s="114">
        <v>0</v>
      </c>
      <c r="O89" s="113" t="s">
        <v>19</v>
      </c>
      <c r="P89" s="113" t="s">
        <v>419</v>
      </c>
      <c r="Q89" s="114">
        <v>0</v>
      </c>
      <c r="R89" s="113" t="s">
        <v>19</v>
      </c>
      <c r="S89" s="114">
        <v>0</v>
      </c>
      <c r="T89" s="113" t="s">
        <v>19</v>
      </c>
      <c r="U89" s="113" t="s">
        <v>419</v>
      </c>
    </row>
    <row r="90" spans="1:21" ht="15" thickBot="1" x14ac:dyDescent="0.35">
      <c r="A90" s="4" t="s">
        <v>114</v>
      </c>
      <c r="B90" s="113" t="s">
        <v>2</v>
      </c>
      <c r="C90" s="113" t="s">
        <v>623</v>
      </c>
      <c r="D90" s="113" t="s">
        <v>804</v>
      </c>
      <c r="E90" s="113" t="s">
        <v>539</v>
      </c>
      <c r="F90" s="114">
        <v>0</v>
      </c>
      <c r="G90" s="113" t="s">
        <v>19</v>
      </c>
      <c r="H90" s="114">
        <v>0</v>
      </c>
      <c r="I90" s="113" t="s">
        <v>19</v>
      </c>
      <c r="J90" s="113" t="s">
        <v>419</v>
      </c>
      <c r="K90" s="113" t="s">
        <v>19</v>
      </c>
      <c r="L90" s="114">
        <v>0</v>
      </c>
      <c r="M90" s="113" t="s">
        <v>19</v>
      </c>
      <c r="N90" s="114">
        <v>0</v>
      </c>
      <c r="O90" s="113" t="s">
        <v>19</v>
      </c>
      <c r="P90" s="113" t="s">
        <v>419</v>
      </c>
      <c r="Q90" s="114">
        <v>0</v>
      </c>
      <c r="R90" s="113" t="s">
        <v>19</v>
      </c>
      <c r="S90" s="114">
        <v>0</v>
      </c>
      <c r="T90" s="113" t="s">
        <v>19</v>
      </c>
      <c r="U90" s="113" t="s">
        <v>419</v>
      </c>
    </row>
    <row r="91" spans="1:21" ht="15" thickBot="1" x14ac:dyDescent="0.35">
      <c r="A91" s="4" t="s">
        <v>116</v>
      </c>
      <c r="B91" s="113" t="s">
        <v>2</v>
      </c>
      <c r="C91" s="113" t="s">
        <v>560</v>
      </c>
      <c r="D91" s="113" t="s">
        <v>805</v>
      </c>
      <c r="E91" s="113" t="s">
        <v>542</v>
      </c>
      <c r="F91" s="114">
        <v>0.6</v>
      </c>
      <c r="G91" s="115" t="s">
        <v>806</v>
      </c>
      <c r="H91" s="114">
        <v>0.35</v>
      </c>
      <c r="I91" s="113" t="s">
        <v>19</v>
      </c>
      <c r="J91" s="113" t="s">
        <v>420</v>
      </c>
      <c r="K91" s="113" t="s">
        <v>554</v>
      </c>
      <c r="L91" s="114">
        <v>0</v>
      </c>
      <c r="M91" s="113" t="s">
        <v>19</v>
      </c>
      <c r="N91" s="114">
        <v>0</v>
      </c>
      <c r="O91" s="113" t="s">
        <v>19</v>
      </c>
      <c r="P91" s="113" t="s">
        <v>419</v>
      </c>
      <c r="Q91" s="114">
        <v>0</v>
      </c>
      <c r="R91" s="113" t="s">
        <v>19</v>
      </c>
      <c r="S91" s="114">
        <v>0</v>
      </c>
      <c r="T91" s="113" t="s">
        <v>19</v>
      </c>
      <c r="U91" s="113" t="s">
        <v>419</v>
      </c>
    </row>
    <row r="92" spans="1:21" ht="15" thickBot="1" x14ac:dyDescent="0.35">
      <c r="A92" s="4" t="s">
        <v>129</v>
      </c>
      <c r="B92" s="113" t="s">
        <v>2</v>
      </c>
      <c r="C92" s="113" t="s">
        <v>830</v>
      </c>
      <c r="D92" s="113" t="s">
        <v>831</v>
      </c>
      <c r="E92" s="113" t="s">
        <v>534</v>
      </c>
      <c r="F92" s="114">
        <v>0.5</v>
      </c>
      <c r="G92" s="115" t="s">
        <v>832</v>
      </c>
      <c r="H92" s="114">
        <v>0.4965</v>
      </c>
      <c r="I92" s="115" t="s">
        <v>702</v>
      </c>
      <c r="J92" s="113" t="s">
        <v>419</v>
      </c>
      <c r="K92" s="113" t="s">
        <v>19</v>
      </c>
      <c r="L92" s="114">
        <v>0</v>
      </c>
      <c r="M92" s="113" t="s">
        <v>19</v>
      </c>
      <c r="N92" s="114">
        <v>0</v>
      </c>
      <c r="O92" s="113" t="s">
        <v>19</v>
      </c>
      <c r="P92" s="113" t="s">
        <v>419</v>
      </c>
      <c r="Q92" s="114">
        <v>0</v>
      </c>
      <c r="R92" s="113" t="s">
        <v>19</v>
      </c>
      <c r="S92" s="114">
        <v>0</v>
      </c>
      <c r="T92" s="113" t="s">
        <v>19</v>
      </c>
      <c r="U92" s="113" t="s">
        <v>419</v>
      </c>
    </row>
    <row r="93" spans="1:21" ht="15" thickBot="1" x14ac:dyDescent="0.35">
      <c r="A93" s="4" t="s">
        <v>134</v>
      </c>
      <c r="B93" s="113" t="s">
        <v>2</v>
      </c>
      <c r="C93" s="113" t="s">
        <v>775</v>
      </c>
      <c r="D93" s="113" t="s">
        <v>841</v>
      </c>
      <c r="E93" s="113" t="s">
        <v>542</v>
      </c>
      <c r="F93" s="114">
        <v>0.49490000000000001</v>
      </c>
      <c r="G93" s="115" t="s">
        <v>720</v>
      </c>
      <c r="H93" s="114">
        <v>0.49490000000000001</v>
      </c>
      <c r="I93" s="115" t="s">
        <v>665</v>
      </c>
      <c r="J93" s="113" t="s">
        <v>419</v>
      </c>
      <c r="K93" s="113" t="s">
        <v>19</v>
      </c>
      <c r="L93" s="114">
        <v>0</v>
      </c>
      <c r="M93" s="113" t="s">
        <v>19</v>
      </c>
      <c r="N93" s="114">
        <v>0</v>
      </c>
      <c r="O93" s="113" t="s">
        <v>19</v>
      </c>
      <c r="P93" s="113" t="s">
        <v>419</v>
      </c>
      <c r="Q93" s="114">
        <v>0</v>
      </c>
      <c r="R93" s="113" t="s">
        <v>19</v>
      </c>
      <c r="S93" s="114">
        <v>0</v>
      </c>
      <c r="T93" s="113" t="s">
        <v>19</v>
      </c>
      <c r="U93" s="113" t="s">
        <v>419</v>
      </c>
    </row>
    <row r="94" spans="1:21" ht="15" thickBot="1" x14ac:dyDescent="0.35">
      <c r="A94" s="4" t="s">
        <v>143</v>
      </c>
      <c r="B94" s="113" t="s">
        <v>2</v>
      </c>
      <c r="C94" s="113" t="s">
        <v>855</v>
      </c>
      <c r="D94" s="113" t="s">
        <v>856</v>
      </c>
      <c r="E94" s="113" t="s">
        <v>542</v>
      </c>
      <c r="F94" s="114">
        <v>0.5</v>
      </c>
      <c r="G94" s="115" t="s">
        <v>696</v>
      </c>
      <c r="H94" s="114">
        <v>0.5</v>
      </c>
      <c r="I94" s="115" t="s">
        <v>857</v>
      </c>
      <c r="J94" s="113" t="s">
        <v>419</v>
      </c>
      <c r="K94" s="113" t="s">
        <v>19</v>
      </c>
      <c r="L94" s="114">
        <v>0</v>
      </c>
      <c r="M94" s="113" t="s">
        <v>19</v>
      </c>
      <c r="N94" s="114">
        <v>0</v>
      </c>
      <c r="O94" s="113" t="s">
        <v>19</v>
      </c>
      <c r="P94" s="113" t="s">
        <v>419</v>
      </c>
      <c r="Q94" s="114">
        <v>0</v>
      </c>
      <c r="R94" s="113" t="s">
        <v>19</v>
      </c>
      <c r="S94" s="114">
        <v>0</v>
      </c>
      <c r="T94" s="113" t="s">
        <v>19</v>
      </c>
      <c r="U94" s="113" t="s">
        <v>419</v>
      </c>
    </row>
    <row r="95" spans="1:21" ht="15" thickBot="1" x14ac:dyDescent="0.35">
      <c r="A95" s="4" t="s">
        <v>155</v>
      </c>
      <c r="B95" s="113" t="s">
        <v>2</v>
      </c>
      <c r="C95" s="113" t="s">
        <v>686</v>
      </c>
      <c r="D95" s="113" t="s">
        <v>884</v>
      </c>
      <c r="E95" s="113" t="s">
        <v>688</v>
      </c>
      <c r="F95" s="114">
        <v>0</v>
      </c>
      <c r="G95" s="113" t="s">
        <v>19</v>
      </c>
      <c r="H95" s="114">
        <v>0</v>
      </c>
      <c r="I95" s="113" t="s">
        <v>19</v>
      </c>
      <c r="J95" s="113" t="s">
        <v>419</v>
      </c>
      <c r="K95" s="113" t="s">
        <v>19</v>
      </c>
      <c r="L95" s="114">
        <v>0</v>
      </c>
      <c r="M95" s="113" t="s">
        <v>19</v>
      </c>
      <c r="N95" s="114">
        <v>0</v>
      </c>
      <c r="O95" s="113" t="s">
        <v>19</v>
      </c>
      <c r="P95" s="113" t="s">
        <v>419</v>
      </c>
      <c r="Q95" s="114">
        <v>0</v>
      </c>
      <c r="R95" s="113" t="s">
        <v>19</v>
      </c>
      <c r="S95" s="114">
        <v>0</v>
      </c>
      <c r="T95" s="113" t="s">
        <v>19</v>
      </c>
      <c r="U95" s="113" t="s">
        <v>419</v>
      </c>
    </row>
    <row r="96" spans="1:21" ht="15" thickBot="1" x14ac:dyDescent="0.35">
      <c r="A96" s="4" t="s">
        <v>156</v>
      </c>
      <c r="B96" s="113" t="s">
        <v>2</v>
      </c>
      <c r="C96" s="113" t="s">
        <v>604</v>
      </c>
      <c r="D96" s="113" t="s">
        <v>885</v>
      </c>
      <c r="E96" s="113" t="s">
        <v>542</v>
      </c>
      <c r="F96" s="114">
        <v>1.6</v>
      </c>
      <c r="G96" s="115" t="s">
        <v>872</v>
      </c>
      <c r="H96" s="114">
        <v>1.5781000000000001</v>
      </c>
      <c r="I96" s="113" t="s">
        <v>19</v>
      </c>
      <c r="J96" s="113" t="s">
        <v>420</v>
      </c>
      <c r="K96" s="113" t="s">
        <v>19</v>
      </c>
      <c r="L96" s="114">
        <v>0</v>
      </c>
      <c r="M96" s="113" t="s">
        <v>19</v>
      </c>
      <c r="N96" s="114">
        <v>0</v>
      </c>
      <c r="O96" s="113" t="s">
        <v>19</v>
      </c>
      <c r="P96" s="113" t="s">
        <v>419</v>
      </c>
      <c r="Q96" s="114">
        <v>0</v>
      </c>
      <c r="R96" s="113" t="s">
        <v>19</v>
      </c>
      <c r="S96" s="114">
        <v>0</v>
      </c>
      <c r="T96" s="113" t="s">
        <v>19</v>
      </c>
      <c r="U96" s="113" t="s">
        <v>419</v>
      </c>
    </row>
    <row r="97" spans="1:21" ht="15" thickBot="1" x14ac:dyDescent="0.35">
      <c r="A97" s="4" t="s">
        <v>160</v>
      </c>
      <c r="B97" s="113" t="s">
        <v>2</v>
      </c>
      <c r="C97" s="113" t="s">
        <v>895</v>
      </c>
      <c r="D97" s="113" t="s">
        <v>896</v>
      </c>
      <c r="E97" s="113" t="s">
        <v>542</v>
      </c>
      <c r="F97" s="114">
        <v>0.85</v>
      </c>
      <c r="G97" s="115" t="s">
        <v>732</v>
      </c>
      <c r="H97" s="114">
        <v>0.76239999999999997</v>
      </c>
      <c r="I97" s="113" t="s">
        <v>19</v>
      </c>
      <c r="J97" s="113" t="s">
        <v>420</v>
      </c>
      <c r="K97" s="113" t="s">
        <v>545</v>
      </c>
      <c r="L97" s="114">
        <v>0.85</v>
      </c>
      <c r="M97" s="115" t="s">
        <v>616</v>
      </c>
      <c r="N97" s="114">
        <v>0.77829999999999999</v>
      </c>
      <c r="O97" s="113" t="s">
        <v>19</v>
      </c>
      <c r="P97" s="113" t="s">
        <v>420</v>
      </c>
      <c r="Q97" s="114">
        <v>0</v>
      </c>
      <c r="R97" s="113" t="s">
        <v>19</v>
      </c>
      <c r="S97" s="114">
        <v>0</v>
      </c>
      <c r="T97" s="113" t="s">
        <v>19</v>
      </c>
      <c r="U97" s="113" t="s">
        <v>419</v>
      </c>
    </row>
    <row r="98" spans="1:21" ht="15" thickBot="1" x14ac:dyDescent="0.35">
      <c r="A98" s="4" t="s">
        <v>165</v>
      </c>
      <c r="B98" s="113" t="s">
        <v>2</v>
      </c>
      <c r="C98" s="113" t="s">
        <v>760</v>
      </c>
      <c r="D98" s="113" t="s">
        <v>904</v>
      </c>
      <c r="E98" s="113" t="s">
        <v>542</v>
      </c>
      <c r="F98" s="114">
        <v>0.75</v>
      </c>
      <c r="G98" s="115" t="s">
        <v>566</v>
      </c>
      <c r="H98" s="114">
        <v>0.75</v>
      </c>
      <c r="I98" s="115" t="s">
        <v>615</v>
      </c>
      <c r="J98" s="113" t="s">
        <v>419</v>
      </c>
      <c r="K98" s="113" t="s">
        <v>643</v>
      </c>
      <c r="L98" s="114">
        <v>0.96</v>
      </c>
      <c r="M98" s="115" t="s">
        <v>905</v>
      </c>
      <c r="N98" s="114">
        <v>0.96</v>
      </c>
      <c r="O98" s="115" t="s">
        <v>622</v>
      </c>
      <c r="P98" s="113" t="s">
        <v>419</v>
      </c>
      <c r="Q98" s="114">
        <v>0</v>
      </c>
      <c r="R98" s="113" t="s">
        <v>19</v>
      </c>
      <c r="S98" s="114">
        <v>0</v>
      </c>
      <c r="T98" s="113" t="s">
        <v>19</v>
      </c>
      <c r="U98" s="113" t="s">
        <v>419</v>
      </c>
    </row>
    <row r="99" spans="1:21" ht="15" thickBot="1" x14ac:dyDescent="0.35">
      <c r="A99" s="4" t="s">
        <v>169</v>
      </c>
      <c r="B99" s="113" t="s">
        <v>2</v>
      </c>
      <c r="C99" s="113" t="s">
        <v>700</v>
      </c>
      <c r="D99" s="113" t="s">
        <v>911</v>
      </c>
      <c r="E99" s="113" t="s">
        <v>534</v>
      </c>
      <c r="F99" s="114">
        <v>0.5</v>
      </c>
      <c r="G99" s="115" t="s">
        <v>566</v>
      </c>
      <c r="H99" s="114">
        <v>0.46560000000000001</v>
      </c>
      <c r="I99" s="115" t="s">
        <v>675</v>
      </c>
      <c r="J99" s="113" t="s">
        <v>419</v>
      </c>
      <c r="K99" s="113" t="s">
        <v>554</v>
      </c>
      <c r="L99" s="114">
        <v>0</v>
      </c>
      <c r="M99" s="113" t="s">
        <v>19</v>
      </c>
      <c r="N99" s="114">
        <v>0</v>
      </c>
      <c r="O99" s="113" t="s">
        <v>19</v>
      </c>
      <c r="P99" s="113" t="s">
        <v>419</v>
      </c>
      <c r="Q99" s="114">
        <v>0</v>
      </c>
      <c r="R99" s="113" t="s">
        <v>19</v>
      </c>
      <c r="S99" s="114">
        <v>0</v>
      </c>
      <c r="T99" s="113" t="s">
        <v>19</v>
      </c>
      <c r="U99" s="113" t="s">
        <v>419</v>
      </c>
    </row>
    <row r="100" spans="1:21" ht="15" thickBot="1" x14ac:dyDescent="0.35">
      <c r="A100" s="4" t="s">
        <v>171</v>
      </c>
      <c r="B100" s="113" t="s">
        <v>2</v>
      </c>
      <c r="C100" s="113" t="s">
        <v>564</v>
      </c>
      <c r="D100" s="113" t="s">
        <v>914</v>
      </c>
      <c r="E100" s="113" t="s">
        <v>542</v>
      </c>
      <c r="F100" s="114">
        <v>0.6</v>
      </c>
      <c r="G100" s="115" t="s">
        <v>627</v>
      </c>
      <c r="H100" s="114">
        <v>0.6</v>
      </c>
      <c r="I100" s="113" t="s">
        <v>19</v>
      </c>
      <c r="J100" s="113" t="s">
        <v>420</v>
      </c>
      <c r="K100" s="113" t="s">
        <v>19</v>
      </c>
      <c r="L100" s="114">
        <v>0</v>
      </c>
      <c r="M100" s="113" t="s">
        <v>19</v>
      </c>
      <c r="N100" s="114">
        <v>0</v>
      </c>
      <c r="O100" s="113" t="s">
        <v>19</v>
      </c>
      <c r="P100" s="113" t="s">
        <v>419</v>
      </c>
      <c r="Q100" s="114">
        <v>0</v>
      </c>
      <c r="R100" s="113" t="s">
        <v>19</v>
      </c>
      <c r="S100" s="114">
        <v>0</v>
      </c>
      <c r="T100" s="113" t="s">
        <v>19</v>
      </c>
      <c r="U100" s="113" t="s">
        <v>419</v>
      </c>
    </row>
    <row r="101" spans="1:21" ht="15" thickBot="1" x14ac:dyDescent="0.35">
      <c r="A101" s="4" t="s">
        <v>174</v>
      </c>
      <c r="B101" s="113" t="s">
        <v>2</v>
      </c>
      <c r="C101" s="113" t="s">
        <v>570</v>
      </c>
      <c r="D101" s="113" t="s">
        <v>920</v>
      </c>
      <c r="E101" s="113" t="s">
        <v>634</v>
      </c>
      <c r="F101" s="114">
        <v>0</v>
      </c>
      <c r="G101" s="113" t="s">
        <v>19</v>
      </c>
      <c r="H101" s="114">
        <v>0</v>
      </c>
      <c r="I101" s="113" t="s">
        <v>19</v>
      </c>
      <c r="J101" s="113" t="s">
        <v>419</v>
      </c>
      <c r="K101" s="113" t="s">
        <v>19</v>
      </c>
      <c r="L101" s="114">
        <v>0</v>
      </c>
      <c r="M101" s="113" t="s">
        <v>19</v>
      </c>
      <c r="N101" s="114">
        <v>0</v>
      </c>
      <c r="O101" s="113" t="s">
        <v>19</v>
      </c>
      <c r="P101" s="113" t="s">
        <v>419</v>
      </c>
      <c r="Q101" s="114">
        <v>0</v>
      </c>
      <c r="R101" s="113" t="s">
        <v>19</v>
      </c>
      <c r="S101" s="114">
        <v>0</v>
      </c>
      <c r="T101" s="113" t="s">
        <v>19</v>
      </c>
      <c r="U101" s="113" t="s">
        <v>419</v>
      </c>
    </row>
    <row r="102" spans="1:21" ht="15" thickBot="1" x14ac:dyDescent="0.35">
      <c r="A102" s="4" t="s">
        <v>176</v>
      </c>
      <c r="B102" s="113" t="s">
        <v>2</v>
      </c>
      <c r="C102" s="113" t="s">
        <v>537</v>
      </c>
      <c r="D102" s="113" t="s">
        <v>925</v>
      </c>
      <c r="E102" s="113" t="s">
        <v>539</v>
      </c>
      <c r="F102" s="114">
        <v>0</v>
      </c>
      <c r="G102" s="113" t="s">
        <v>19</v>
      </c>
      <c r="H102" s="114">
        <v>0</v>
      </c>
      <c r="I102" s="113" t="s">
        <v>19</v>
      </c>
      <c r="J102" s="113" t="s">
        <v>419</v>
      </c>
      <c r="K102" s="113" t="s">
        <v>19</v>
      </c>
      <c r="L102" s="114">
        <v>0</v>
      </c>
      <c r="M102" s="113" t="s">
        <v>19</v>
      </c>
      <c r="N102" s="114">
        <v>0</v>
      </c>
      <c r="O102" s="113" t="s">
        <v>19</v>
      </c>
      <c r="P102" s="113" t="s">
        <v>419</v>
      </c>
      <c r="Q102" s="114">
        <v>0</v>
      </c>
      <c r="R102" s="113" t="s">
        <v>19</v>
      </c>
      <c r="S102" s="114">
        <v>0</v>
      </c>
      <c r="T102" s="113" t="s">
        <v>19</v>
      </c>
      <c r="U102" s="113" t="s">
        <v>419</v>
      </c>
    </row>
    <row r="103" spans="1:21" ht="15" thickBot="1" x14ac:dyDescent="0.35">
      <c r="A103" s="4" t="s">
        <v>178</v>
      </c>
      <c r="B103" s="113" t="s">
        <v>2</v>
      </c>
      <c r="C103" s="113" t="s">
        <v>724</v>
      </c>
      <c r="D103" s="113" t="s">
        <v>927</v>
      </c>
      <c r="E103" s="113" t="s">
        <v>534</v>
      </c>
      <c r="F103" s="114">
        <v>0.3</v>
      </c>
      <c r="G103" s="115" t="s">
        <v>720</v>
      </c>
      <c r="H103" s="114">
        <v>0.3</v>
      </c>
      <c r="I103" s="113" t="s">
        <v>19</v>
      </c>
      <c r="J103" s="113" t="s">
        <v>420</v>
      </c>
      <c r="K103" s="113" t="s">
        <v>554</v>
      </c>
      <c r="L103" s="114">
        <v>0</v>
      </c>
      <c r="M103" s="113" t="s">
        <v>19</v>
      </c>
      <c r="N103" s="114">
        <v>0</v>
      </c>
      <c r="O103" s="113" t="s">
        <v>19</v>
      </c>
      <c r="P103" s="113" t="s">
        <v>419</v>
      </c>
      <c r="Q103" s="114">
        <v>0</v>
      </c>
      <c r="R103" s="113" t="s">
        <v>19</v>
      </c>
      <c r="S103" s="114">
        <v>0</v>
      </c>
      <c r="T103" s="113" t="s">
        <v>19</v>
      </c>
      <c r="U103" s="113" t="s">
        <v>419</v>
      </c>
    </row>
    <row r="104" spans="1:21" ht="15" thickBot="1" x14ac:dyDescent="0.35">
      <c r="A104" s="4" t="s">
        <v>179</v>
      </c>
      <c r="B104" s="113" t="s">
        <v>2</v>
      </c>
      <c r="C104" s="113" t="s">
        <v>822</v>
      </c>
      <c r="D104" s="113" t="s">
        <v>928</v>
      </c>
      <c r="E104" s="113" t="s">
        <v>534</v>
      </c>
      <c r="F104" s="114">
        <v>1.1000000000000001</v>
      </c>
      <c r="G104" s="115" t="s">
        <v>929</v>
      </c>
      <c r="H104" s="114">
        <v>1.01</v>
      </c>
      <c r="I104" s="115" t="s">
        <v>547</v>
      </c>
      <c r="J104" s="113" t="s">
        <v>419</v>
      </c>
      <c r="K104" s="113" t="s">
        <v>19</v>
      </c>
      <c r="L104" s="114">
        <v>0</v>
      </c>
      <c r="M104" s="113" t="s">
        <v>19</v>
      </c>
      <c r="N104" s="114">
        <v>0</v>
      </c>
      <c r="O104" s="113" t="s">
        <v>19</v>
      </c>
      <c r="P104" s="113" t="s">
        <v>419</v>
      </c>
      <c r="Q104" s="114">
        <v>0</v>
      </c>
      <c r="R104" s="113" t="s">
        <v>19</v>
      </c>
      <c r="S104" s="114">
        <v>0</v>
      </c>
      <c r="T104" s="113" t="s">
        <v>19</v>
      </c>
      <c r="U104" s="113" t="s">
        <v>419</v>
      </c>
    </row>
    <row r="105" spans="1:21" ht="15" thickBot="1" x14ac:dyDescent="0.35">
      <c r="A105" s="4" t="s">
        <v>184</v>
      </c>
      <c r="B105" s="113" t="s">
        <v>2</v>
      </c>
      <c r="C105" s="113" t="s">
        <v>564</v>
      </c>
      <c r="D105" s="113" t="s">
        <v>936</v>
      </c>
      <c r="E105" s="113" t="s">
        <v>534</v>
      </c>
      <c r="F105" s="114">
        <v>0</v>
      </c>
      <c r="G105" s="113" t="s">
        <v>19</v>
      </c>
      <c r="H105" s="114">
        <v>0</v>
      </c>
      <c r="I105" s="113" t="s">
        <v>19</v>
      </c>
      <c r="J105" s="113" t="s">
        <v>419</v>
      </c>
      <c r="K105" s="113" t="s">
        <v>19</v>
      </c>
      <c r="L105" s="114">
        <v>0</v>
      </c>
      <c r="M105" s="113" t="s">
        <v>19</v>
      </c>
      <c r="N105" s="114">
        <v>0</v>
      </c>
      <c r="O105" s="113" t="s">
        <v>19</v>
      </c>
      <c r="P105" s="113" t="s">
        <v>419</v>
      </c>
      <c r="Q105" s="114">
        <v>0</v>
      </c>
      <c r="R105" s="113" t="s">
        <v>19</v>
      </c>
      <c r="S105" s="114">
        <v>0</v>
      </c>
      <c r="T105" s="113" t="s">
        <v>19</v>
      </c>
      <c r="U105" s="113" t="s">
        <v>419</v>
      </c>
    </row>
    <row r="106" spans="1:21" ht="15" thickBot="1" x14ac:dyDescent="0.35">
      <c r="A106" s="4" t="s">
        <v>186</v>
      </c>
      <c r="B106" s="113" t="s">
        <v>2</v>
      </c>
      <c r="C106" s="113" t="s">
        <v>678</v>
      </c>
      <c r="D106" s="113" t="s">
        <v>939</v>
      </c>
      <c r="E106" s="113" t="s">
        <v>688</v>
      </c>
      <c r="F106" s="114">
        <v>0</v>
      </c>
      <c r="G106" s="113" t="s">
        <v>19</v>
      </c>
      <c r="H106" s="114">
        <v>0</v>
      </c>
      <c r="I106" s="113" t="s">
        <v>19</v>
      </c>
      <c r="J106" s="113" t="s">
        <v>419</v>
      </c>
      <c r="K106" s="113" t="s">
        <v>19</v>
      </c>
      <c r="L106" s="114">
        <v>0</v>
      </c>
      <c r="M106" s="113" t="s">
        <v>19</v>
      </c>
      <c r="N106" s="114">
        <v>0</v>
      </c>
      <c r="O106" s="113" t="s">
        <v>19</v>
      </c>
      <c r="P106" s="113" t="s">
        <v>419</v>
      </c>
      <c r="Q106" s="114">
        <v>0</v>
      </c>
      <c r="R106" s="113" t="s">
        <v>19</v>
      </c>
      <c r="S106" s="114">
        <v>0</v>
      </c>
      <c r="T106" s="113" t="s">
        <v>19</v>
      </c>
      <c r="U106" s="113" t="s">
        <v>419</v>
      </c>
    </row>
    <row r="107" spans="1:21" ht="15" thickBot="1" x14ac:dyDescent="0.35">
      <c r="A107" s="4" t="s">
        <v>187</v>
      </c>
      <c r="B107" s="113" t="s">
        <v>2</v>
      </c>
      <c r="C107" s="113" t="s">
        <v>689</v>
      </c>
      <c r="D107" s="113" t="s">
        <v>940</v>
      </c>
      <c r="E107" s="113" t="s">
        <v>542</v>
      </c>
      <c r="F107" s="114">
        <v>1</v>
      </c>
      <c r="G107" s="115" t="s">
        <v>941</v>
      </c>
      <c r="H107" s="114">
        <v>1</v>
      </c>
      <c r="I107" s="113" t="s">
        <v>19</v>
      </c>
      <c r="J107" s="113" t="s">
        <v>420</v>
      </c>
      <c r="K107" s="113" t="s">
        <v>19</v>
      </c>
      <c r="L107" s="114">
        <v>0</v>
      </c>
      <c r="M107" s="113" t="s">
        <v>19</v>
      </c>
      <c r="N107" s="114">
        <v>0</v>
      </c>
      <c r="O107" s="113" t="s">
        <v>19</v>
      </c>
      <c r="P107" s="113" t="s">
        <v>419</v>
      </c>
      <c r="Q107" s="114">
        <v>0</v>
      </c>
      <c r="R107" s="113" t="s">
        <v>19</v>
      </c>
      <c r="S107" s="114">
        <v>0</v>
      </c>
      <c r="T107" s="113" t="s">
        <v>19</v>
      </c>
      <c r="U107" s="113" t="s">
        <v>419</v>
      </c>
    </row>
    <row r="108" spans="1:21" ht="15" thickBot="1" x14ac:dyDescent="0.35">
      <c r="A108" s="4" t="s">
        <v>188</v>
      </c>
      <c r="B108" s="113" t="s">
        <v>2</v>
      </c>
      <c r="C108" s="113" t="s">
        <v>617</v>
      </c>
      <c r="D108" s="113" t="s">
        <v>942</v>
      </c>
      <c r="E108" s="113" t="s">
        <v>542</v>
      </c>
      <c r="F108" s="114">
        <v>1</v>
      </c>
      <c r="G108" s="115" t="s">
        <v>943</v>
      </c>
      <c r="H108" s="114">
        <v>0.86180000000000001</v>
      </c>
      <c r="I108" s="113" t="s">
        <v>19</v>
      </c>
      <c r="J108" s="113" t="s">
        <v>420</v>
      </c>
      <c r="K108" s="113" t="s">
        <v>19</v>
      </c>
      <c r="L108" s="114">
        <v>0</v>
      </c>
      <c r="M108" s="113" t="s">
        <v>19</v>
      </c>
      <c r="N108" s="114">
        <v>0</v>
      </c>
      <c r="O108" s="113" t="s">
        <v>19</v>
      </c>
      <c r="P108" s="113" t="s">
        <v>419</v>
      </c>
      <c r="Q108" s="114">
        <v>0</v>
      </c>
      <c r="R108" s="113" t="s">
        <v>19</v>
      </c>
      <c r="S108" s="114">
        <v>0</v>
      </c>
      <c r="T108" s="113" t="s">
        <v>19</v>
      </c>
      <c r="U108" s="113" t="s">
        <v>419</v>
      </c>
    </row>
    <row r="109" spans="1:21" ht="15" thickBot="1" x14ac:dyDescent="0.35">
      <c r="A109" s="4" t="s">
        <v>195</v>
      </c>
      <c r="B109" s="113" t="s">
        <v>2</v>
      </c>
      <c r="C109" s="113" t="s">
        <v>582</v>
      </c>
      <c r="D109" s="113" t="s">
        <v>953</v>
      </c>
      <c r="E109" s="113" t="s">
        <v>542</v>
      </c>
      <c r="F109" s="114">
        <v>1</v>
      </c>
      <c r="G109" s="115" t="s">
        <v>584</v>
      </c>
      <c r="H109" s="114">
        <v>1</v>
      </c>
      <c r="I109" s="115" t="s">
        <v>553</v>
      </c>
      <c r="J109" s="113" t="s">
        <v>419</v>
      </c>
      <c r="K109" s="113" t="s">
        <v>835</v>
      </c>
      <c r="L109" s="114">
        <v>1</v>
      </c>
      <c r="M109" s="115" t="s">
        <v>850</v>
      </c>
      <c r="N109" s="114">
        <v>1</v>
      </c>
      <c r="O109" s="113" t="s">
        <v>19</v>
      </c>
      <c r="P109" s="113" t="s">
        <v>420</v>
      </c>
      <c r="Q109" s="114">
        <v>0</v>
      </c>
      <c r="R109" s="113" t="s">
        <v>19</v>
      </c>
      <c r="S109" s="114">
        <v>0</v>
      </c>
      <c r="T109" s="113" t="s">
        <v>19</v>
      </c>
      <c r="U109" s="113" t="s">
        <v>419</v>
      </c>
    </row>
    <row r="110" spans="1:21" ht="15" thickBot="1" x14ac:dyDescent="0.35">
      <c r="A110" s="4" t="s">
        <v>201</v>
      </c>
      <c r="B110" s="113" t="s">
        <v>2</v>
      </c>
      <c r="C110" s="113" t="s">
        <v>564</v>
      </c>
      <c r="D110" s="113" t="s">
        <v>959</v>
      </c>
      <c r="E110" s="113" t="s">
        <v>534</v>
      </c>
      <c r="F110" s="114">
        <v>2</v>
      </c>
      <c r="G110" s="115" t="s">
        <v>960</v>
      </c>
      <c r="H110" s="114">
        <v>1</v>
      </c>
      <c r="I110" s="113" t="s">
        <v>19</v>
      </c>
      <c r="J110" s="113" t="s">
        <v>420</v>
      </c>
      <c r="K110" s="113" t="s">
        <v>554</v>
      </c>
      <c r="L110" s="114">
        <v>0</v>
      </c>
      <c r="M110" s="113" t="s">
        <v>19</v>
      </c>
      <c r="N110" s="114">
        <v>0</v>
      </c>
      <c r="O110" s="113" t="s">
        <v>19</v>
      </c>
      <c r="P110" s="113" t="s">
        <v>419</v>
      </c>
      <c r="Q110" s="114">
        <v>0</v>
      </c>
      <c r="R110" s="113" t="s">
        <v>19</v>
      </c>
      <c r="S110" s="114">
        <v>0</v>
      </c>
      <c r="T110" s="113" t="s">
        <v>19</v>
      </c>
      <c r="U110" s="113" t="s">
        <v>419</v>
      </c>
    </row>
    <row r="111" spans="1:21" ht="15" thickBot="1" x14ac:dyDescent="0.35">
      <c r="A111" s="4" t="s">
        <v>202</v>
      </c>
      <c r="B111" s="113" t="s">
        <v>2</v>
      </c>
      <c r="C111" s="113" t="s">
        <v>860</v>
      </c>
      <c r="D111" s="113" t="s">
        <v>961</v>
      </c>
      <c r="E111" s="113" t="s">
        <v>534</v>
      </c>
      <c r="F111" s="114">
        <v>0</v>
      </c>
      <c r="G111" s="113" t="s">
        <v>19</v>
      </c>
      <c r="H111" s="114">
        <v>0</v>
      </c>
      <c r="I111" s="113" t="s">
        <v>19</v>
      </c>
      <c r="J111" s="113" t="s">
        <v>419</v>
      </c>
      <c r="K111" s="113" t="s">
        <v>19</v>
      </c>
      <c r="L111" s="114">
        <v>0</v>
      </c>
      <c r="M111" s="113" t="s">
        <v>19</v>
      </c>
      <c r="N111" s="114">
        <v>0</v>
      </c>
      <c r="O111" s="113" t="s">
        <v>19</v>
      </c>
      <c r="P111" s="113" t="s">
        <v>419</v>
      </c>
      <c r="Q111" s="114">
        <v>0</v>
      </c>
      <c r="R111" s="113" t="s">
        <v>19</v>
      </c>
      <c r="S111" s="114">
        <v>0</v>
      </c>
      <c r="T111" s="113" t="s">
        <v>19</v>
      </c>
      <c r="U111" s="113" t="s">
        <v>419</v>
      </c>
    </row>
    <row r="112" spans="1:21" ht="15" thickBot="1" x14ac:dyDescent="0.35">
      <c r="A112" s="4" t="s">
        <v>211</v>
      </c>
      <c r="B112" s="113" t="s">
        <v>2</v>
      </c>
      <c r="C112" s="113" t="s">
        <v>722</v>
      </c>
      <c r="D112" s="113" t="s">
        <v>977</v>
      </c>
      <c r="E112" s="113" t="s">
        <v>542</v>
      </c>
      <c r="F112" s="114">
        <v>0</v>
      </c>
      <c r="G112" s="113" t="s">
        <v>19</v>
      </c>
      <c r="H112" s="114">
        <v>0</v>
      </c>
      <c r="I112" s="113" t="s">
        <v>19</v>
      </c>
      <c r="J112" s="113" t="s">
        <v>419</v>
      </c>
      <c r="K112" s="113" t="s">
        <v>19</v>
      </c>
      <c r="L112" s="114">
        <v>0</v>
      </c>
      <c r="M112" s="113" t="s">
        <v>19</v>
      </c>
      <c r="N112" s="114">
        <v>0</v>
      </c>
      <c r="O112" s="113" t="s">
        <v>19</v>
      </c>
      <c r="P112" s="113" t="s">
        <v>419</v>
      </c>
      <c r="Q112" s="114">
        <v>0</v>
      </c>
      <c r="R112" s="113" t="s">
        <v>19</v>
      </c>
      <c r="S112" s="114">
        <v>0</v>
      </c>
      <c r="T112" s="113" t="s">
        <v>19</v>
      </c>
      <c r="U112" s="113" t="s">
        <v>419</v>
      </c>
    </row>
    <row r="113" spans="1:21" ht="15" thickBot="1" x14ac:dyDescent="0.35">
      <c r="A113" s="4" t="s">
        <v>214</v>
      </c>
      <c r="B113" s="113" t="s">
        <v>2</v>
      </c>
      <c r="C113" s="113" t="s">
        <v>810</v>
      </c>
      <c r="D113" s="113" t="s">
        <v>772</v>
      </c>
      <c r="E113" s="113" t="s">
        <v>634</v>
      </c>
      <c r="F113" s="114">
        <v>1</v>
      </c>
      <c r="G113" s="115" t="s">
        <v>980</v>
      </c>
      <c r="H113" s="114">
        <v>1</v>
      </c>
      <c r="I113" s="113" t="s">
        <v>19</v>
      </c>
      <c r="J113" s="113" t="s">
        <v>420</v>
      </c>
      <c r="K113" s="113" t="s">
        <v>19</v>
      </c>
      <c r="L113" s="114">
        <v>0</v>
      </c>
      <c r="M113" s="113" t="s">
        <v>19</v>
      </c>
      <c r="N113" s="114">
        <v>0</v>
      </c>
      <c r="O113" s="113" t="s">
        <v>19</v>
      </c>
      <c r="P113" s="113" t="s">
        <v>419</v>
      </c>
      <c r="Q113" s="114">
        <v>0</v>
      </c>
      <c r="R113" s="113" t="s">
        <v>19</v>
      </c>
      <c r="S113" s="114">
        <v>0</v>
      </c>
      <c r="T113" s="113" t="s">
        <v>19</v>
      </c>
      <c r="U113" s="113" t="s">
        <v>419</v>
      </c>
    </row>
    <row r="114" spans="1:21" ht="15" thickBot="1" x14ac:dyDescent="0.35">
      <c r="A114" s="4" t="s">
        <v>217</v>
      </c>
      <c r="B114" s="113" t="s">
        <v>2</v>
      </c>
      <c r="C114" s="113" t="s">
        <v>548</v>
      </c>
      <c r="D114" s="113" t="s">
        <v>985</v>
      </c>
      <c r="E114" s="113" t="s">
        <v>542</v>
      </c>
      <c r="F114" s="114">
        <v>1</v>
      </c>
      <c r="G114" s="115" t="s">
        <v>986</v>
      </c>
      <c r="H114" s="114">
        <v>0.84950000000000003</v>
      </c>
      <c r="I114" s="113" t="s">
        <v>19</v>
      </c>
      <c r="J114" s="113" t="s">
        <v>420</v>
      </c>
      <c r="K114" s="113" t="s">
        <v>19</v>
      </c>
      <c r="L114" s="114">
        <v>0</v>
      </c>
      <c r="M114" s="113" t="s">
        <v>19</v>
      </c>
      <c r="N114" s="114">
        <v>0</v>
      </c>
      <c r="O114" s="113" t="s">
        <v>19</v>
      </c>
      <c r="P114" s="113" t="s">
        <v>419</v>
      </c>
      <c r="Q114" s="114">
        <v>0</v>
      </c>
      <c r="R114" s="113" t="s">
        <v>19</v>
      </c>
      <c r="S114" s="114">
        <v>0</v>
      </c>
      <c r="T114" s="113" t="s">
        <v>19</v>
      </c>
      <c r="U114" s="113" t="s">
        <v>419</v>
      </c>
    </row>
    <row r="115" spans="1:21" ht="15" thickBot="1" x14ac:dyDescent="0.35">
      <c r="A115" s="4" t="s">
        <v>219</v>
      </c>
      <c r="B115" s="113" t="s">
        <v>2</v>
      </c>
      <c r="C115" s="113" t="s">
        <v>560</v>
      </c>
      <c r="D115" s="113" t="s">
        <v>989</v>
      </c>
      <c r="E115" s="113" t="s">
        <v>534</v>
      </c>
      <c r="F115" s="114">
        <v>0</v>
      </c>
      <c r="G115" s="113" t="s">
        <v>19</v>
      </c>
      <c r="H115" s="114">
        <v>0</v>
      </c>
      <c r="I115" s="113" t="s">
        <v>19</v>
      </c>
      <c r="J115" s="113" t="s">
        <v>419</v>
      </c>
      <c r="K115" s="113" t="s">
        <v>19</v>
      </c>
      <c r="L115" s="114">
        <v>0</v>
      </c>
      <c r="M115" s="113" t="s">
        <v>19</v>
      </c>
      <c r="N115" s="114">
        <v>0</v>
      </c>
      <c r="O115" s="113" t="s">
        <v>19</v>
      </c>
      <c r="P115" s="113" t="s">
        <v>419</v>
      </c>
      <c r="Q115" s="114">
        <v>0</v>
      </c>
      <c r="R115" s="113" t="s">
        <v>19</v>
      </c>
      <c r="S115" s="114">
        <v>0</v>
      </c>
      <c r="T115" s="113" t="s">
        <v>19</v>
      </c>
      <c r="U115" s="113" t="s">
        <v>419</v>
      </c>
    </row>
    <row r="116" spans="1:21" ht="15" thickBot="1" x14ac:dyDescent="0.35">
      <c r="A116" s="4" t="s">
        <v>224</v>
      </c>
      <c r="B116" s="113" t="s">
        <v>2</v>
      </c>
      <c r="C116" s="113" t="s">
        <v>703</v>
      </c>
      <c r="D116" s="113" t="s">
        <v>997</v>
      </c>
      <c r="E116" s="113" t="s">
        <v>534</v>
      </c>
      <c r="F116" s="114">
        <v>1</v>
      </c>
      <c r="G116" s="115" t="s">
        <v>672</v>
      </c>
      <c r="H116" s="114">
        <v>1</v>
      </c>
      <c r="I116" s="115" t="s">
        <v>747</v>
      </c>
      <c r="J116" s="113" t="s">
        <v>419</v>
      </c>
      <c r="K116" s="113" t="s">
        <v>554</v>
      </c>
      <c r="L116" s="114">
        <v>0</v>
      </c>
      <c r="M116" s="113" t="s">
        <v>19</v>
      </c>
      <c r="N116" s="114">
        <v>0</v>
      </c>
      <c r="O116" s="113" t="s">
        <v>19</v>
      </c>
      <c r="P116" s="113" t="s">
        <v>419</v>
      </c>
      <c r="Q116" s="114">
        <v>0</v>
      </c>
      <c r="R116" s="113" t="s">
        <v>19</v>
      </c>
      <c r="S116" s="114">
        <v>0</v>
      </c>
      <c r="T116" s="113" t="s">
        <v>19</v>
      </c>
      <c r="U116" s="113" t="s">
        <v>419</v>
      </c>
    </row>
    <row r="117" spans="1:21" ht="15" thickBot="1" x14ac:dyDescent="0.35">
      <c r="A117" s="4" t="s">
        <v>225</v>
      </c>
      <c r="B117" s="113" t="s">
        <v>2</v>
      </c>
      <c r="C117" s="113" t="s">
        <v>540</v>
      </c>
      <c r="D117" s="113" t="s">
        <v>998</v>
      </c>
      <c r="E117" s="113" t="s">
        <v>542</v>
      </c>
      <c r="F117" s="114">
        <v>0.2</v>
      </c>
      <c r="G117" s="115" t="s">
        <v>543</v>
      </c>
      <c r="H117" s="114">
        <v>0.2</v>
      </c>
      <c r="I117" s="115" t="s">
        <v>544</v>
      </c>
      <c r="J117" s="113" t="s">
        <v>419</v>
      </c>
      <c r="K117" s="113" t="s">
        <v>19</v>
      </c>
      <c r="L117" s="114">
        <v>0</v>
      </c>
      <c r="M117" s="113" t="s">
        <v>19</v>
      </c>
      <c r="N117" s="114">
        <v>0</v>
      </c>
      <c r="O117" s="113" t="s">
        <v>19</v>
      </c>
      <c r="P117" s="113" t="s">
        <v>419</v>
      </c>
      <c r="Q117" s="114">
        <v>0</v>
      </c>
      <c r="R117" s="113" t="s">
        <v>19</v>
      </c>
      <c r="S117" s="114">
        <v>0</v>
      </c>
      <c r="T117" s="113" t="s">
        <v>19</v>
      </c>
      <c r="U117" s="113" t="s">
        <v>419</v>
      </c>
    </row>
    <row r="118" spans="1:21" ht="15" thickBot="1" x14ac:dyDescent="0.35">
      <c r="A118" s="4" t="s">
        <v>229</v>
      </c>
      <c r="B118" s="113" t="s">
        <v>2</v>
      </c>
      <c r="C118" s="113" t="s">
        <v>678</v>
      </c>
      <c r="D118" s="113" t="s">
        <v>1005</v>
      </c>
      <c r="E118" s="113" t="s">
        <v>542</v>
      </c>
      <c r="F118" s="114">
        <v>0.75</v>
      </c>
      <c r="G118" s="115" t="s">
        <v>543</v>
      </c>
      <c r="H118" s="114">
        <v>0.75</v>
      </c>
      <c r="I118" s="115" t="s">
        <v>1006</v>
      </c>
      <c r="J118" s="113" t="s">
        <v>419</v>
      </c>
      <c r="K118" s="113" t="s">
        <v>554</v>
      </c>
      <c r="L118" s="114">
        <v>0</v>
      </c>
      <c r="M118" s="113" t="s">
        <v>19</v>
      </c>
      <c r="N118" s="114">
        <v>0</v>
      </c>
      <c r="O118" s="113" t="s">
        <v>19</v>
      </c>
      <c r="P118" s="113" t="s">
        <v>419</v>
      </c>
      <c r="Q118" s="114">
        <v>0</v>
      </c>
      <c r="R118" s="113" t="s">
        <v>19</v>
      </c>
      <c r="S118" s="114">
        <v>0</v>
      </c>
      <c r="T118" s="113" t="s">
        <v>19</v>
      </c>
      <c r="U118" s="113" t="s">
        <v>419</v>
      </c>
    </row>
    <row r="119" spans="1:21" ht="15" thickBot="1" x14ac:dyDescent="0.35">
      <c r="A119" s="4" t="s">
        <v>230</v>
      </c>
      <c r="B119" s="113" t="s">
        <v>2</v>
      </c>
      <c r="C119" s="113" t="s">
        <v>816</v>
      </c>
      <c r="D119" s="113" t="s">
        <v>1007</v>
      </c>
      <c r="E119" s="113" t="s">
        <v>688</v>
      </c>
      <c r="F119" s="114">
        <v>0</v>
      </c>
      <c r="G119" s="113" t="s">
        <v>19</v>
      </c>
      <c r="H119" s="114">
        <v>0</v>
      </c>
      <c r="I119" s="113" t="s">
        <v>19</v>
      </c>
      <c r="J119" s="113" t="s">
        <v>419</v>
      </c>
      <c r="K119" s="113" t="s">
        <v>19</v>
      </c>
      <c r="L119" s="114">
        <v>0</v>
      </c>
      <c r="M119" s="113" t="s">
        <v>19</v>
      </c>
      <c r="N119" s="114">
        <v>0</v>
      </c>
      <c r="O119" s="113" t="s">
        <v>19</v>
      </c>
      <c r="P119" s="113" t="s">
        <v>419</v>
      </c>
      <c r="Q119" s="114">
        <v>0</v>
      </c>
      <c r="R119" s="113" t="s">
        <v>19</v>
      </c>
      <c r="S119" s="114">
        <v>0</v>
      </c>
      <c r="T119" s="113" t="s">
        <v>19</v>
      </c>
      <c r="U119" s="113" t="s">
        <v>419</v>
      </c>
    </row>
    <row r="120" spans="1:21" ht="15" thickBot="1" x14ac:dyDescent="0.35">
      <c r="A120" s="4" t="s">
        <v>232</v>
      </c>
      <c r="B120" s="113" t="s">
        <v>2</v>
      </c>
      <c r="C120" s="113" t="s">
        <v>681</v>
      </c>
      <c r="D120" s="113" t="s">
        <v>1009</v>
      </c>
      <c r="E120" s="113" t="s">
        <v>534</v>
      </c>
      <c r="F120" s="114">
        <v>1</v>
      </c>
      <c r="G120" s="115" t="s">
        <v>1010</v>
      </c>
      <c r="H120" s="114">
        <v>0.90980000000000005</v>
      </c>
      <c r="I120" s="113" t="s">
        <v>19</v>
      </c>
      <c r="J120" s="113" t="s">
        <v>420</v>
      </c>
      <c r="K120" s="113" t="s">
        <v>19</v>
      </c>
      <c r="L120" s="114">
        <v>0</v>
      </c>
      <c r="M120" s="113" t="s">
        <v>19</v>
      </c>
      <c r="N120" s="114">
        <v>0</v>
      </c>
      <c r="O120" s="113" t="s">
        <v>19</v>
      </c>
      <c r="P120" s="113" t="s">
        <v>419</v>
      </c>
      <c r="Q120" s="114">
        <v>0</v>
      </c>
      <c r="R120" s="113" t="s">
        <v>19</v>
      </c>
      <c r="S120" s="114">
        <v>0</v>
      </c>
      <c r="T120" s="113" t="s">
        <v>19</v>
      </c>
      <c r="U120" s="113" t="s">
        <v>419</v>
      </c>
    </row>
    <row r="121" spans="1:21" ht="15" thickBot="1" x14ac:dyDescent="0.35">
      <c r="A121" s="4" t="s">
        <v>241</v>
      </c>
      <c r="B121" s="113" t="s">
        <v>2</v>
      </c>
      <c r="C121" s="113" t="s">
        <v>540</v>
      </c>
      <c r="D121" s="113" t="s">
        <v>541</v>
      </c>
      <c r="E121" s="113" t="s">
        <v>542</v>
      </c>
      <c r="F121" s="114">
        <v>0.2</v>
      </c>
      <c r="G121" s="115" t="s">
        <v>543</v>
      </c>
      <c r="H121" s="114">
        <v>0.2</v>
      </c>
      <c r="I121" s="115" t="s">
        <v>543</v>
      </c>
      <c r="J121" s="113" t="s">
        <v>419</v>
      </c>
      <c r="K121" s="113" t="s">
        <v>545</v>
      </c>
      <c r="L121" s="114">
        <v>0.6</v>
      </c>
      <c r="M121" s="115" t="s">
        <v>815</v>
      </c>
      <c r="N121" s="114">
        <v>0.59860000000000002</v>
      </c>
      <c r="O121" s="115" t="s">
        <v>665</v>
      </c>
      <c r="P121" s="113" t="s">
        <v>419</v>
      </c>
      <c r="Q121" s="114">
        <v>0</v>
      </c>
      <c r="R121" s="113" t="s">
        <v>19</v>
      </c>
      <c r="S121" s="114">
        <v>0</v>
      </c>
      <c r="T121" s="113" t="s">
        <v>19</v>
      </c>
      <c r="U121" s="113" t="s">
        <v>419</v>
      </c>
    </row>
    <row r="122" spans="1:21" ht="15" thickBot="1" x14ac:dyDescent="0.35">
      <c r="A122" s="4" t="s">
        <v>242</v>
      </c>
      <c r="B122" s="113" t="s">
        <v>2</v>
      </c>
      <c r="C122" s="113" t="s">
        <v>609</v>
      </c>
      <c r="D122" s="113" t="s">
        <v>1025</v>
      </c>
      <c r="E122" s="113" t="s">
        <v>534</v>
      </c>
      <c r="F122" s="114">
        <v>0.8</v>
      </c>
      <c r="G122" s="115" t="s">
        <v>900</v>
      </c>
      <c r="H122" s="114">
        <v>0.73960000000000004</v>
      </c>
      <c r="I122" s="113" t="s">
        <v>19</v>
      </c>
      <c r="J122" s="113" t="s">
        <v>420</v>
      </c>
      <c r="K122" s="113" t="s">
        <v>643</v>
      </c>
      <c r="L122" s="114">
        <v>0.66</v>
      </c>
      <c r="M122" s="115" t="s">
        <v>566</v>
      </c>
      <c r="N122" s="114">
        <v>0.62290000000000001</v>
      </c>
      <c r="O122" s="115" t="s">
        <v>1026</v>
      </c>
      <c r="P122" s="113" t="s">
        <v>419</v>
      </c>
      <c r="Q122" s="114">
        <v>0</v>
      </c>
      <c r="R122" s="113" t="s">
        <v>19</v>
      </c>
      <c r="S122" s="114">
        <v>0</v>
      </c>
      <c r="T122" s="113" t="s">
        <v>19</v>
      </c>
      <c r="U122" s="113" t="s">
        <v>419</v>
      </c>
    </row>
    <row r="123" spans="1:21" ht="15" thickBot="1" x14ac:dyDescent="0.35">
      <c r="A123" s="4" t="s">
        <v>248</v>
      </c>
      <c r="B123" s="113" t="s">
        <v>2</v>
      </c>
      <c r="C123" s="113" t="s">
        <v>625</v>
      </c>
      <c r="D123" s="113" t="s">
        <v>1034</v>
      </c>
      <c r="E123" s="113" t="s">
        <v>534</v>
      </c>
      <c r="F123" s="114">
        <v>0.5</v>
      </c>
      <c r="G123" s="115" t="s">
        <v>1035</v>
      </c>
      <c r="H123" s="114">
        <v>0.34520000000000001</v>
      </c>
      <c r="I123" s="113" t="s">
        <v>19</v>
      </c>
      <c r="J123" s="113" t="s">
        <v>420</v>
      </c>
      <c r="K123" s="113" t="s">
        <v>643</v>
      </c>
      <c r="L123" s="114">
        <v>0</v>
      </c>
      <c r="M123" s="113" t="s">
        <v>19</v>
      </c>
      <c r="N123" s="114">
        <v>0</v>
      </c>
      <c r="O123" s="113" t="s">
        <v>19</v>
      </c>
      <c r="P123" s="113" t="s">
        <v>419</v>
      </c>
      <c r="Q123" s="114">
        <v>0.5</v>
      </c>
      <c r="R123" s="115" t="s">
        <v>1036</v>
      </c>
      <c r="S123" s="114">
        <v>0.42449999999999999</v>
      </c>
      <c r="T123" s="115" t="s">
        <v>1037</v>
      </c>
      <c r="U123" s="113" t="s">
        <v>419</v>
      </c>
    </row>
    <row r="124" spans="1:21" ht="15" thickBot="1" x14ac:dyDescent="0.35">
      <c r="A124" s="4" t="s">
        <v>249</v>
      </c>
      <c r="B124" s="113" t="s">
        <v>2</v>
      </c>
      <c r="C124" s="113" t="s">
        <v>760</v>
      </c>
      <c r="D124" s="113" t="s">
        <v>1038</v>
      </c>
      <c r="E124" s="113" t="s">
        <v>542</v>
      </c>
      <c r="F124" s="114">
        <v>1.1000000000000001</v>
      </c>
      <c r="G124" s="115" t="s">
        <v>566</v>
      </c>
      <c r="H124" s="114">
        <v>1.1000000000000001</v>
      </c>
      <c r="I124" s="115" t="s">
        <v>945</v>
      </c>
      <c r="J124" s="113" t="s">
        <v>419</v>
      </c>
      <c r="K124" s="113" t="s">
        <v>554</v>
      </c>
      <c r="L124" s="114">
        <v>0</v>
      </c>
      <c r="M124" s="113" t="s">
        <v>19</v>
      </c>
      <c r="N124" s="114">
        <v>0</v>
      </c>
      <c r="O124" s="113" t="s">
        <v>19</v>
      </c>
      <c r="P124" s="113" t="s">
        <v>419</v>
      </c>
      <c r="Q124" s="114">
        <v>0</v>
      </c>
      <c r="R124" s="113" t="s">
        <v>19</v>
      </c>
      <c r="S124" s="114">
        <v>0</v>
      </c>
      <c r="T124" s="113" t="s">
        <v>19</v>
      </c>
      <c r="U124" s="113" t="s">
        <v>419</v>
      </c>
    </row>
    <row r="125" spans="1:21" ht="15" thickBot="1" x14ac:dyDescent="0.35">
      <c r="A125" s="4" t="s">
        <v>255</v>
      </c>
      <c r="B125" s="113" t="s">
        <v>2</v>
      </c>
      <c r="C125" s="113" t="s">
        <v>681</v>
      </c>
      <c r="D125" s="113" t="s">
        <v>1045</v>
      </c>
      <c r="E125" s="113" t="s">
        <v>534</v>
      </c>
      <c r="F125" s="114">
        <v>1.6351</v>
      </c>
      <c r="G125" s="115" t="s">
        <v>1046</v>
      </c>
      <c r="H125" s="114">
        <v>1.6351</v>
      </c>
      <c r="I125" s="115" t="s">
        <v>615</v>
      </c>
      <c r="J125" s="113" t="s">
        <v>419</v>
      </c>
      <c r="K125" s="113" t="s">
        <v>19</v>
      </c>
      <c r="L125" s="114">
        <v>0</v>
      </c>
      <c r="M125" s="113" t="s">
        <v>19</v>
      </c>
      <c r="N125" s="114">
        <v>0</v>
      </c>
      <c r="O125" s="113" t="s">
        <v>19</v>
      </c>
      <c r="P125" s="113" t="s">
        <v>419</v>
      </c>
      <c r="Q125" s="114">
        <v>0</v>
      </c>
      <c r="R125" s="113" t="s">
        <v>19</v>
      </c>
      <c r="S125" s="114">
        <v>0</v>
      </c>
      <c r="T125" s="113" t="s">
        <v>19</v>
      </c>
      <c r="U125" s="113" t="s">
        <v>419</v>
      </c>
    </row>
    <row r="126" spans="1:21" ht="15" thickBot="1" x14ac:dyDescent="0.35">
      <c r="A126" s="4" t="s">
        <v>266</v>
      </c>
      <c r="B126" s="113" t="s">
        <v>2</v>
      </c>
      <c r="C126" s="113" t="s">
        <v>662</v>
      </c>
      <c r="D126" s="113" t="s">
        <v>1060</v>
      </c>
      <c r="E126" s="113" t="s">
        <v>542</v>
      </c>
      <c r="F126" s="114">
        <v>1</v>
      </c>
      <c r="G126" s="115" t="s">
        <v>1061</v>
      </c>
      <c r="H126" s="114">
        <v>0.75</v>
      </c>
      <c r="I126" s="113" t="s">
        <v>19</v>
      </c>
      <c r="J126" s="113" t="s">
        <v>420</v>
      </c>
      <c r="K126" s="113" t="s">
        <v>554</v>
      </c>
      <c r="L126" s="114">
        <v>0</v>
      </c>
      <c r="M126" s="113" t="s">
        <v>19</v>
      </c>
      <c r="N126" s="114">
        <v>0</v>
      </c>
      <c r="O126" s="113" t="s">
        <v>19</v>
      </c>
      <c r="P126" s="113" t="s">
        <v>419</v>
      </c>
      <c r="Q126" s="114">
        <v>0</v>
      </c>
      <c r="R126" s="113" t="s">
        <v>19</v>
      </c>
      <c r="S126" s="114">
        <v>0</v>
      </c>
      <c r="T126" s="113" t="s">
        <v>19</v>
      </c>
      <c r="U126" s="113" t="s">
        <v>419</v>
      </c>
    </row>
    <row r="127" spans="1:21" ht="15" thickBot="1" x14ac:dyDescent="0.35">
      <c r="A127" s="4" t="s">
        <v>269</v>
      </c>
      <c r="B127" s="113" t="s">
        <v>2</v>
      </c>
      <c r="C127" s="113" t="s">
        <v>722</v>
      </c>
      <c r="D127" s="113" t="s">
        <v>1064</v>
      </c>
      <c r="E127" s="113" t="s">
        <v>534</v>
      </c>
      <c r="F127" s="114">
        <v>1</v>
      </c>
      <c r="G127" s="115" t="s">
        <v>1065</v>
      </c>
      <c r="H127" s="114">
        <v>1</v>
      </c>
      <c r="I127" s="113" t="s">
        <v>19</v>
      </c>
      <c r="J127" s="113" t="s">
        <v>420</v>
      </c>
      <c r="K127" s="113" t="s">
        <v>19</v>
      </c>
      <c r="L127" s="114">
        <v>0</v>
      </c>
      <c r="M127" s="113" t="s">
        <v>19</v>
      </c>
      <c r="N127" s="114">
        <v>0</v>
      </c>
      <c r="O127" s="113" t="s">
        <v>19</v>
      </c>
      <c r="P127" s="113" t="s">
        <v>419</v>
      </c>
      <c r="Q127" s="114">
        <v>0</v>
      </c>
      <c r="R127" s="113" t="s">
        <v>19</v>
      </c>
      <c r="S127" s="114">
        <v>0</v>
      </c>
      <c r="T127" s="113" t="s">
        <v>19</v>
      </c>
      <c r="U127" s="113" t="s">
        <v>419</v>
      </c>
    </row>
    <row r="128" spans="1:21" ht="15" thickBot="1" x14ac:dyDescent="0.35">
      <c r="A128" s="4" t="s">
        <v>272</v>
      </c>
      <c r="B128" s="113" t="s">
        <v>2</v>
      </c>
      <c r="C128" s="113" t="s">
        <v>822</v>
      </c>
      <c r="D128" s="113" t="s">
        <v>1069</v>
      </c>
      <c r="E128" s="113" t="s">
        <v>534</v>
      </c>
      <c r="F128" s="114">
        <v>0</v>
      </c>
      <c r="G128" s="113" t="s">
        <v>19</v>
      </c>
      <c r="H128" s="114">
        <v>0</v>
      </c>
      <c r="I128" s="113" t="s">
        <v>19</v>
      </c>
      <c r="J128" s="113" t="s">
        <v>419</v>
      </c>
      <c r="K128" s="113" t="s">
        <v>19</v>
      </c>
      <c r="L128" s="114">
        <v>0</v>
      </c>
      <c r="M128" s="113" t="s">
        <v>19</v>
      </c>
      <c r="N128" s="114">
        <v>0</v>
      </c>
      <c r="O128" s="113" t="s">
        <v>19</v>
      </c>
      <c r="P128" s="113" t="s">
        <v>419</v>
      </c>
      <c r="Q128" s="114">
        <v>0</v>
      </c>
      <c r="R128" s="113" t="s">
        <v>19</v>
      </c>
      <c r="S128" s="114">
        <v>0</v>
      </c>
      <c r="T128" s="113" t="s">
        <v>19</v>
      </c>
      <c r="U128" s="113" t="s">
        <v>419</v>
      </c>
    </row>
    <row r="129" spans="1:21" ht="15" thickBot="1" x14ac:dyDescent="0.35">
      <c r="A129" s="4" t="s">
        <v>279</v>
      </c>
      <c r="B129" s="113" t="s">
        <v>2</v>
      </c>
      <c r="C129" s="113" t="s">
        <v>689</v>
      </c>
      <c r="D129" s="113" t="s">
        <v>1081</v>
      </c>
      <c r="E129" s="113" t="s">
        <v>534</v>
      </c>
      <c r="F129" s="114">
        <v>0.93</v>
      </c>
      <c r="G129" s="115" t="s">
        <v>685</v>
      </c>
      <c r="H129" s="114">
        <v>0.93</v>
      </c>
      <c r="I129" s="115" t="s">
        <v>1082</v>
      </c>
      <c r="J129" s="113" t="s">
        <v>419</v>
      </c>
      <c r="K129" s="113" t="s">
        <v>19</v>
      </c>
      <c r="L129" s="114">
        <v>0</v>
      </c>
      <c r="M129" s="113" t="s">
        <v>19</v>
      </c>
      <c r="N129" s="114">
        <v>0</v>
      </c>
      <c r="O129" s="113" t="s">
        <v>19</v>
      </c>
      <c r="P129" s="113" t="s">
        <v>419</v>
      </c>
      <c r="Q129" s="114">
        <v>0</v>
      </c>
      <c r="R129" s="113" t="s">
        <v>19</v>
      </c>
      <c r="S129" s="114">
        <v>0</v>
      </c>
      <c r="T129" s="113" t="s">
        <v>19</v>
      </c>
      <c r="U129" s="113" t="s">
        <v>419</v>
      </c>
    </row>
    <row r="130" spans="1:21" ht="15" thickBot="1" x14ac:dyDescent="0.35">
      <c r="A130" s="4" t="s">
        <v>282</v>
      </c>
      <c r="B130" s="113" t="s">
        <v>2</v>
      </c>
      <c r="C130" s="113" t="s">
        <v>604</v>
      </c>
      <c r="D130" s="113" t="s">
        <v>1087</v>
      </c>
      <c r="E130" s="113" t="s">
        <v>534</v>
      </c>
      <c r="F130" s="114">
        <v>0.45</v>
      </c>
      <c r="G130" s="115" t="s">
        <v>888</v>
      </c>
      <c r="H130" s="114">
        <v>0.48259999999999997</v>
      </c>
      <c r="I130" s="115" t="s">
        <v>803</v>
      </c>
      <c r="J130" s="113" t="s">
        <v>419</v>
      </c>
      <c r="K130" s="113" t="s">
        <v>727</v>
      </c>
      <c r="L130" s="114">
        <v>0.5</v>
      </c>
      <c r="M130" s="115" t="s">
        <v>611</v>
      </c>
      <c r="N130" s="114">
        <v>0.5</v>
      </c>
      <c r="O130" s="115" t="s">
        <v>1088</v>
      </c>
      <c r="P130" s="113" t="s">
        <v>419</v>
      </c>
      <c r="Q130" s="114">
        <v>0.35</v>
      </c>
      <c r="R130" s="115" t="s">
        <v>611</v>
      </c>
      <c r="S130" s="114">
        <v>0.35</v>
      </c>
      <c r="T130" s="115" t="s">
        <v>1088</v>
      </c>
      <c r="U130" s="113" t="s">
        <v>419</v>
      </c>
    </row>
    <row r="131" spans="1:21" ht="15" thickBot="1" x14ac:dyDescent="0.35">
      <c r="A131" s="4" t="s">
        <v>286</v>
      </c>
      <c r="B131" s="113" t="s">
        <v>2</v>
      </c>
      <c r="C131" s="113" t="s">
        <v>623</v>
      </c>
      <c r="D131" s="113" t="s">
        <v>626</v>
      </c>
      <c r="E131" s="113" t="s">
        <v>542</v>
      </c>
      <c r="F131" s="114">
        <v>0.5</v>
      </c>
      <c r="G131" s="115" t="s">
        <v>850</v>
      </c>
      <c r="H131" s="114">
        <v>0.43330000000000002</v>
      </c>
      <c r="I131" s="113" t="s">
        <v>19</v>
      </c>
      <c r="J131" s="113" t="s">
        <v>420</v>
      </c>
      <c r="K131" s="113" t="s">
        <v>536</v>
      </c>
      <c r="L131" s="114">
        <v>0</v>
      </c>
      <c r="M131" s="113" t="s">
        <v>19</v>
      </c>
      <c r="N131" s="114">
        <v>0</v>
      </c>
      <c r="O131" s="113" t="s">
        <v>19</v>
      </c>
      <c r="P131" s="113" t="s">
        <v>419</v>
      </c>
      <c r="Q131" s="114">
        <v>0</v>
      </c>
      <c r="R131" s="113" t="s">
        <v>19</v>
      </c>
      <c r="S131" s="114">
        <v>0</v>
      </c>
      <c r="T131" s="113" t="s">
        <v>19</v>
      </c>
      <c r="U131" s="113" t="s">
        <v>419</v>
      </c>
    </row>
    <row r="132" spans="1:21" ht="15" thickBot="1" x14ac:dyDescent="0.35">
      <c r="A132" s="4" t="s">
        <v>289</v>
      </c>
      <c r="B132" s="113" t="s">
        <v>2</v>
      </c>
      <c r="C132" s="113" t="s">
        <v>775</v>
      </c>
      <c r="D132" s="113" t="s">
        <v>1097</v>
      </c>
      <c r="E132" s="113" t="s">
        <v>542</v>
      </c>
      <c r="F132" s="114">
        <v>0.5</v>
      </c>
      <c r="G132" s="115" t="s">
        <v>1098</v>
      </c>
      <c r="H132" s="114">
        <v>0.5</v>
      </c>
      <c r="I132" s="115" t="s">
        <v>665</v>
      </c>
      <c r="J132" s="113" t="s">
        <v>419</v>
      </c>
      <c r="K132" s="113" t="s">
        <v>19</v>
      </c>
      <c r="L132" s="114">
        <v>0</v>
      </c>
      <c r="M132" s="113" t="s">
        <v>19</v>
      </c>
      <c r="N132" s="114">
        <v>0</v>
      </c>
      <c r="O132" s="113" t="s">
        <v>19</v>
      </c>
      <c r="P132" s="113" t="s">
        <v>419</v>
      </c>
      <c r="Q132" s="114">
        <v>0</v>
      </c>
      <c r="R132" s="113" t="s">
        <v>19</v>
      </c>
      <c r="S132" s="114">
        <v>0</v>
      </c>
      <c r="T132" s="113" t="s">
        <v>19</v>
      </c>
      <c r="U132" s="113" t="s">
        <v>419</v>
      </c>
    </row>
    <row r="133" spans="1:21" ht="15" thickBot="1" x14ac:dyDescent="0.35">
      <c r="A133" s="4" t="s">
        <v>290</v>
      </c>
      <c r="B133" s="113" t="s">
        <v>2</v>
      </c>
      <c r="C133" s="113" t="s">
        <v>656</v>
      </c>
      <c r="D133" s="113" t="s">
        <v>1099</v>
      </c>
      <c r="E133" s="113" t="s">
        <v>534</v>
      </c>
      <c r="F133" s="114">
        <v>0.75</v>
      </c>
      <c r="G133" s="115" t="s">
        <v>1100</v>
      </c>
      <c r="H133" s="114">
        <v>0.68120000000000003</v>
      </c>
      <c r="I133" s="113" t="s">
        <v>19</v>
      </c>
      <c r="J133" s="113" t="s">
        <v>420</v>
      </c>
      <c r="K133" s="113" t="s">
        <v>554</v>
      </c>
      <c r="L133" s="114">
        <v>0</v>
      </c>
      <c r="M133" s="113" t="s">
        <v>19</v>
      </c>
      <c r="N133" s="114">
        <v>0</v>
      </c>
      <c r="O133" s="113" t="s">
        <v>19</v>
      </c>
      <c r="P133" s="113" t="s">
        <v>419</v>
      </c>
      <c r="Q133" s="114">
        <v>0</v>
      </c>
      <c r="R133" s="113" t="s">
        <v>19</v>
      </c>
      <c r="S133" s="114">
        <v>0</v>
      </c>
      <c r="T133" s="113" t="s">
        <v>19</v>
      </c>
      <c r="U133" s="113" t="s">
        <v>419</v>
      </c>
    </row>
    <row r="134" spans="1:21" ht="15" thickBot="1" x14ac:dyDescent="0.35">
      <c r="A134" s="4" t="s">
        <v>293</v>
      </c>
      <c r="B134" s="113" t="s">
        <v>2</v>
      </c>
      <c r="C134" s="113" t="s">
        <v>689</v>
      </c>
      <c r="D134" s="113" t="s">
        <v>1103</v>
      </c>
      <c r="E134" s="113" t="s">
        <v>542</v>
      </c>
      <c r="F134" s="114">
        <v>0.5</v>
      </c>
      <c r="G134" s="115" t="s">
        <v>1104</v>
      </c>
      <c r="H134" s="114">
        <v>0</v>
      </c>
      <c r="I134" s="113" t="s">
        <v>19</v>
      </c>
      <c r="J134" s="113" t="s">
        <v>420</v>
      </c>
      <c r="K134" s="113" t="s">
        <v>536</v>
      </c>
      <c r="L134" s="114">
        <v>0</v>
      </c>
      <c r="M134" s="113" t="s">
        <v>19</v>
      </c>
      <c r="N134" s="114">
        <v>0</v>
      </c>
      <c r="O134" s="113" t="s">
        <v>19</v>
      </c>
      <c r="P134" s="113" t="s">
        <v>419</v>
      </c>
      <c r="Q134" s="114">
        <v>0</v>
      </c>
      <c r="R134" s="113" t="s">
        <v>19</v>
      </c>
      <c r="S134" s="114">
        <v>0</v>
      </c>
      <c r="T134" s="113" t="s">
        <v>19</v>
      </c>
      <c r="U134" s="113" t="s">
        <v>419</v>
      </c>
    </row>
    <row r="135" spans="1:21" ht="15" thickBot="1" x14ac:dyDescent="0.35">
      <c r="A135" s="4" t="s">
        <v>296</v>
      </c>
      <c r="B135" s="113" t="s">
        <v>2</v>
      </c>
      <c r="C135" s="113" t="s">
        <v>678</v>
      </c>
      <c r="D135" s="113" t="s">
        <v>1109</v>
      </c>
      <c r="E135" s="113" t="s">
        <v>688</v>
      </c>
      <c r="F135" s="114">
        <v>1</v>
      </c>
      <c r="G135" s="115" t="s">
        <v>819</v>
      </c>
      <c r="H135" s="114">
        <v>1</v>
      </c>
      <c r="I135" s="115" t="s">
        <v>1108</v>
      </c>
      <c r="J135" s="113" t="s">
        <v>419</v>
      </c>
      <c r="K135" s="113" t="s">
        <v>673</v>
      </c>
      <c r="L135" s="114">
        <v>0</v>
      </c>
      <c r="M135" s="115" t="s">
        <v>1110</v>
      </c>
      <c r="N135" s="114">
        <v>0</v>
      </c>
      <c r="O135" s="115" t="s">
        <v>1108</v>
      </c>
      <c r="P135" s="113" t="s">
        <v>419</v>
      </c>
      <c r="Q135" s="114">
        <v>0</v>
      </c>
      <c r="R135" s="115" t="s">
        <v>1110</v>
      </c>
      <c r="S135" s="114">
        <v>0</v>
      </c>
      <c r="T135" s="115" t="s">
        <v>1108</v>
      </c>
      <c r="U135" s="113" t="s">
        <v>419</v>
      </c>
    </row>
    <row r="136" spans="1:21" ht="15" thickBot="1" x14ac:dyDescent="0.35">
      <c r="A136" s="4" t="s">
        <v>302</v>
      </c>
      <c r="B136" s="113" t="s">
        <v>2</v>
      </c>
      <c r="C136" s="113" t="s">
        <v>656</v>
      </c>
      <c r="D136" s="113" t="s">
        <v>1115</v>
      </c>
      <c r="E136" s="113" t="s">
        <v>542</v>
      </c>
      <c r="F136" s="114">
        <v>1</v>
      </c>
      <c r="G136" s="115" t="s">
        <v>779</v>
      </c>
      <c r="H136" s="114">
        <v>1</v>
      </c>
      <c r="I136" s="115" t="s">
        <v>913</v>
      </c>
      <c r="J136" s="113" t="s">
        <v>419</v>
      </c>
      <c r="K136" s="113" t="s">
        <v>19</v>
      </c>
      <c r="L136" s="114">
        <v>0</v>
      </c>
      <c r="M136" s="113" t="s">
        <v>19</v>
      </c>
      <c r="N136" s="114">
        <v>0</v>
      </c>
      <c r="O136" s="113" t="s">
        <v>19</v>
      </c>
      <c r="P136" s="113" t="s">
        <v>419</v>
      </c>
      <c r="Q136" s="114">
        <v>0</v>
      </c>
      <c r="R136" s="113" t="s">
        <v>19</v>
      </c>
      <c r="S136" s="114">
        <v>0</v>
      </c>
      <c r="T136" s="113" t="s">
        <v>19</v>
      </c>
      <c r="U136" s="113" t="s">
        <v>419</v>
      </c>
    </row>
    <row r="137" spans="1:21" ht="15" thickBot="1" x14ac:dyDescent="0.35">
      <c r="A137" s="4" t="s">
        <v>2597</v>
      </c>
      <c r="B137" s="113" t="s">
        <v>2</v>
      </c>
      <c r="C137" s="113" t="s">
        <v>855</v>
      </c>
      <c r="D137" s="113" t="s">
        <v>856</v>
      </c>
      <c r="E137" s="113" t="s">
        <v>542</v>
      </c>
      <c r="F137" s="114">
        <v>0.5</v>
      </c>
      <c r="G137" s="582">
        <v>40299</v>
      </c>
      <c r="H137" s="114">
        <v>0.5</v>
      </c>
      <c r="I137" s="582">
        <v>41760</v>
      </c>
      <c r="J137" s="113" t="s">
        <v>419</v>
      </c>
      <c r="K137" s="113" t="s">
        <v>554</v>
      </c>
      <c r="L137" s="114">
        <v>0</v>
      </c>
      <c r="M137" s="113" t="s">
        <v>19</v>
      </c>
      <c r="N137" s="114">
        <v>0</v>
      </c>
      <c r="O137" s="113" t="s">
        <v>19</v>
      </c>
      <c r="P137" s="113" t="s">
        <v>419</v>
      </c>
      <c r="Q137" s="114">
        <v>0</v>
      </c>
      <c r="R137" s="113" t="s">
        <v>19</v>
      </c>
      <c r="S137" s="114">
        <v>0</v>
      </c>
      <c r="T137" s="113" t="s">
        <v>19</v>
      </c>
      <c r="U137" s="113" t="s">
        <v>419</v>
      </c>
    </row>
    <row r="138" spans="1:21" ht="15" thickBot="1" x14ac:dyDescent="0.35">
      <c r="A138" s="4" t="s">
        <v>315</v>
      </c>
      <c r="B138" s="113" t="s">
        <v>2</v>
      </c>
      <c r="C138" s="113" t="s">
        <v>983</v>
      </c>
      <c r="D138" s="113" t="s">
        <v>1131</v>
      </c>
      <c r="E138" s="113" t="s">
        <v>539</v>
      </c>
      <c r="F138" s="114">
        <v>1</v>
      </c>
      <c r="G138" s="115" t="s">
        <v>627</v>
      </c>
      <c r="H138" s="114">
        <v>1</v>
      </c>
      <c r="I138" s="115" t="s">
        <v>547</v>
      </c>
      <c r="J138" s="113" t="s">
        <v>419</v>
      </c>
      <c r="K138" s="113" t="s">
        <v>554</v>
      </c>
      <c r="L138" s="114">
        <v>0</v>
      </c>
      <c r="M138" s="113" t="s">
        <v>19</v>
      </c>
      <c r="N138" s="114">
        <v>0</v>
      </c>
      <c r="O138" s="113" t="s">
        <v>19</v>
      </c>
      <c r="P138" s="113" t="s">
        <v>419</v>
      </c>
      <c r="Q138" s="114">
        <v>0</v>
      </c>
      <c r="R138" s="113" t="s">
        <v>19</v>
      </c>
      <c r="S138" s="114">
        <v>0</v>
      </c>
      <c r="T138" s="113" t="s">
        <v>19</v>
      </c>
      <c r="U138" s="113" t="s">
        <v>419</v>
      </c>
    </row>
    <row r="139" spans="1:21" ht="15" thickBot="1" x14ac:dyDescent="0.35">
      <c r="A139" s="4" t="s">
        <v>320</v>
      </c>
      <c r="B139" s="113" t="s">
        <v>2</v>
      </c>
      <c r="C139" s="113" t="s">
        <v>540</v>
      </c>
      <c r="D139" s="113" t="s">
        <v>540</v>
      </c>
      <c r="E139" s="113" t="s">
        <v>542</v>
      </c>
      <c r="F139" s="114">
        <v>0.625</v>
      </c>
      <c r="G139" s="115" t="s">
        <v>1046</v>
      </c>
      <c r="H139" s="114">
        <v>0.625</v>
      </c>
      <c r="I139" s="115" t="s">
        <v>559</v>
      </c>
      <c r="J139" s="113" t="s">
        <v>419</v>
      </c>
      <c r="K139" s="113" t="s">
        <v>545</v>
      </c>
      <c r="L139" s="114">
        <v>0.2</v>
      </c>
      <c r="M139" s="115" t="s">
        <v>543</v>
      </c>
      <c r="N139" s="114">
        <v>0.2</v>
      </c>
      <c r="O139" s="115" t="s">
        <v>665</v>
      </c>
      <c r="P139" s="113" t="s">
        <v>419</v>
      </c>
      <c r="Q139" s="114">
        <v>0</v>
      </c>
      <c r="R139" s="113" t="s">
        <v>19</v>
      </c>
      <c r="S139" s="114">
        <v>0</v>
      </c>
      <c r="T139" s="113" t="s">
        <v>19</v>
      </c>
      <c r="U139" s="113" t="s">
        <v>419</v>
      </c>
    </row>
    <row r="140" spans="1:21" ht="15" thickBot="1" x14ac:dyDescent="0.35">
      <c r="A140" s="4" t="s">
        <v>322</v>
      </c>
      <c r="B140" s="113" t="s">
        <v>2</v>
      </c>
      <c r="C140" s="113" t="s">
        <v>564</v>
      </c>
      <c r="D140" s="113" t="s">
        <v>1142</v>
      </c>
      <c r="E140" s="113" t="s">
        <v>542</v>
      </c>
      <c r="F140" s="114">
        <v>0.3</v>
      </c>
      <c r="G140" s="115" t="s">
        <v>970</v>
      </c>
      <c r="H140" s="114">
        <v>0.22309999999999999</v>
      </c>
      <c r="I140" s="113" t="s">
        <v>19</v>
      </c>
      <c r="J140" s="113" t="s">
        <v>420</v>
      </c>
      <c r="K140" s="113" t="s">
        <v>673</v>
      </c>
      <c r="L140" s="114">
        <v>0.2</v>
      </c>
      <c r="M140" s="115" t="s">
        <v>779</v>
      </c>
      <c r="N140" s="114">
        <v>0.2</v>
      </c>
      <c r="O140" s="115" t="s">
        <v>913</v>
      </c>
      <c r="P140" s="113" t="s">
        <v>419</v>
      </c>
      <c r="Q140" s="114">
        <v>0.1</v>
      </c>
      <c r="R140" s="115" t="s">
        <v>1086</v>
      </c>
      <c r="S140" s="114">
        <v>9.4200000000000006E-2</v>
      </c>
      <c r="T140" s="115" t="s">
        <v>665</v>
      </c>
      <c r="U140" s="113" t="s">
        <v>419</v>
      </c>
    </row>
    <row r="141" spans="1:21" ht="15" thickBot="1" x14ac:dyDescent="0.35">
      <c r="A141" s="4" t="s">
        <v>325</v>
      </c>
      <c r="B141" s="113" t="s">
        <v>2</v>
      </c>
      <c r="C141" s="113" t="s">
        <v>604</v>
      </c>
      <c r="D141" s="113" t="s">
        <v>1147</v>
      </c>
      <c r="E141" s="113" t="s">
        <v>534</v>
      </c>
      <c r="F141" s="114">
        <v>0.3</v>
      </c>
      <c r="G141" s="115" t="s">
        <v>599</v>
      </c>
      <c r="H141" s="114">
        <v>0.3</v>
      </c>
      <c r="I141" s="115" t="s">
        <v>563</v>
      </c>
      <c r="J141" s="113" t="s">
        <v>419</v>
      </c>
      <c r="K141" s="113" t="s">
        <v>19</v>
      </c>
      <c r="L141" s="114">
        <v>0.2</v>
      </c>
      <c r="M141" s="115" t="s">
        <v>614</v>
      </c>
      <c r="N141" s="114">
        <v>0.2</v>
      </c>
      <c r="O141" s="115" t="s">
        <v>578</v>
      </c>
      <c r="P141" s="113" t="s">
        <v>419</v>
      </c>
      <c r="Q141" s="114">
        <v>0.1</v>
      </c>
      <c r="R141" s="115" t="s">
        <v>1148</v>
      </c>
      <c r="S141" s="114">
        <v>0.1</v>
      </c>
      <c r="T141" s="115" t="s">
        <v>767</v>
      </c>
      <c r="U141" s="113" t="s">
        <v>419</v>
      </c>
    </row>
    <row r="142" spans="1:21" ht="15" thickBot="1" x14ac:dyDescent="0.35">
      <c r="A142" s="4" t="s">
        <v>329</v>
      </c>
      <c r="B142" s="113" t="s">
        <v>2</v>
      </c>
      <c r="C142" s="113" t="s">
        <v>733</v>
      </c>
      <c r="D142" s="113" t="s">
        <v>1151</v>
      </c>
      <c r="E142" s="113" t="s">
        <v>534</v>
      </c>
      <c r="F142" s="114">
        <v>0.75</v>
      </c>
      <c r="G142" s="115" t="s">
        <v>614</v>
      </c>
      <c r="H142" s="114">
        <v>0.75</v>
      </c>
      <c r="I142" s="115" t="s">
        <v>802</v>
      </c>
      <c r="J142" s="113" t="s">
        <v>419</v>
      </c>
      <c r="K142" s="113" t="s">
        <v>19</v>
      </c>
      <c r="L142" s="114">
        <v>0</v>
      </c>
      <c r="M142" s="113" t="s">
        <v>19</v>
      </c>
      <c r="N142" s="114">
        <v>0</v>
      </c>
      <c r="O142" s="113" t="s">
        <v>19</v>
      </c>
      <c r="P142" s="113" t="s">
        <v>419</v>
      </c>
      <c r="Q142" s="114">
        <v>0</v>
      </c>
      <c r="R142" s="113" t="s">
        <v>19</v>
      </c>
      <c r="S142" s="114">
        <v>0</v>
      </c>
      <c r="T142" s="113" t="s">
        <v>19</v>
      </c>
      <c r="U142" s="113" t="s">
        <v>419</v>
      </c>
    </row>
    <row r="143" spans="1:21" ht="15" thickBot="1" x14ac:dyDescent="0.35">
      <c r="A143" s="4" t="s">
        <v>340</v>
      </c>
      <c r="B143" s="113" t="s">
        <v>2</v>
      </c>
      <c r="C143" s="113" t="s">
        <v>537</v>
      </c>
      <c r="D143" s="113" t="s">
        <v>1162</v>
      </c>
      <c r="E143" s="113" t="s">
        <v>539</v>
      </c>
      <c r="F143" s="114">
        <v>0</v>
      </c>
      <c r="G143" s="113" t="s">
        <v>19</v>
      </c>
      <c r="H143" s="114">
        <v>0</v>
      </c>
      <c r="I143" s="113" t="s">
        <v>19</v>
      </c>
      <c r="J143" s="113" t="s">
        <v>419</v>
      </c>
      <c r="K143" s="113" t="s">
        <v>19</v>
      </c>
      <c r="L143" s="114">
        <v>0</v>
      </c>
      <c r="M143" s="113" t="s">
        <v>19</v>
      </c>
      <c r="N143" s="114">
        <v>0</v>
      </c>
      <c r="O143" s="113" t="s">
        <v>19</v>
      </c>
      <c r="P143" s="113" t="s">
        <v>419</v>
      </c>
      <c r="Q143" s="114">
        <v>0</v>
      </c>
      <c r="R143" s="113" t="s">
        <v>19</v>
      </c>
      <c r="S143" s="114">
        <v>0</v>
      </c>
      <c r="T143" s="113" t="s">
        <v>19</v>
      </c>
      <c r="U143" s="113" t="s">
        <v>419</v>
      </c>
    </row>
    <row r="144" spans="1:21" ht="15" thickBot="1" x14ac:dyDescent="0.35">
      <c r="A144" s="4" t="s">
        <v>346</v>
      </c>
      <c r="B144" s="113" t="s">
        <v>2</v>
      </c>
      <c r="C144" s="113" t="s">
        <v>860</v>
      </c>
      <c r="D144" s="113" t="s">
        <v>1169</v>
      </c>
      <c r="E144" s="113" t="s">
        <v>542</v>
      </c>
      <c r="F144" s="114">
        <v>0.3</v>
      </c>
      <c r="G144" s="115" t="s">
        <v>1170</v>
      </c>
      <c r="H144" s="114">
        <v>0.3</v>
      </c>
      <c r="I144" s="113" t="s">
        <v>19</v>
      </c>
      <c r="J144" s="113" t="s">
        <v>420</v>
      </c>
      <c r="K144" s="113" t="s">
        <v>554</v>
      </c>
      <c r="L144" s="114">
        <v>0</v>
      </c>
      <c r="M144" s="113" t="s">
        <v>19</v>
      </c>
      <c r="N144" s="114">
        <v>0</v>
      </c>
      <c r="O144" s="113" t="s">
        <v>19</v>
      </c>
      <c r="P144" s="113" t="s">
        <v>419</v>
      </c>
      <c r="Q144" s="114">
        <v>0</v>
      </c>
      <c r="R144" s="113" t="s">
        <v>19</v>
      </c>
      <c r="S144" s="114">
        <v>0</v>
      </c>
      <c r="T144" s="113" t="s">
        <v>19</v>
      </c>
      <c r="U144" s="113" t="s">
        <v>419</v>
      </c>
    </row>
    <row r="145" spans="1:21" ht="15" thickBot="1" x14ac:dyDescent="0.35">
      <c r="A145" s="4" t="s">
        <v>349</v>
      </c>
      <c r="B145" s="113" t="s">
        <v>2</v>
      </c>
      <c r="C145" s="113" t="s">
        <v>656</v>
      </c>
      <c r="D145" s="113" t="s">
        <v>1174</v>
      </c>
      <c r="E145" s="113" t="s">
        <v>534</v>
      </c>
      <c r="F145" s="114">
        <v>0</v>
      </c>
      <c r="G145" s="113" t="s">
        <v>19</v>
      </c>
      <c r="H145" s="114">
        <v>0</v>
      </c>
      <c r="I145" s="113" t="s">
        <v>19</v>
      </c>
      <c r="J145" s="113" t="s">
        <v>419</v>
      </c>
      <c r="K145" s="113" t="s">
        <v>19</v>
      </c>
      <c r="L145" s="114">
        <v>0</v>
      </c>
      <c r="M145" s="113" t="s">
        <v>19</v>
      </c>
      <c r="N145" s="114">
        <v>0</v>
      </c>
      <c r="O145" s="113" t="s">
        <v>19</v>
      </c>
      <c r="P145" s="113" t="s">
        <v>419</v>
      </c>
      <c r="Q145" s="114">
        <v>0</v>
      </c>
      <c r="R145" s="113" t="s">
        <v>19</v>
      </c>
      <c r="S145" s="114">
        <v>0</v>
      </c>
      <c r="T145" s="113" t="s">
        <v>19</v>
      </c>
      <c r="U145" s="113" t="s">
        <v>419</v>
      </c>
    </row>
    <row r="146" spans="1:21" ht="15" thickBot="1" x14ac:dyDescent="0.35">
      <c r="A146" s="4" t="s">
        <v>353</v>
      </c>
      <c r="B146" s="113" t="s">
        <v>2</v>
      </c>
      <c r="C146" s="113" t="s">
        <v>656</v>
      </c>
      <c r="D146" s="113" t="s">
        <v>1179</v>
      </c>
      <c r="E146" s="113" t="s">
        <v>534</v>
      </c>
      <c r="F146" s="114">
        <v>0</v>
      </c>
      <c r="G146" s="113" t="s">
        <v>19</v>
      </c>
      <c r="H146" s="114">
        <v>0</v>
      </c>
      <c r="I146" s="113" t="s">
        <v>19</v>
      </c>
      <c r="J146" s="113" t="s">
        <v>419</v>
      </c>
      <c r="K146" s="113" t="s">
        <v>19</v>
      </c>
      <c r="L146" s="114">
        <v>0</v>
      </c>
      <c r="M146" s="113" t="s">
        <v>19</v>
      </c>
      <c r="N146" s="114">
        <v>0</v>
      </c>
      <c r="O146" s="113" t="s">
        <v>19</v>
      </c>
      <c r="P146" s="113" t="s">
        <v>419</v>
      </c>
      <c r="Q146" s="114">
        <v>0</v>
      </c>
      <c r="R146" s="113" t="s">
        <v>19</v>
      </c>
      <c r="S146" s="114">
        <v>0</v>
      </c>
      <c r="T146" s="113" t="s">
        <v>19</v>
      </c>
      <c r="U146" s="113" t="s">
        <v>419</v>
      </c>
    </row>
    <row r="147" spans="1:21" ht="15" thickBot="1" x14ac:dyDescent="0.35">
      <c r="A147" s="4" t="s">
        <v>357</v>
      </c>
      <c r="B147" s="113" t="s">
        <v>2</v>
      </c>
      <c r="C147" s="113" t="s">
        <v>625</v>
      </c>
      <c r="D147" s="113" t="s">
        <v>1184</v>
      </c>
      <c r="E147" s="113" t="s">
        <v>534</v>
      </c>
      <c r="F147" s="114">
        <v>1.5</v>
      </c>
      <c r="G147" s="115" t="s">
        <v>1046</v>
      </c>
      <c r="H147" s="114">
        <v>1.5</v>
      </c>
      <c r="I147" s="115" t="s">
        <v>803</v>
      </c>
      <c r="J147" s="113" t="s">
        <v>419</v>
      </c>
      <c r="K147" s="113" t="s">
        <v>554</v>
      </c>
      <c r="L147" s="114">
        <v>1.5</v>
      </c>
      <c r="M147" s="115" t="s">
        <v>1046</v>
      </c>
      <c r="N147" s="114">
        <v>1.5</v>
      </c>
      <c r="O147" s="115" t="s">
        <v>803</v>
      </c>
      <c r="P147" s="113" t="s">
        <v>419</v>
      </c>
      <c r="Q147" s="114">
        <v>1.5</v>
      </c>
      <c r="R147" s="115" t="s">
        <v>1046</v>
      </c>
      <c r="S147" s="114">
        <v>1.5</v>
      </c>
      <c r="T147" s="115" t="s">
        <v>803</v>
      </c>
      <c r="U147" s="113" t="s">
        <v>419</v>
      </c>
    </row>
    <row r="148" spans="1:21" ht="15" thickBot="1" x14ac:dyDescent="0.35">
      <c r="A148" s="4" t="s">
        <v>363</v>
      </c>
      <c r="B148" s="113" t="s">
        <v>2</v>
      </c>
      <c r="C148" s="113" t="s">
        <v>588</v>
      </c>
      <c r="D148" s="113" t="s">
        <v>1192</v>
      </c>
      <c r="E148" s="113" t="s">
        <v>539</v>
      </c>
      <c r="F148" s="114">
        <v>1</v>
      </c>
      <c r="G148" s="115" t="s">
        <v>1193</v>
      </c>
      <c r="H148" s="114">
        <v>0.85899999999999999</v>
      </c>
      <c r="I148" s="113" t="s">
        <v>19</v>
      </c>
      <c r="J148" s="113" t="s">
        <v>420</v>
      </c>
      <c r="K148" s="113" t="s">
        <v>19</v>
      </c>
      <c r="L148" s="114">
        <v>0</v>
      </c>
      <c r="M148" s="113" t="s">
        <v>19</v>
      </c>
      <c r="N148" s="114">
        <v>0</v>
      </c>
      <c r="O148" s="113" t="s">
        <v>19</v>
      </c>
      <c r="P148" s="113" t="s">
        <v>419</v>
      </c>
      <c r="Q148" s="114">
        <v>0</v>
      </c>
      <c r="R148" s="113" t="s">
        <v>19</v>
      </c>
      <c r="S148" s="114">
        <v>0</v>
      </c>
      <c r="T148" s="113" t="s">
        <v>19</v>
      </c>
      <c r="U148" s="113" t="s">
        <v>419</v>
      </c>
    </row>
    <row r="149" spans="1:21" ht="15" thickBot="1" x14ac:dyDescent="0.35">
      <c r="A149" s="4" t="s">
        <v>366</v>
      </c>
      <c r="B149" s="113" t="s">
        <v>2</v>
      </c>
      <c r="C149" s="113" t="s">
        <v>750</v>
      </c>
      <c r="D149" s="113" t="s">
        <v>1197</v>
      </c>
      <c r="E149" s="113" t="s">
        <v>534</v>
      </c>
      <c r="F149" s="114">
        <v>0.5</v>
      </c>
      <c r="G149" s="115" t="s">
        <v>819</v>
      </c>
      <c r="H149" s="114">
        <v>0.5</v>
      </c>
      <c r="I149" s="113" t="s">
        <v>19</v>
      </c>
      <c r="J149" s="113" t="s">
        <v>420</v>
      </c>
      <c r="K149" s="113" t="s">
        <v>19</v>
      </c>
      <c r="L149" s="114">
        <v>0</v>
      </c>
      <c r="M149" s="113" t="s">
        <v>19</v>
      </c>
      <c r="N149" s="114">
        <v>0</v>
      </c>
      <c r="O149" s="113" t="s">
        <v>19</v>
      </c>
      <c r="P149" s="113" t="s">
        <v>420</v>
      </c>
      <c r="Q149" s="114">
        <v>0</v>
      </c>
      <c r="R149" s="113" t="s">
        <v>19</v>
      </c>
      <c r="S149" s="114">
        <v>0</v>
      </c>
      <c r="T149" s="113" t="s">
        <v>19</v>
      </c>
      <c r="U149" s="113" t="s">
        <v>419</v>
      </c>
    </row>
    <row r="150" spans="1:21" ht="15" thickBot="1" x14ac:dyDescent="0.35">
      <c r="A150" s="4" t="s">
        <v>371</v>
      </c>
      <c r="B150" s="113" t="s">
        <v>2</v>
      </c>
      <c r="C150" s="113" t="s">
        <v>532</v>
      </c>
      <c r="D150" s="113" t="s">
        <v>1202</v>
      </c>
      <c r="E150" s="113" t="s">
        <v>539</v>
      </c>
      <c r="F150" s="114">
        <v>1</v>
      </c>
      <c r="G150" s="115" t="s">
        <v>847</v>
      </c>
      <c r="H150" s="114">
        <v>0.79749999999999999</v>
      </c>
      <c r="I150" s="113" t="s">
        <v>19</v>
      </c>
      <c r="J150" s="113" t="s">
        <v>420</v>
      </c>
      <c r="K150" s="113" t="s">
        <v>19</v>
      </c>
      <c r="L150" s="114">
        <v>1</v>
      </c>
      <c r="M150" s="115" t="s">
        <v>749</v>
      </c>
      <c r="N150" s="114">
        <v>0.98470000000000002</v>
      </c>
      <c r="O150" s="115" t="s">
        <v>1203</v>
      </c>
      <c r="P150" s="113" t="s">
        <v>419</v>
      </c>
      <c r="Q150" s="114">
        <v>0</v>
      </c>
      <c r="R150" s="113" t="s">
        <v>19</v>
      </c>
      <c r="S150" s="114">
        <v>0</v>
      </c>
      <c r="T150" s="113" t="s">
        <v>19</v>
      </c>
      <c r="U150" s="113" t="s">
        <v>419</v>
      </c>
    </row>
    <row r="151" spans="1:21" ht="15" thickBot="1" x14ac:dyDescent="0.35">
      <c r="A151" s="4" t="s">
        <v>376</v>
      </c>
      <c r="B151" s="113" t="s">
        <v>2</v>
      </c>
      <c r="C151" s="113" t="s">
        <v>625</v>
      </c>
      <c r="D151" s="113" t="s">
        <v>1210</v>
      </c>
      <c r="E151" s="113" t="s">
        <v>542</v>
      </c>
      <c r="F151" s="114">
        <v>0.5</v>
      </c>
      <c r="G151" s="115" t="s">
        <v>611</v>
      </c>
      <c r="H151" s="114">
        <v>0.5</v>
      </c>
      <c r="I151" s="115" t="s">
        <v>802</v>
      </c>
      <c r="J151" s="113" t="s">
        <v>419</v>
      </c>
      <c r="K151" s="113" t="s">
        <v>545</v>
      </c>
      <c r="L151" s="114">
        <v>0.5</v>
      </c>
      <c r="M151" s="115" t="s">
        <v>611</v>
      </c>
      <c r="N151" s="114">
        <v>0.5</v>
      </c>
      <c r="O151" s="115" t="s">
        <v>802</v>
      </c>
      <c r="P151" s="113" t="s">
        <v>419</v>
      </c>
      <c r="Q151" s="114">
        <v>0</v>
      </c>
      <c r="R151" s="113" t="s">
        <v>19</v>
      </c>
      <c r="S151" s="114">
        <v>0</v>
      </c>
      <c r="T151" s="113" t="s">
        <v>19</v>
      </c>
      <c r="U151" s="113" t="s">
        <v>419</v>
      </c>
    </row>
    <row r="152" spans="1:21" ht="15" thickBot="1" x14ac:dyDescent="0.35">
      <c r="A152" s="4" t="s">
        <v>386</v>
      </c>
      <c r="B152" s="116" t="s">
        <v>2</v>
      </c>
      <c r="C152" s="117" t="s">
        <v>681</v>
      </c>
      <c r="D152" s="117" t="s">
        <v>1225</v>
      </c>
      <c r="E152" s="117" t="s">
        <v>534</v>
      </c>
      <c r="F152" s="118">
        <v>0.3</v>
      </c>
      <c r="G152" s="119" t="s">
        <v>543</v>
      </c>
      <c r="H152" s="118">
        <v>0.29599999999999999</v>
      </c>
      <c r="I152" s="119" t="s">
        <v>544</v>
      </c>
      <c r="J152" s="117" t="s">
        <v>419</v>
      </c>
      <c r="K152" s="117" t="s">
        <v>545</v>
      </c>
      <c r="L152" s="118">
        <v>0.7</v>
      </c>
      <c r="M152" s="119" t="s">
        <v>1226</v>
      </c>
      <c r="N152" s="118">
        <v>0.65749999999999997</v>
      </c>
      <c r="O152" s="117" t="s">
        <v>19</v>
      </c>
      <c r="P152" s="117" t="s">
        <v>420</v>
      </c>
      <c r="Q152" s="118">
        <v>0</v>
      </c>
      <c r="R152" s="117" t="s">
        <v>19</v>
      </c>
      <c r="S152" s="118">
        <v>0</v>
      </c>
      <c r="T152" s="117" t="s">
        <v>19</v>
      </c>
      <c r="U152" s="117" t="s">
        <v>419</v>
      </c>
    </row>
    <row r="153" spans="1:21" ht="15" thickBot="1" x14ac:dyDescent="0.35">
      <c r="A153" s="109"/>
      <c r="B153" s="110"/>
      <c r="C153" s="110"/>
      <c r="D153" s="110"/>
      <c r="E153" s="110"/>
      <c r="F153" s="111"/>
      <c r="G153" s="112"/>
      <c r="H153" s="111"/>
      <c r="I153" s="112"/>
      <c r="J153" s="110"/>
      <c r="K153" s="110"/>
      <c r="L153" s="111"/>
      <c r="M153" s="112"/>
      <c r="N153" s="111"/>
      <c r="O153" s="110"/>
      <c r="P153" s="110"/>
      <c r="Q153" s="111"/>
      <c r="R153" s="110"/>
      <c r="S153" s="111"/>
      <c r="T153" s="110"/>
      <c r="U153" s="110"/>
    </row>
    <row r="154" spans="1:21" ht="15" thickBot="1" x14ac:dyDescent="0.35">
      <c r="A154" s="4" t="s">
        <v>5</v>
      </c>
      <c r="B154" s="120" t="s">
        <v>6</v>
      </c>
      <c r="C154" s="120" t="s">
        <v>540</v>
      </c>
      <c r="D154" s="120" t="s">
        <v>541</v>
      </c>
      <c r="E154" s="120" t="s">
        <v>542</v>
      </c>
      <c r="F154" s="121">
        <v>0.2</v>
      </c>
      <c r="G154" s="122" t="s">
        <v>543</v>
      </c>
      <c r="H154" s="121">
        <v>0.2</v>
      </c>
      <c r="I154" s="122" t="s">
        <v>544</v>
      </c>
      <c r="J154" s="120" t="s">
        <v>419</v>
      </c>
      <c r="K154" s="120" t="s">
        <v>545</v>
      </c>
      <c r="L154" s="121">
        <v>0.79</v>
      </c>
      <c r="M154" s="122" t="s">
        <v>546</v>
      </c>
      <c r="N154" s="121">
        <v>0.79</v>
      </c>
      <c r="O154" s="122" t="s">
        <v>547</v>
      </c>
      <c r="P154" s="120" t="s">
        <v>419</v>
      </c>
      <c r="Q154" s="121">
        <v>0</v>
      </c>
      <c r="R154" s="120" t="s">
        <v>19</v>
      </c>
      <c r="S154" s="121">
        <v>0</v>
      </c>
      <c r="T154" s="120" t="s">
        <v>19</v>
      </c>
      <c r="U154" s="120" t="s">
        <v>419</v>
      </c>
    </row>
    <row r="155" spans="1:21" ht="15" thickBot="1" x14ac:dyDescent="0.35">
      <c r="A155" s="4" t="s">
        <v>8</v>
      </c>
      <c r="B155" s="120" t="s">
        <v>6</v>
      </c>
      <c r="C155" s="120" t="s">
        <v>550</v>
      </c>
      <c r="D155" s="120" t="s">
        <v>551</v>
      </c>
      <c r="E155" s="120" t="s">
        <v>542</v>
      </c>
      <c r="F155" s="121">
        <v>2.25</v>
      </c>
      <c r="G155" s="122" t="s">
        <v>552</v>
      </c>
      <c r="H155" s="121">
        <v>2.25</v>
      </c>
      <c r="I155" s="122" t="s">
        <v>553</v>
      </c>
      <c r="J155" s="120" t="s">
        <v>419</v>
      </c>
      <c r="K155" s="120" t="s">
        <v>554</v>
      </c>
      <c r="L155" s="121">
        <v>0</v>
      </c>
      <c r="M155" s="120" t="s">
        <v>19</v>
      </c>
      <c r="N155" s="121">
        <v>0</v>
      </c>
      <c r="O155" s="120" t="s">
        <v>19</v>
      </c>
      <c r="P155" s="120" t="s">
        <v>419</v>
      </c>
      <c r="Q155" s="121">
        <v>0</v>
      </c>
      <c r="R155" s="120" t="s">
        <v>19</v>
      </c>
      <c r="S155" s="121">
        <v>0</v>
      </c>
      <c r="T155" s="120" t="s">
        <v>19</v>
      </c>
      <c r="U155" s="120" t="s">
        <v>419</v>
      </c>
    </row>
    <row r="156" spans="1:21" ht="15" thickBot="1" x14ac:dyDescent="0.35">
      <c r="A156" s="4" t="s">
        <v>9</v>
      </c>
      <c r="B156" s="120" t="s">
        <v>6</v>
      </c>
      <c r="C156" s="120" t="s">
        <v>555</v>
      </c>
      <c r="D156" s="120" t="s">
        <v>556</v>
      </c>
      <c r="E156" s="120" t="s">
        <v>557</v>
      </c>
      <c r="F156" s="121">
        <v>0.5</v>
      </c>
      <c r="G156" s="122" t="s">
        <v>558</v>
      </c>
      <c r="H156" s="121">
        <v>0.5</v>
      </c>
      <c r="I156" s="122" t="s">
        <v>559</v>
      </c>
      <c r="J156" s="120" t="s">
        <v>419</v>
      </c>
      <c r="K156" s="120" t="s">
        <v>19</v>
      </c>
      <c r="L156" s="121">
        <v>0</v>
      </c>
      <c r="M156" s="120" t="s">
        <v>19</v>
      </c>
      <c r="N156" s="121">
        <v>0</v>
      </c>
      <c r="O156" s="120" t="s">
        <v>19</v>
      </c>
      <c r="P156" s="120" t="s">
        <v>419</v>
      </c>
      <c r="Q156" s="121">
        <v>0</v>
      </c>
      <c r="R156" s="120" t="s">
        <v>19</v>
      </c>
      <c r="S156" s="121">
        <v>0</v>
      </c>
      <c r="T156" s="120" t="s">
        <v>19</v>
      </c>
      <c r="U156" s="120" t="s">
        <v>419</v>
      </c>
    </row>
    <row r="157" spans="1:21" ht="15" thickBot="1" x14ac:dyDescent="0.35">
      <c r="A157" s="4" t="s">
        <v>15</v>
      </c>
      <c r="B157" s="120" t="s">
        <v>6</v>
      </c>
      <c r="C157" s="120" t="s">
        <v>570</v>
      </c>
      <c r="D157" s="120" t="s">
        <v>571</v>
      </c>
      <c r="E157" s="120" t="s">
        <v>539</v>
      </c>
      <c r="F157" s="121">
        <v>2</v>
      </c>
      <c r="G157" s="122" t="s">
        <v>572</v>
      </c>
      <c r="H157" s="121">
        <v>2</v>
      </c>
      <c r="I157" s="122" t="s">
        <v>573</v>
      </c>
      <c r="J157" s="120" t="s">
        <v>419</v>
      </c>
      <c r="K157" s="120" t="s">
        <v>19</v>
      </c>
      <c r="L157" s="121">
        <v>0</v>
      </c>
      <c r="M157" s="122" t="s">
        <v>574</v>
      </c>
      <c r="N157" s="121">
        <v>1</v>
      </c>
      <c r="O157" s="120" t="s">
        <v>19</v>
      </c>
      <c r="P157" s="120" t="s">
        <v>420</v>
      </c>
      <c r="Q157" s="121">
        <v>0</v>
      </c>
      <c r="R157" s="120" t="s">
        <v>19</v>
      </c>
      <c r="S157" s="121">
        <v>0</v>
      </c>
      <c r="T157" s="120" t="s">
        <v>19</v>
      </c>
      <c r="U157" s="120" t="s">
        <v>419</v>
      </c>
    </row>
    <row r="158" spans="1:21" ht="15" thickBot="1" x14ac:dyDescent="0.35">
      <c r="A158" s="4" t="s">
        <v>18</v>
      </c>
      <c r="B158" s="120" t="s">
        <v>6</v>
      </c>
      <c r="C158" s="120" t="s">
        <v>582</v>
      </c>
      <c r="D158" s="120" t="s">
        <v>583</v>
      </c>
      <c r="E158" s="120" t="s">
        <v>539</v>
      </c>
      <c r="F158" s="121">
        <v>1</v>
      </c>
      <c r="G158" s="122" t="s">
        <v>584</v>
      </c>
      <c r="H158" s="121">
        <v>0.93389999999999995</v>
      </c>
      <c r="I158" s="122" t="s">
        <v>553</v>
      </c>
      <c r="J158" s="120" t="s">
        <v>419</v>
      </c>
      <c r="K158" s="120" t="s">
        <v>554</v>
      </c>
      <c r="L158" s="121">
        <v>0</v>
      </c>
      <c r="M158" s="120" t="s">
        <v>19</v>
      </c>
      <c r="N158" s="121">
        <v>0</v>
      </c>
      <c r="O158" s="120" t="s">
        <v>19</v>
      </c>
      <c r="P158" s="120" t="s">
        <v>419</v>
      </c>
      <c r="Q158" s="121">
        <v>0</v>
      </c>
      <c r="R158" s="120" t="s">
        <v>19</v>
      </c>
      <c r="S158" s="121">
        <v>0</v>
      </c>
      <c r="T158" s="120" t="s">
        <v>19</v>
      </c>
      <c r="U158" s="120" t="s">
        <v>419</v>
      </c>
    </row>
    <row r="159" spans="1:21" ht="15" thickBot="1" x14ac:dyDescent="0.35">
      <c r="A159" s="4" t="s">
        <v>26</v>
      </c>
      <c r="B159" s="120" t="s">
        <v>6</v>
      </c>
      <c r="C159" s="120" t="s">
        <v>597</v>
      </c>
      <c r="D159" s="120" t="s">
        <v>598</v>
      </c>
      <c r="E159" s="120" t="s">
        <v>542</v>
      </c>
      <c r="F159" s="121">
        <v>0.5</v>
      </c>
      <c r="G159" s="122" t="s">
        <v>599</v>
      </c>
      <c r="H159" s="121">
        <v>0.5</v>
      </c>
      <c r="I159" s="122" t="s">
        <v>600</v>
      </c>
      <c r="J159" s="120" t="s">
        <v>419</v>
      </c>
      <c r="K159" s="120" t="s">
        <v>554</v>
      </c>
      <c r="L159" s="121">
        <v>0</v>
      </c>
      <c r="M159" s="120" t="s">
        <v>19</v>
      </c>
      <c r="N159" s="121">
        <v>0</v>
      </c>
      <c r="O159" s="120" t="s">
        <v>19</v>
      </c>
      <c r="P159" s="120" t="s">
        <v>419</v>
      </c>
      <c r="Q159" s="121">
        <v>0</v>
      </c>
      <c r="R159" s="120" t="s">
        <v>19</v>
      </c>
      <c r="S159" s="121">
        <v>0</v>
      </c>
      <c r="T159" s="120" t="s">
        <v>19</v>
      </c>
      <c r="U159" s="120" t="s">
        <v>419</v>
      </c>
    </row>
    <row r="160" spans="1:21" ht="15" thickBot="1" x14ac:dyDescent="0.35">
      <c r="A160" s="4" t="s">
        <v>40</v>
      </c>
      <c r="B160" s="120" t="s">
        <v>6</v>
      </c>
      <c r="C160" s="120" t="s">
        <v>625</v>
      </c>
      <c r="D160" s="120" t="s">
        <v>638</v>
      </c>
      <c r="E160" s="120" t="s">
        <v>542</v>
      </c>
      <c r="F160" s="121">
        <v>1</v>
      </c>
      <c r="G160" s="122" t="s">
        <v>606</v>
      </c>
      <c r="H160" s="121">
        <v>0.99829999999999997</v>
      </c>
      <c r="I160" s="122" t="s">
        <v>547</v>
      </c>
      <c r="J160" s="120" t="s">
        <v>419</v>
      </c>
      <c r="K160" s="120" t="s">
        <v>554</v>
      </c>
      <c r="L160" s="121">
        <v>0</v>
      </c>
      <c r="M160" s="120" t="s">
        <v>19</v>
      </c>
      <c r="N160" s="121">
        <v>0</v>
      </c>
      <c r="O160" s="120" t="s">
        <v>19</v>
      </c>
      <c r="P160" s="120" t="s">
        <v>419</v>
      </c>
      <c r="Q160" s="121">
        <v>0</v>
      </c>
      <c r="R160" s="120" t="s">
        <v>19</v>
      </c>
      <c r="S160" s="121">
        <v>0</v>
      </c>
      <c r="T160" s="120" t="s">
        <v>19</v>
      </c>
      <c r="U160" s="120" t="s">
        <v>419</v>
      </c>
    </row>
    <row r="161" spans="1:21" ht="15" thickBot="1" x14ac:dyDescent="0.35">
      <c r="A161" s="4" t="s">
        <v>44</v>
      </c>
      <c r="B161" s="120" t="s">
        <v>6</v>
      </c>
      <c r="C161" s="120" t="s">
        <v>532</v>
      </c>
      <c r="D161" s="120" t="s">
        <v>642</v>
      </c>
      <c r="E161" s="120" t="s">
        <v>539</v>
      </c>
      <c r="F161" s="121">
        <v>1.3332999999999999</v>
      </c>
      <c r="G161" s="122" t="s">
        <v>635</v>
      </c>
      <c r="H161" s="121">
        <v>1.3240000000000001</v>
      </c>
      <c r="I161" s="120" t="s">
        <v>19</v>
      </c>
      <c r="J161" s="120" t="s">
        <v>420</v>
      </c>
      <c r="K161" s="120" t="s">
        <v>643</v>
      </c>
      <c r="L161" s="121">
        <v>0</v>
      </c>
      <c r="M161" s="122" t="s">
        <v>644</v>
      </c>
      <c r="N161" s="121">
        <v>0.56999999999999995</v>
      </c>
      <c r="O161" s="122" t="s">
        <v>645</v>
      </c>
      <c r="P161" s="120" t="s">
        <v>419</v>
      </c>
      <c r="Q161" s="121">
        <v>0</v>
      </c>
      <c r="R161" s="120" t="s">
        <v>19</v>
      </c>
      <c r="S161" s="121">
        <v>0</v>
      </c>
      <c r="T161" s="120" t="s">
        <v>19</v>
      </c>
      <c r="U161" s="120" t="s">
        <v>419</v>
      </c>
    </row>
    <row r="162" spans="1:21" ht="15" thickBot="1" x14ac:dyDescent="0.35">
      <c r="A162" s="4" t="s">
        <v>46</v>
      </c>
      <c r="B162" s="120" t="s">
        <v>6</v>
      </c>
      <c r="C162" s="120" t="s">
        <v>617</v>
      </c>
      <c r="D162" s="120" t="s">
        <v>649</v>
      </c>
      <c r="E162" s="120" t="s">
        <v>542</v>
      </c>
      <c r="F162" s="121">
        <v>0.75</v>
      </c>
      <c r="G162" s="122" t="s">
        <v>650</v>
      </c>
      <c r="H162" s="121">
        <v>0.63670000000000004</v>
      </c>
      <c r="I162" s="120" t="s">
        <v>19</v>
      </c>
      <c r="J162" s="120" t="s">
        <v>420</v>
      </c>
      <c r="K162" s="120" t="s">
        <v>19</v>
      </c>
      <c r="L162" s="121">
        <v>0.35</v>
      </c>
      <c r="M162" s="122" t="s">
        <v>572</v>
      </c>
      <c r="N162" s="121">
        <v>0.33289999999999997</v>
      </c>
      <c r="O162" s="120" t="s">
        <v>19</v>
      </c>
      <c r="P162" s="120" t="s">
        <v>420</v>
      </c>
      <c r="Q162" s="121">
        <v>0</v>
      </c>
      <c r="R162" s="120" t="s">
        <v>19</v>
      </c>
      <c r="S162" s="121">
        <v>0</v>
      </c>
      <c r="T162" s="120" t="s">
        <v>19</v>
      </c>
      <c r="U162" s="120" t="s">
        <v>419</v>
      </c>
    </row>
    <row r="163" spans="1:21" ht="15" thickBot="1" x14ac:dyDescent="0.35">
      <c r="A163" s="4" t="s">
        <v>54</v>
      </c>
      <c r="B163" s="120" t="s">
        <v>6</v>
      </c>
      <c r="C163" s="120" t="s">
        <v>625</v>
      </c>
      <c r="D163" s="120" t="s">
        <v>674</v>
      </c>
      <c r="E163" s="120" t="s">
        <v>542</v>
      </c>
      <c r="F163" s="121">
        <v>0.9</v>
      </c>
      <c r="G163" s="122" t="s">
        <v>566</v>
      </c>
      <c r="H163" s="121">
        <v>0.86399999999999999</v>
      </c>
      <c r="I163" s="122" t="s">
        <v>675</v>
      </c>
      <c r="J163" s="120" t="s">
        <v>419</v>
      </c>
      <c r="K163" s="120" t="s">
        <v>643</v>
      </c>
      <c r="L163" s="121">
        <v>0.3</v>
      </c>
      <c r="M163" s="122" t="s">
        <v>676</v>
      </c>
      <c r="N163" s="121">
        <v>0.3</v>
      </c>
      <c r="O163" s="122" t="s">
        <v>677</v>
      </c>
      <c r="P163" s="120" t="s">
        <v>419</v>
      </c>
      <c r="Q163" s="121">
        <v>0</v>
      </c>
      <c r="R163" s="120" t="s">
        <v>19</v>
      </c>
      <c r="S163" s="121">
        <v>0</v>
      </c>
      <c r="T163" s="120" t="s">
        <v>19</v>
      </c>
      <c r="U163" s="120" t="s">
        <v>419</v>
      </c>
    </row>
    <row r="164" spans="1:21" ht="15" thickBot="1" x14ac:dyDescent="0.35">
      <c r="A164" s="4" t="s">
        <v>55</v>
      </c>
      <c r="B164" s="120" t="s">
        <v>6</v>
      </c>
      <c r="C164" s="120" t="s">
        <v>678</v>
      </c>
      <c r="D164" s="120" t="s">
        <v>679</v>
      </c>
      <c r="E164" s="120" t="s">
        <v>542</v>
      </c>
      <c r="F164" s="121">
        <v>1.25</v>
      </c>
      <c r="G164" s="122" t="s">
        <v>599</v>
      </c>
      <c r="H164" s="121">
        <v>1.25</v>
      </c>
      <c r="I164" s="122" t="s">
        <v>680</v>
      </c>
      <c r="J164" s="120" t="s">
        <v>419</v>
      </c>
      <c r="K164" s="120" t="s">
        <v>554</v>
      </c>
      <c r="L164" s="121">
        <v>0</v>
      </c>
      <c r="M164" s="120" t="s">
        <v>19</v>
      </c>
      <c r="N164" s="121">
        <v>0</v>
      </c>
      <c r="O164" s="120" t="s">
        <v>19</v>
      </c>
      <c r="P164" s="120" t="s">
        <v>419</v>
      </c>
      <c r="Q164" s="121">
        <v>0</v>
      </c>
      <c r="R164" s="120" t="s">
        <v>19</v>
      </c>
      <c r="S164" s="121">
        <v>0</v>
      </c>
      <c r="T164" s="120" t="s">
        <v>19</v>
      </c>
      <c r="U164" s="120" t="s">
        <v>419</v>
      </c>
    </row>
    <row r="165" spans="1:21" ht="15" thickBot="1" x14ac:dyDescent="0.35">
      <c r="A165" s="4" t="s">
        <v>58</v>
      </c>
      <c r="B165" s="120" t="s">
        <v>6</v>
      </c>
      <c r="C165" s="120" t="s">
        <v>686</v>
      </c>
      <c r="D165" s="120" t="s">
        <v>687</v>
      </c>
      <c r="E165" s="120" t="s">
        <v>688</v>
      </c>
      <c r="F165" s="121">
        <v>0</v>
      </c>
      <c r="G165" s="120" t="s">
        <v>19</v>
      </c>
      <c r="H165" s="121">
        <v>0</v>
      </c>
      <c r="I165" s="120" t="s">
        <v>19</v>
      </c>
      <c r="J165" s="120" t="s">
        <v>419</v>
      </c>
      <c r="K165" s="120" t="s">
        <v>19</v>
      </c>
      <c r="L165" s="121">
        <v>0</v>
      </c>
      <c r="M165" s="120" t="s">
        <v>19</v>
      </c>
      <c r="N165" s="121">
        <v>0</v>
      </c>
      <c r="O165" s="120" t="s">
        <v>19</v>
      </c>
      <c r="P165" s="120" t="s">
        <v>419</v>
      </c>
      <c r="Q165" s="121">
        <v>0</v>
      </c>
      <c r="R165" s="120" t="s">
        <v>19</v>
      </c>
      <c r="S165" s="121">
        <v>0</v>
      </c>
      <c r="T165" s="120" t="s">
        <v>19</v>
      </c>
      <c r="U165" s="120" t="s">
        <v>419</v>
      </c>
    </row>
    <row r="166" spans="1:21" ht="15" thickBot="1" x14ac:dyDescent="0.35">
      <c r="A166" s="4" t="s">
        <v>62</v>
      </c>
      <c r="B166" s="120" t="s">
        <v>6</v>
      </c>
      <c r="C166" s="120" t="s">
        <v>678</v>
      </c>
      <c r="D166" s="120" t="s">
        <v>695</v>
      </c>
      <c r="E166" s="120" t="s">
        <v>542</v>
      </c>
      <c r="F166" s="121">
        <v>1.4908999999999999</v>
      </c>
      <c r="G166" s="122" t="s">
        <v>696</v>
      </c>
      <c r="H166" s="121">
        <v>1.4908999999999999</v>
      </c>
      <c r="I166" s="122" t="s">
        <v>697</v>
      </c>
      <c r="J166" s="120" t="s">
        <v>419</v>
      </c>
      <c r="K166" s="120" t="s">
        <v>554</v>
      </c>
      <c r="L166" s="121">
        <v>0</v>
      </c>
      <c r="M166" s="120" t="s">
        <v>19</v>
      </c>
      <c r="N166" s="121">
        <v>0</v>
      </c>
      <c r="O166" s="120" t="s">
        <v>19</v>
      </c>
      <c r="P166" s="120" t="s">
        <v>419</v>
      </c>
      <c r="Q166" s="121">
        <v>0</v>
      </c>
      <c r="R166" s="120" t="s">
        <v>19</v>
      </c>
      <c r="S166" s="121">
        <v>0</v>
      </c>
      <c r="T166" s="120" t="s">
        <v>19</v>
      </c>
      <c r="U166" s="120" t="s">
        <v>419</v>
      </c>
    </row>
    <row r="167" spans="1:21" ht="15" thickBot="1" x14ac:dyDescent="0.35">
      <c r="A167" s="4" t="s">
        <v>64</v>
      </c>
      <c r="B167" s="120" t="s">
        <v>6</v>
      </c>
      <c r="C167" s="120" t="s">
        <v>700</v>
      </c>
      <c r="D167" s="120" t="s">
        <v>701</v>
      </c>
      <c r="E167" s="120" t="s">
        <v>539</v>
      </c>
      <c r="F167" s="121">
        <v>0.5</v>
      </c>
      <c r="G167" s="122" t="s">
        <v>566</v>
      </c>
      <c r="H167" s="121">
        <v>0.5</v>
      </c>
      <c r="I167" s="122" t="s">
        <v>702</v>
      </c>
      <c r="J167" s="120" t="s">
        <v>419</v>
      </c>
      <c r="K167" s="120" t="s">
        <v>554</v>
      </c>
      <c r="L167" s="121">
        <v>0</v>
      </c>
      <c r="M167" s="120" t="s">
        <v>19</v>
      </c>
      <c r="N167" s="121">
        <v>0</v>
      </c>
      <c r="O167" s="120" t="s">
        <v>19</v>
      </c>
      <c r="P167" s="120" t="s">
        <v>419</v>
      </c>
      <c r="Q167" s="121">
        <v>0</v>
      </c>
      <c r="R167" s="120" t="s">
        <v>19</v>
      </c>
      <c r="S167" s="121">
        <v>0</v>
      </c>
      <c r="T167" s="120" t="s">
        <v>19</v>
      </c>
      <c r="U167" s="120" t="s">
        <v>419</v>
      </c>
    </row>
    <row r="168" spans="1:21" ht="15" thickBot="1" x14ac:dyDescent="0.35">
      <c r="A168" s="4" t="s">
        <v>66</v>
      </c>
      <c r="B168" s="120" t="s">
        <v>6</v>
      </c>
      <c r="C168" s="120" t="s">
        <v>705</v>
      </c>
      <c r="D168" s="120" t="s">
        <v>706</v>
      </c>
      <c r="E168" s="120" t="s">
        <v>539</v>
      </c>
      <c r="F168" s="121">
        <v>0.5</v>
      </c>
      <c r="G168" s="122" t="s">
        <v>707</v>
      </c>
      <c r="H168" s="121">
        <v>0</v>
      </c>
      <c r="I168" s="120" t="s">
        <v>19</v>
      </c>
      <c r="J168" s="120" t="s">
        <v>420</v>
      </c>
      <c r="K168" s="120" t="s">
        <v>554</v>
      </c>
      <c r="L168" s="121">
        <v>1</v>
      </c>
      <c r="M168" s="122" t="s">
        <v>708</v>
      </c>
      <c r="N168" s="121">
        <v>0.87719999999999998</v>
      </c>
      <c r="O168" s="120" t="s">
        <v>19</v>
      </c>
      <c r="P168" s="120" t="s">
        <v>419</v>
      </c>
      <c r="Q168" s="121">
        <v>0</v>
      </c>
      <c r="R168" s="120" t="s">
        <v>19</v>
      </c>
      <c r="S168" s="121">
        <v>0</v>
      </c>
      <c r="T168" s="120" t="s">
        <v>19</v>
      </c>
      <c r="U168" s="120" t="s">
        <v>419</v>
      </c>
    </row>
    <row r="169" spans="1:21" ht="15" thickBot="1" x14ac:dyDescent="0.35">
      <c r="A169" s="4" t="s">
        <v>67</v>
      </c>
      <c r="B169" s="120" t="s">
        <v>6</v>
      </c>
      <c r="C169" s="120" t="s">
        <v>588</v>
      </c>
      <c r="D169" s="120" t="s">
        <v>19</v>
      </c>
      <c r="E169" s="120" t="s">
        <v>539</v>
      </c>
      <c r="F169" s="121">
        <v>0</v>
      </c>
      <c r="G169" s="120" t="s">
        <v>19</v>
      </c>
      <c r="H169" s="121">
        <v>0</v>
      </c>
      <c r="I169" s="120" t="s">
        <v>19</v>
      </c>
      <c r="J169" s="120" t="s">
        <v>419</v>
      </c>
      <c r="K169" s="120" t="s">
        <v>19</v>
      </c>
      <c r="L169" s="121">
        <v>0</v>
      </c>
      <c r="M169" s="120" t="s">
        <v>19</v>
      </c>
      <c r="N169" s="121">
        <v>0</v>
      </c>
      <c r="O169" s="120" t="s">
        <v>19</v>
      </c>
      <c r="P169" s="120" t="s">
        <v>419</v>
      </c>
      <c r="Q169" s="121">
        <v>0</v>
      </c>
      <c r="R169" s="120" t="s">
        <v>19</v>
      </c>
      <c r="S169" s="121">
        <v>0</v>
      </c>
      <c r="T169" s="120" t="s">
        <v>19</v>
      </c>
      <c r="U169" s="120" t="s">
        <v>419</v>
      </c>
    </row>
    <row r="170" spans="1:21" ht="15" thickBot="1" x14ac:dyDescent="0.35">
      <c r="A170" s="4" t="s">
        <v>70</v>
      </c>
      <c r="B170" s="120" t="s">
        <v>6</v>
      </c>
      <c r="C170" s="120" t="s">
        <v>617</v>
      </c>
      <c r="D170" s="120" t="s">
        <v>714</v>
      </c>
      <c r="E170" s="120" t="s">
        <v>542</v>
      </c>
      <c r="F170" s="121">
        <v>0.5</v>
      </c>
      <c r="G170" s="122" t="s">
        <v>715</v>
      </c>
      <c r="H170" s="121">
        <v>0.44400000000000001</v>
      </c>
      <c r="I170" s="120" t="s">
        <v>19</v>
      </c>
      <c r="J170" s="120" t="s">
        <v>420</v>
      </c>
      <c r="K170" s="120" t="s">
        <v>716</v>
      </c>
      <c r="L170" s="121">
        <v>0.65</v>
      </c>
      <c r="M170" s="122" t="s">
        <v>708</v>
      </c>
      <c r="N170" s="121">
        <v>0.63390000000000002</v>
      </c>
      <c r="O170" s="122" t="s">
        <v>717</v>
      </c>
      <c r="P170" s="120" t="s">
        <v>419</v>
      </c>
      <c r="Q170" s="121">
        <v>0.75</v>
      </c>
      <c r="R170" s="122" t="s">
        <v>708</v>
      </c>
      <c r="S170" s="121">
        <v>0.76</v>
      </c>
      <c r="T170" s="122" t="s">
        <v>718</v>
      </c>
      <c r="U170" s="120" t="s">
        <v>419</v>
      </c>
    </row>
    <row r="171" spans="1:21" ht="15" thickBot="1" x14ac:dyDescent="0.35">
      <c r="A171" s="4" t="s">
        <v>89</v>
      </c>
      <c r="B171" s="120" t="s">
        <v>6</v>
      </c>
      <c r="C171" s="120" t="s">
        <v>568</v>
      </c>
      <c r="D171" s="120" t="s">
        <v>755</v>
      </c>
      <c r="E171" s="120" t="s">
        <v>542</v>
      </c>
      <c r="F171" s="121">
        <v>0.6</v>
      </c>
      <c r="G171" s="122" t="s">
        <v>732</v>
      </c>
      <c r="H171" s="121">
        <v>0.58809999999999996</v>
      </c>
      <c r="I171" s="120" t="s">
        <v>19</v>
      </c>
      <c r="J171" s="120" t="s">
        <v>420</v>
      </c>
      <c r="K171" s="120" t="s">
        <v>554</v>
      </c>
      <c r="L171" s="121">
        <v>0</v>
      </c>
      <c r="M171" s="120" t="s">
        <v>19</v>
      </c>
      <c r="N171" s="121">
        <v>0</v>
      </c>
      <c r="O171" s="120" t="s">
        <v>19</v>
      </c>
      <c r="P171" s="120" t="s">
        <v>419</v>
      </c>
      <c r="Q171" s="121">
        <v>0</v>
      </c>
      <c r="R171" s="120" t="s">
        <v>19</v>
      </c>
      <c r="S171" s="121">
        <v>0</v>
      </c>
      <c r="T171" s="120" t="s">
        <v>19</v>
      </c>
      <c r="U171" s="120" t="s">
        <v>419</v>
      </c>
    </row>
    <row r="172" spans="1:21" ht="15" thickBot="1" x14ac:dyDescent="0.35">
      <c r="A172" s="4" t="s">
        <v>101</v>
      </c>
      <c r="B172" s="120" t="s">
        <v>6</v>
      </c>
      <c r="C172" s="120" t="s">
        <v>775</v>
      </c>
      <c r="D172" s="120" t="s">
        <v>775</v>
      </c>
      <c r="E172" s="120" t="s">
        <v>542</v>
      </c>
      <c r="F172" s="121">
        <v>0</v>
      </c>
      <c r="G172" s="122" t="s">
        <v>776</v>
      </c>
      <c r="H172" s="121">
        <v>0</v>
      </c>
      <c r="I172" s="120" t="s">
        <v>19</v>
      </c>
      <c r="J172" s="120" t="s">
        <v>419</v>
      </c>
      <c r="K172" s="120" t="s">
        <v>19</v>
      </c>
      <c r="L172" s="121">
        <v>0</v>
      </c>
      <c r="M172" s="120" t="s">
        <v>19</v>
      </c>
      <c r="N172" s="121">
        <v>0</v>
      </c>
      <c r="O172" s="120" t="s">
        <v>19</v>
      </c>
      <c r="P172" s="120" t="s">
        <v>419</v>
      </c>
      <c r="Q172" s="121">
        <v>0</v>
      </c>
      <c r="R172" s="120" t="s">
        <v>19</v>
      </c>
      <c r="S172" s="121">
        <v>0</v>
      </c>
      <c r="T172" s="120" t="s">
        <v>19</v>
      </c>
      <c r="U172" s="120" t="s">
        <v>419</v>
      </c>
    </row>
    <row r="173" spans="1:21" ht="15" thickBot="1" x14ac:dyDescent="0.35">
      <c r="A173" s="4" t="s">
        <v>108</v>
      </c>
      <c r="B173" s="120" t="s">
        <v>6</v>
      </c>
      <c r="C173" s="120" t="s">
        <v>564</v>
      </c>
      <c r="D173" s="120" t="s">
        <v>790</v>
      </c>
      <c r="E173" s="120" t="s">
        <v>534</v>
      </c>
      <c r="F173" s="121">
        <v>0.3</v>
      </c>
      <c r="G173" s="122" t="s">
        <v>614</v>
      </c>
      <c r="H173" s="121">
        <v>0.3</v>
      </c>
      <c r="I173" s="122" t="s">
        <v>791</v>
      </c>
      <c r="J173" s="120" t="s">
        <v>419</v>
      </c>
      <c r="K173" s="120" t="s">
        <v>19</v>
      </c>
      <c r="L173" s="121">
        <v>0</v>
      </c>
      <c r="M173" s="120" t="s">
        <v>19</v>
      </c>
      <c r="N173" s="121">
        <v>0</v>
      </c>
      <c r="O173" s="120" t="s">
        <v>19</v>
      </c>
      <c r="P173" s="120" t="s">
        <v>419</v>
      </c>
      <c r="Q173" s="121">
        <v>0</v>
      </c>
      <c r="R173" s="120" t="s">
        <v>19</v>
      </c>
      <c r="S173" s="121">
        <v>0</v>
      </c>
      <c r="T173" s="120" t="s">
        <v>19</v>
      </c>
      <c r="U173" s="120" t="s">
        <v>419</v>
      </c>
    </row>
    <row r="174" spans="1:21" ht="15" thickBot="1" x14ac:dyDescent="0.35">
      <c r="A174" s="4" t="s">
        <v>115</v>
      </c>
      <c r="B174" s="120" t="s">
        <v>6</v>
      </c>
      <c r="C174" s="120" t="s">
        <v>625</v>
      </c>
      <c r="D174" s="120" t="s">
        <v>625</v>
      </c>
      <c r="E174" s="120" t="s">
        <v>542</v>
      </c>
      <c r="F174" s="121">
        <v>0.75</v>
      </c>
      <c r="G174" s="122" t="s">
        <v>650</v>
      </c>
      <c r="H174" s="121">
        <v>0.68220000000000003</v>
      </c>
      <c r="I174" s="122" t="s">
        <v>544</v>
      </c>
      <c r="J174" s="120" t="s">
        <v>419</v>
      </c>
      <c r="K174" s="120" t="s">
        <v>19</v>
      </c>
      <c r="L174" s="121">
        <v>0</v>
      </c>
      <c r="M174" s="120" t="s">
        <v>19</v>
      </c>
      <c r="N174" s="121">
        <v>0</v>
      </c>
      <c r="O174" s="120" t="s">
        <v>19</v>
      </c>
      <c r="P174" s="120" t="s">
        <v>419</v>
      </c>
      <c r="Q174" s="121">
        <v>0</v>
      </c>
      <c r="R174" s="120" t="s">
        <v>19</v>
      </c>
      <c r="S174" s="121">
        <v>0</v>
      </c>
      <c r="T174" s="120" t="s">
        <v>19</v>
      </c>
      <c r="U174" s="120" t="s">
        <v>419</v>
      </c>
    </row>
    <row r="175" spans="1:21" ht="15" thickBot="1" x14ac:dyDescent="0.35">
      <c r="A175" s="4" t="s">
        <v>120</v>
      </c>
      <c r="B175" s="120" t="s">
        <v>6</v>
      </c>
      <c r="C175" s="120" t="s">
        <v>810</v>
      </c>
      <c r="D175" s="120" t="s">
        <v>811</v>
      </c>
      <c r="E175" s="120" t="s">
        <v>542</v>
      </c>
      <c r="F175" s="121">
        <v>1</v>
      </c>
      <c r="G175" s="122" t="s">
        <v>812</v>
      </c>
      <c r="H175" s="121">
        <v>0.4</v>
      </c>
      <c r="I175" s="120" t="s">
        <v>19</v>
      </c>
      <c r="J175" s="120" t="s">
        <v>420</v>
      </c>
      <c r="K175" s="120" t="s">
        <v>673</v>
      </c>
      <c r="L175" s="121">
        <v>0</v>
      </c>
      <c r="M175" s="122" t="s">
        <v>812</v>
      </c>
      <c r="N175" s="121">
        <v>0.4</v>
      </c>
      <c r="O175" s="120" t="s">
        <v>19</v>
      </c>
      <c r="P175" s="120" t="s">
        <v>420</v>
      </c>
      <c r="Q175" s="121">
        <v>1</v>
      </c>
      <c r="R175" s="122" t="s">
        <v>812</v>
      </c>
      <c r="S175" s="121">
        <v>0.4</v>
      </c>
      <c r="T175" s="120" t="s">
        <v>19</v>
      </c>
      <c r="U175" s="120" t="s">
        <v>420</v>
      </c>
    </row>
    <row r="176" spans="1:21" ht="15" thickBot="1" x14ac:dyDescent="0.35">
      <c r="A176" s="4" t="s">
        <v>131</v>
      </c>
      <c r="B176" s="120" t="s">
        <v>6</v>
      </c>
      <c r="C176" s="120" t="s">
        <v>656</v>
      </c>
      <c r="D176" s="120" t="s">
        <v>836</v>
      </c>
      <c r="E176" s="120" t="s">
        <v>542</v>
      </c>
      <c r="F176" s="121">
        <v>0.85</v>
      </c>
      <c r="G176" s="122" t="s">
        <v>837</v>
      </c>
      <c r="H176" s="121">
        <v>0.85</v>
      </c>
      <c r="I176" s="120" t="s">
        <v>19</v>
      </c>
      <c r="J176" s="120" t="s">
        <v>420</v>
      </c>
      <c r="K176" s="120" t="s">
        <v>554</v>
      </c>
      <c r="L176" s="121">
        <v>0</v>
      </c>
      <c r="M176" s="120" t="s">
        <v>19</v>
      </c>
      <c r="N176" s="121">
        <v>0</v>
      </c>
      <c r="O176" s="120" t="s">
        <v>19</v>
      </c>
      <c r="P176" s="120" t="s">
        <v>419</v>
      </c>
      <c r="Q176" s="121">
        <v>0</v>
      </c>
      <c r="R176" s="120" t="s">
        <v>19</v>
      </c>
      <c r="S176" s="121">
        <v>0</v>
      </c>
      <c r="T176" s="120" t="s">
        <v>19</v>
      </c>
      <c r="U176" s="120" t="s">
        <v>419</v>
      </c>
    </row>
    <row r="177" spans="1:21" ht="15" thickBot="1" x14ac:dyDescent="0.35">
      <c r="A177" s="4" t="s">
        <v>136</v>
      </c>
      <c r="B177" s="120" t="s">
        <v>6</v>
      </c>
      <c r="C177" s="120" t="s">
        <v>597</v>
      </c>
      <c r="D177" s="120" t="s">
        <v>844</v>
      </c>
      <c r="E177" s="120" t="s">
        <v>539</v>
      </c>
      <c r="F177" s="121">
        <v>0</v>
      </c>
      <c r="G177" s="120" t="s">
        <v>19</v>
      </c>
      <c r="H177" s="121">
        <v>0</v>
      </c>
      <c r="I177" s="120" t="s">
        <v>19</v>
      </c>
      <c r="J177" s="120" t="s">
        <v>419</v>
      </c>
      <c r="K177" s="120" t="s">
        <v>19</v>
      </c>
      <c r="L177" s="121">
        <v>0</v>
      </c>
      <c r="M177" s="120" t="s">
        <v>19</v>
      </c>
      <c r="N177" s="121">
        <v>0</v>
      </c>
      <c r="O177" s="120" t="s">
        <v>19</v>
      </c>
      <c r="P177" s="120" t="s">
        <v>419</v>
      </c>
      <c r="Q177" s="121">
        <v>0</v>
      </c>
      <c r="R177" s="120" t="s">
        <v>19</v>
      </c>
      <c r="S177" s="121">
        <v>0</v>
      </c>
      <c r="T177" s="120" t="s">
        <v>19</v>
      </c>
      <c r="U177" s="120" t="s">
        <v>419</v>
      </c>
    </row>
    <row r="178" spans="1:21" ht="15" thickBot="1" x14ac:dyDescent="0.35">
      <c r="A178" s="4" t="s">
        <v>139</v>
      </c>
      <c r="B178" s="120" t="s">
        <v>6</v>
      </c>
      <c r="C178" s="120" t="s">
        <v>568</v>
      </c>
      <c r="D178" s="120" t="s">
        <v>849</v>
      </c>
      <c r="E178" s="120" t="s">
        <v>539</v>
      </c>
      <c r="F178" s="121">
        <v>0.75</v>
      </c>
      <c r="G178" s="122" t="s">
        <v>850</v>
      </c>
      <c r="H178" s="121">
        <v>0.5</v>
      </c>
      <c r="I178" s="122" t="s">
        <v>578</v>
      </c>
      <c r="J178" s="120" t="s">
        <v>419</v>
      </c>
      <c r="K178" s="120" t="s">
        <v>19</v>
      </c>
      <c r="L178" s="121">
        <v>0</v>
      </c>
      <c r="M178" s="120" t="s">
        <v>19</v>
      </c>
      <c r="N178" s="121">
        <v>0</v>
      </c>
      <c r="O178" s="120" t="s">
        <v>19</v>
      </c>
      <c r="P178" s="120" t="s">
        <v>419</v>
      </c>
      <c r="Q178" s="121">
        <v>0</v>
      </c>
      <c r="R178" s="120" t="s">
        <v>19</v>
      </c>
      <c r="S178" s="121">
        <v>0</v>
      </c>
      <c r="T178" s="120" t="s">
        <v>19</v>
      </c>
      <c r="U178" s="120" t="s">
        <v>419</v>
      </c>
    </row>
    <row r="179" spans="1:21" ht="15" thickBot="1" x14ac:dyDescent="0.35">
      <c r="A179" s="4" t="s">
        <v>144</v>
      </c>
      <c r="B179" s="120" t="s">
        <v>6</v>
      </c>
      <c r="C179" s="120" t="s">
        <v>773</v>
      </c>
      <c r="D179" s="120" t="s">
        <v>858</v>
      </c>
      <c r="E179" s="120" t="s">
        <v>688</v>
      </c>
      <c r="F179" s="121">
        <v>0</v>
      </c>
      <c r="G179" s="120" t="s">
        <v>19</v>
      </c>
      <c r="H179" s="121">
        <v>0</v>
      </c>
      <c r="I179" s="120" t="s">
        <v>19</v>
      </c>
      <c r="J179" s="120" t="s">
        <v>419</v>
      </c>
      <c r="K179" s="120" t="s">
        <v>19</v>
      </c>
      <c r="L179" s="121">
        <v>0</v>
      </c>
      <c r="M179" s="120" t="s">
        <v>19</v>
      </c>
      <c r="N179" s="121">
        <v>0</v>
      </c>
      <c r="O179" s="120" t="s">
        <v>19</v>
      </c>
      <c r="P179" s="120" t="s">
        <v>419</v>
      </c>
      <c r="Q179" s="121">
        <v>0</v>
      </c>
      <c r="R179" s="120" t="s">
        <v>19</v>
      </c>
      <c r="S179" s="121">
        <v>0</v>
      </c>
      <c r="T179" s="120" t="s">
        <v>19</v>
      </c>
      <c r="U179" s="120" t="s">
        <v>419</v>
      </c>
    </row>
    <row r="180" spans="1:21" ht="15" thickBot="1" x14ac:dyDescent="0.35">
      <c r="A180" s="4" t="s">
        <v>150</v>
      </c>
      <c r="B180" s="120" t="s">
        <v>6</v>
      </c>
      <c r="C180" s="120" t="s">
        <v>760</v>
      </c>
      <c r="D180" s="120" t="s">
        <v>868</v>
      </c>
      <c r="E180" s="120" t="s">
        <v>542</v>
      </c>
      <c r="F180" s="121">
        <v>0.93500000000000005</v>
      </c>
      <c r="G180" s="122" t="s">
        <v>869</v>
      </c>
      <c r="H180" s="121">
        <v>0.86580000000000001</v>
      </c>
      <c r="I180" s="120" t="s">
        <v>19</v>
      </c>
      <c r="J180" s="120" t="s">
        <v>420</v>
      </c>
      <c r="K180" s="120" t="s">
        <v>643</v>
      </c>
      <c r="L180" s="121">
        <v>0</v>
      </c>
      <c r="M180" s="122" t="s">
        <v>869</v>
      </c>
      <c r="N180" s="121">
        <v>0.68989999999999996</v>
      </c>
      <c r="O180" s="122" t="s">
        <v>870</v>
      </c>
      <c r="P180" s="120" t="s">
        <v>419</v>
      </c>
      <c r="Q180" s="121">
        <v>0</v>
      </c>
      <c r="R180" s="120" t="s">
        <v>19</v>
      </c>
      <c r="S180" s="121">
        <v>0</v>
      </c>
      <c r="T180" s="120" t="s">
        <v>19</v>
      </c>
      <c r="U180" s="120" t="s">
        <v>419</v>
      </c>
    </row>
    <row r="181" spans="1:21" ht="15" thickBot="1" x14ac:dyDescent="0.35">
      <c r="A181" s="4" t="s">
        <v>158</v>
      </c>
      <c r="B181" s="120" t="s">
        <v>6</v>
      </c>
      <c r="C181" s="120" t="s">
        <v>890</v>
      </c>
      <c r="D181" s="120" t="s">
        <v>891</v>
      </c>
      <c r="E181" s="120" t="s">
        <v>542</v>
      </c>
      <c r="F181" s="121">
        <v>0.95</v>
      </c>
      <c r="G181" s="122" t="s">
        <v>566</v>
      </c>
      <c r="H181" s="121">
        <v>0.95</v>
      </c>
      <c r="I181" s="122" t="s">
        <v>675</v>
      </c>
      <c r="J181" s="120" t="s">
        <v>419</v>
      </c>
      <c r="K181" s="120" t="s">
        <v>19</v>
      </c>
      <c r="L181" s="121">
        <v>0</v>
      </c>
      <c r="M181" s="120" t="s">
        <v>19</v>
      </c>
      <c r="N181" s="121">
        <v>0</v>
      </c>
      <c r="O181" s="120" t="s">
        <v>19</v>
      </c>
      <c r="P181" s="120" t="s">
        <v>419</v>
      </c>
      <c r="Q181" s="121">
        <v>0</v>
      </c>
      <c r="R181" s="120" t="s">
        <v>19</v>
      </c>
      <c r="S181" s="121">
        <v>0</v>
      </c>
      <c r="T181" s="120" t="s">
        <v>19</v>
      </c>
      <c r="U181" s="120" t="s">
        <v>419</v>
      </c>
    </row>
    <row r="182" spans="1:21" ht="15" thickBot="1" x14ac:dyDescent="0.35">
      <c r="A182" s="4" t="s">
        <v>159</v>
      </c>
      <c r="B182" s="120" t="s">
        <v>6</v>
      </c>
      <c r="C182" s="120" t="s">
        <v>892</v>
      </c>
      <c r="D182" s="120" t="s">
        <v>893</v>
      </c>
      <c r="E182" s="120" t="s">
        <v>542</v>
      </c>
      <c r="F182" s="121">
        <v>2</v>
      </c>
      <c r="G182" s="122" t="s">
        <v>894</v>
      </c>
      <c r="H182" s="121">
        <v>1.9578</v>
      </c>
      <c r="I182" s="120" t="s">
        <v>19</v>
      </c>
      <c r="J182" s="120" t="s">
        <v>420</v>
      </c>
      <c r="K182" s="120" t="s">
        <v>536</v>
      </c>
      <c r="L182" s="121">
        <v>0</v>
      </c>
      <c r="M182" s="120" t="s">
        <v>19</v>
      </c>
      <c r="N182" s="121">
        <v>0</v>
      </c>
      <c r="O182" s="120" t="s">
        <v>19</v>
      </c>
      <c r="P182" s="120" t="s">
        <v>419</v>
      </c>
      <c r="Q182" s="121">
        <v>0</v>
      </c>
      <c r="R182" s="120" t="s">
        <v>19</v>
      </c>
      <c r="S182" s="121">
        <v>0</v>
      </c>
      <c r="T182" s="120" t="s">
        <v>19</v>
      </c>
      <c r="U182" s="120" t="s">
        <v>419</v>
      </c>
    </row>
    <row r="183" spans="1:21" ht="15" thickBot="1" x14ac:dyDescent="0.35">
      <c r="A183" s="4" t="s">
        <v>163</v>
      </c>
      <c r="B183" s="120" t="s">
        <v>6</v>
      </c>
      <c r="C183" s="120" t="s">
        <v>564</v>
      </c>
      <c r="D183" s="120" t="s">
        <v>901</v>
      </c>
      <c r="E183" s="120" t="s">
        <v>542</v>
      </c>
      <c r="F183" s="121">
        <v>1.5</v>
      </c>
      <c r="G183" s="122" t="s">
        <v>902</v>
      </c>
      <c r="H183" s="121">
        <v>1.5</v>
      </c>
      <c r="I183" s="120" t="s">
        <v>19</v>
      </c>
      <c r="J183" s="120" t="s">
        <v>420</v>
      </c>
      <c r="K183" s="120" t="s">
        <v>19</v>
      </c>
      <c r="L183" s="121">
        <v>0</v>
      </c>
      <c r="M183" s="120" t="s">
        <v>19</v>
      </c>
      <c r="N183" s="121">
        <v>0</v>
      </c>
      <c r="O183" s="120" t="s">
        <v>19</v>
      </c>
      <c r="P183" s="120" t="s">
        <v>419</v>
      </c>
      <c r="Q183" s="121">
        <v>0</v>
      </c>
      <c r="R183" s="120" t="s">
        <v>19</v>
      </c>
      <c r="S183" s="121">
        <v>0</v>
      </c>
      <c r="T183" s="120" t="s">
        <v>19</v>
      </c>
      <c r="U183" s="120" t="s">
        <v>419</v>
      </c>
    </row>
    <row r="184" spans="1:21" ht="15" thickBot="1" x14ac:dyDescent="0.35">
      <c r="A184" s="4" t="s">
        <v>177</v>
      </c>
      <c r="B184" s="120" t="s">
        <v>6</v>
      </c>
      <c r="C184" s="120" t="s">
        <v>532</v>
      </c>
      <c r="D184" s="120" t="s">
        <v>926</v>
      </c>
      <c r="E184" s="120" t="s">
        <v>539</v>
      </c>
      <c r="F184" s="121">
        <v>0</v>
      </c>
      <c r="G184" s="120" t="s">
        <v>19</v>
      </c>
      <c r="H184" s="121">
        <v>0</v>
      </c>
      <c r="I184" s="120" t="s">
        <v>19</v>
      </c>
      <c r="J184" s="120" t="s">
        <v>419</v>
      </c>
      <c r="K184" s="120" t="s">
        <v>19</v>
      </c>
      <c r="L184" s="121">
        <v>0</v>
      </c>
      <c r="M184" s="120" t="s">
        <v>19</v>
      </c>
      <c r="N184" s="121">
        <v>0</v>
      </c>
      <c r="O184" s="120" t="s">
        <v>19</v>
      </c>
      <c r="P184" s="120" t="s">
        <v>419</v>
      </c>
      <c r="Q184" s="121">
        <v>0</v>
      </c>
      <c r="R184" s="120" t="s">
        <v>19</v>
      </c>
      <c r="S184" s="121">
        <v>0</v>
      </c>
      <c r="T184" s="120" t="s">
        <v>19</v>
      </c>
      <c r="U184" s="120" t="s">
        <v>419</v>
      </c>
    </row>
    <row r="185" spans="1:21" ht="15" thickBot="1" x14ac:dyDescent="0.35">
      <c r="A185" s="4" t="s">
        <v>182</v>
      </c>
      <c r="B185" s="120" t="s">
        <v>6</v>
      </c>
      <c r="C185" s="120" t="s">
        <v>639</v>
      </c>
      <c r="D185" s="120" t="s">
        <v>934</v>
      </c>
      <c r="E185" s="120" t="s">
        <v>539</v>
      </c>
      <c r="F185" s="121">
        <v>1</v>
      </c>
      <c r="G185" s="122" t="s">
        <v>732</v>
      </c>
      <c r="H185" s="121">
        <v>0.95489999999999997</v>
      </c>
      <c r="I185" s="120" t="s">
        <v>19</v>
      </c>
      <c r="J185" s="120" t="s">
        <v>420</v>
      </c>
      <c r="K185" s="120" t="s">
        <v>19</v>
      </c>
      <c r="L185" s="121">
        <v>0</v>
      </c>
      <c r="M185" s="120" t="s">
        <v>19</v>
      </c>
      <c r="N185" s="121">
        <v>0</v>
      </c>
      <c r="O185" s="120" t="s">
        <v>19</v>
      </c>
      <c r="P185" s="120" t="s">
        <v>419</v>
      </c>
      <c r="Q185" s="121">
        <v>0</v>
      </c>
      <c r="R185" s="120" t="s">
        <v>19</v>
      </c>
      <c r="S185" s="121">
        <v>0</v>
      </c>
      <c r="T185" s="120" t="s">
        <v>19</v>
      </c>
      <c r="U185" s="120" t="s">
        <v>419</v>
      </c>
    </row>
    <row r="186" spans="1:21" ht="15" thickBot="1" x14ac:dyDescent="0.35">
      <c r="A186" s="4" t="s">
        <v>192</v>
      </c>
      <c r="B186" s="120" t="s">
        <v>6</v>
      </c>
      <c r="C186" s="120" t="s">
        <v>949</v>
      </c>
      <c r="D186" s="120" t="s">
        <v>950</v>
      </c>
      <c r="E186" s="120" t="s">
        <v>688</v>
      </c>
      <c r="F186" s="121">
        <v>0</v>
      </c>
      <c r="G186" s="120" t="s">
        <v>19</v>
      </c>
      <c r="H186" s="121">
        <v>0</v>
      </c>
      <c r="I186" s="120" t="s">
        <v>19</v>
      </c>
      <c r="J186" s="120" t="s">
        <v>419</v>
      </c>
      <c r="K186" s="120" t="s">
        <v>19</v>
      </c>
      <c r="L186" s="121">
        <v>0</v>
      </c>
      <c r="M186" s="120" t="s">
        <v>19</v>
      </c>
      <c r="N186" s="121">
        <v>0</v>
      </c>
      <c r="O186" s="120" t="s">
        <v>19</v>
      </c>
      <c r="P186" s="120" t="s">
        <v>419</v>
      </c>
      <c r="Q186" s="121">
        <v>0</v>
      </c>
      <c r="R186" s="120" t="s">
        <v>19</v>
      </c>
      <c r="S186" s="121">
        <v>0</v>
      </c>
      <c r="T186" s="120" t="s">
        <v>19</v>
      </c>
      <c r="U186" s="120" t="s">
        <v>419</v>
      </c>
    </row>
    <row r="187" spans="1:21" ht="15" thickBot="1" x14ac:dyDescent="0.35">
      <c r="A187" s="4" t="s">
        <v>193</v>
      </c>
      <c r="B187" s="120" t="s">
        <v>6</v>
      </c>
      <c r="C187" s="120" t="s">
        <v>750</v>
      </c>
      <c r="D187" s="120" t="s">
        <v>951</v>
      </c>
      <c r="E187" s="120" t="s">
        <v>539</v>
      </c>
      <c r="F187" s="121">
        <v>0</v>
      </c>
      <c r="G187" s="120" t="s">
        <v>19</v>
      </c>
      <c r="H187" s="121">
        <v>0</v>
      </c>
      <c r="I187" s="120" t="s">
        <v>19</v>
      </c>
      <c r="J187" s="120" t="s">
        <v>419</v>
      </c>
      <c r="K187" s="120" t="s">
        <v>19</v>
      </c>
      <c r="L187" s="121">
        <v>0</v>
      </c>
      <c r="M187" s="120" t="s">
        <v>19</v>
      </c>
      <c r="N187" s="121">
        <v>0</v>
      </c>
      <c r="O187" s="120" t="s">
        <v>19</v>
      </c>
      <c r="P187" s="120" t="s">
        <v>419</v>
      </c>
      <c r="Q187" s="121">
        <v>0</v>
      </c>
      <c r="R187" s="120" t="s">
        <v>19</v>
      </c>
      <c r="S187" s="121">
        <v>0</v>
      </c>
      <c r="T187" s="120" t="s">
        <v>19</v>
      </c>
      <c r="U187" s="120" t="s">
        <v>419</v>
      </c>
    </row>
    <row r="188" spans="1:21" ht="15" thickBot="1" x14ac:dyDescent="0.35">
      <c r="A188" s="4" t="s">
        <v>204</v>
      </c>
      <c r="B188" s="120" t="s">
        <v>6</v>
      </c>
      <c r="C188" s="120" t="s">
        <v>588</v>
      </c>
      <c r="D188" s="120" t="s">
        <v>963</v>
      </c>
      <c r="E188" s="120" t="s">
        <v>534</v>
      </c>
      <c r="F188" s="121">
        <v>1</v>
      </c>
      <c r="G188" s="122" t="s">
        <v>964</v>
      </c>
      <c r="H188" s="121">
        <v>1</v>
      </c>
      <c r="I188" s="120" t="s">
        <v>19</v>
      </c>
      <c r="J188" s="120" t="s">
        <v>420</v>
      </c>
      <c r="K188" s="120" t="s">
        <v>536</v>
      </c>
      <c r="L188" s="121">
        <v>0.5</v>
      </c>
      <c r="M188" s="122" t="s">
        <v>732</v>
      </c>
      <c r="N188" s="121">
        <v>0.29749999999999999</v>
      </c>
      <c r="O188" s="120" t="s">
        <v>19</v>
      </c>
      <c r="P188" s="120" t="s">
        <v>420</v>
      </c>
      <c r="Q188" s="121">
        <v>0</v>
      </c>
      <c r="R188" s="120" t="s">
        <v>19</v>
      </c>
      <c r="S188" s="121">
        <v>0</v>
      </c>
      <c r="T188" s="120" t="s">
        <v>19</v>
      </c>
      <c r="U188" s="120" t="s">
        <v>419</v>
      </c>
    </row>
    <row r="189" spans="1:21" ht="15" thickBot="1" x14ac:dyDescent="0.35">
      <c r="A189" s="4" t="s">
        <v>209</v>
      </c>
      <c r="B189" s="120" t="s">
        <v>6</v>
      </c>
      <c r="C189" s="120" t="s">
        <v>588</v>
      </c>
      <c r="D189" s="120" t="s">
        <v>973</v>
      </c>
      <c r="E189" s="120" t="s">
        <v>539</v>
      </c>
      <c r="F189" s="121">
        <v>0</v>
      </c>
      <c r="G189" s="120" t="s">
        <v>19</v>
      </c>
      <c r="H189" s="121">
        <v>0</v>
      </c>
      <c r="I189" s="120" t="s">
        <v>19</v>
      </c>
      <c r="J189" s="120" t="s">
        <v>419</v>
      </c>
      <c r="K189" s="120" t="s">
        <v>19</v>
      </c>
      <c r="L189" s="121">
        <v>0</v>
      </c>
      <c r="M189" s="120" t="s">
        <v>19</v>
      </c>
      <c r="N189" s="121">
        <v>0</v>
      </c>
      <c r="O189" s="120" t="s">
        <v>19</v>
      </c>
      <c r="P189" s="120" t="s">
        <v>419</v>
      </c>
      <c r="Q189" s="121">
        <v>0</v>
      </c>
      <c r="R189" s="120" t="s">
        <v>19</v>
      </c>
      <c r="S189" s="121">
        <v>0</v>
      </c>
      <c r="T189" s="120" t="s">
        <v>19</v>
      </c>
      <c r="U189" s="120" t="s">
        <v>419</v>
      </c>
    </row>
    <row r="190" spans="1:21" ht="15" thickBot="1" x14ac:dyDescent="0.35">
      <c r="A190" s="4" t="s">
        <v>220</v>
      </c>
      <c r="B190" s="120" t="s">
        <v>6</v>
      </c>
      <c r="C190" s="120" t="s">
        <v>585</v>
      </c>
      <c r="D190" s="120" t="s">
        <v>990</v>
      </c>
      <c r="E190" s="120" t="s">
        <v>542</v>
      </c>
      <c r="F190" s="121">
        <v>1.05</v>
      </c>
      <c r="G190" s="122" t="s">
        <v>785</v>
      </c>
      <c r="H190" s="121">
        <v>1.05</v>
      </c>
      <c r="I190" s="122" t="s">
        <v>581</v>
      </c>
      <c r="J190" s="120" t="s">
        <v>419</v>
      </c>
      <c r="K190" s="120" t="s">
        <v>554</v>
      </c>
      <c r="L190" s="121">
        <v>0</v>
      </c>
      <c r="M190" s="120" t="s">
        <v>19</v>
      </c>
      <c r="N190" s="121">
        <v>0</v>
      </c>
      <c r="O190" s="120" t="s">
        <v>19</v>
      </c>
      <c r="P190" s="120" t="s">
        <v>419</v>
      </c>
      <c r="Q190" s="121">
        <v>0</v>
      </c>
      <c r="R190" s="120" t="s">
        <v>19</v>
      </c>
      <c r="S190" s="121">
        <v>0</v>
      </c>
      <c r="T190" s="120" t="s">
        <v>19</v>
      </c>
      <c r="U190" s="120" t="s">
        <v>419</v>
      </c>
    </row>
    <row r="191" spans="1:21" ht="15" thickBot="1" x14ac:dyDescent="0.35">
      <c r="A191" s="4" t="s">
        <v>222</v>
      </c>
      <c r="B191" s="120" t="s">
        <v>6</v>
      </c>
      <c r="C191" s="120" t="s">
        <v>993</v>
      </c>
      <c r="D191" s="120" t="s">
        <v>994</v>
      </c>
      <c r="E191" s="120" t="s">
        <v>688</v>
      </c>
      <c r="F191" s="121">
        <v>0</v>
      </c>
      <c r="G191" s="120" t="s">
        <v>19</v>
      </c>
      <c r="H191" s="121">
        <v>0</v>
      </c>
      <c r="I191" s="120" t="s">
        <v>19</v>
      </c>
      <c r="J191" s="120" t="s">
        <v>419</v>
      </c>
      <c r="K191" s="120" t="s">
        <v>19</v>
      </c>
      <c r="L191" s="121">
        <v>0</v>
      </c>
      <c r="M191" s="120" t="s">
        <v>19</v>
      </c>
      <c r="N191" s="121">
        <v>0</v>
      </c>
      <c r="O191" s="120" t="s">
        <v>19</v>
      </c>
      <c r="P191" s="120" t="s">
        <v>419</v>
      </c>
      <c r="Q191" s="121">
        <v>0</v>
      </c>
      <c r="R191" s="120" t="s">
        <v>19</v>
      </c>
      <c r="S191" s="121">
        <v>0</v>
      </c>
      <c r="T191" s="120" t="s">
        <v>19</v>
      </c>
      <c r="U191" s="120" t="s">
        <v>419</v>
      </c>
    </row>
    <row r="192" spans="1:21" ht="15" thickBot="1" x14ac:dyDescent="0.35">
      <c r="A192" s="4" t="s">
        <v>237</v>
      </c>
      <c r="B192" s="120" t="s">
        <v>6</v>
      </c>
      <c r="C192" s="120" t="s">
        <v>678</v>
      </c>
      <c r="D192" s="120" t="s">
        <v>1020</v>
      </c>
      <c r="E192" s="120" t="s">
        <v>542</v>
      </c>
      <c r="F192" s="121">
        <v>1</v>
      </c>
      <c r="G192" s="122" t="s">
        <v>749</v>
      </c>
      <c r="H192" s="121">
        <v>0.9778</v>
      </c>
      <c r="I192" s="122" t="s">
        <v>880</v>
      </c>
      <c r="J192" s="120" t="s">
        <v>419</v>
      </c>
      <c r="K192" s="120" t="s">
        <v>554</v>
      </c>
      <c r="L192" s="121">
        <v>0</v>
      </c>
      <c r="M192" s="120" t="s">
        <v>19</v>
      </c>
      <c r="N192" s="121">
        <v>0</v>
      </c>
      <c r="O192" s="120" t="s">
        <v>19</v>
      </c>
      <c r="P192" s="120" t="s">
        <v>419</v>
      </c>
      <c r="Q192" s="121">
        <v>0</v>
      </c>
      <c r="R192" s="120" t="s">
        <v>19</v>
      </c>
      <c r="S192" s="121">
        <v>0</v>
      </c>
      <c r="T192" s="120" t="s">
        <v>19</v>
      </c>
      <c r="U192" s="120" t="s">
        <v>419</v>
      </c>
    </row>
    <row r="193" spans="1:21" ht="15" thickBot="1" x14ac:dyDescent="0.35">
      <c r="A193" s="4" t="s">
        <v>240</v>
      </c>
      <c r="B193" s="120" t="s">
        <v>6</v>
      </c>
      <c r="C193" s="120" t="s">
        <v>1022</v>
      </c>
      <c r="D193" s="120" t="s">
        <v>1023</v>
      </c>
      <c r="E193" s="120" t="s">
        <v>557</v>
      </c>
      <c r="F193" s="121">
        <v>0.6</v>
      </c>
      <c r="G193" s="122" t="s">
        <v>1024</v>
      </c>
      <c r="H193" s="121">
        <v>0.6</v>
      </c>
      <c r="I193" s="122" t="s">
        <v>665</v>
      </c>
      <c r="J193" s="120" t="s">
        <v>419</v>
      </c>
      <c r="K193" s="120" t="s">
        <v>554</v>
      </c>
      <c r="L193" s="121">
        <v>0</v>
      </c>
      <c r="M193" s="120" t="s">
        <v>19</v>
      </c>
      <c r="N193" s="121">
        <v>0</v>
      </c>
      <c r="O193" s="120" t="s">
        <v>19</v>
      </c>
      <c r="P193" s="120" t="s">
        <v>419</v>
      </c>
      <c r="Q193" s="121">
        <v>0</v>
      </c>
      <c r="R193" s="120" t="s">
        <v>19</v>
      </c>
      <c r="S193" s="121">
        <v>0</v>
      </c>
      <c r="T193" s="120" t="s">
        <v>19</v>
      </c>
      <c r="U193" s="120" t="s">
        <v>419</v>
      </c>
    </row>
    <row r="194" spans="1:21" ht="15" thickBot="1" x14ac:dyDescent="0.35">
      <c r="A194" s="4" t="s">
        <v>245</v>
      </c>
      <c r="B194" s="120" t="s">
        <v>6</v>
      </c>
      <c r="C194" s="120" t="s">
        <v>1030</v>
      </c>
      <c r="D194" s="120" t="s">
        <v>1031</v>
      </c>
      <c r="E194" s="120" t="s">
        <v>688</v>
      </c>
      <c r="F194" s="121">
        <v>0</v>
      </c>
      <c r="G194" s="120" t="s">
        <v>19</v>
      </c>
      <c r="H194" s="121">
        <v>0</v>
      </c>
      <c r="I194" s="120" t="s">
        <v>19</v>
      </c>
      <c r="J194" s="120" t="s">
        <v>419</v>
      </c>
      <c r="K194" s="120" t="s">
        <v>19</v>
      </c>
      <c r="L194" s="121">
        <v>0</v>
      </c>
      <c r="M194" s="120" t="s">
        <v>19</v>
      </c>
      <c r="N194" s="121">
        <v>0</v>
      </c>
      <c r="O194" s="120" t="s">
        <v>19</v>
      </c>
      <c r="P194" s="120" t="s">
        <v>419</v>
      </c>
      <c r="Q194" s="121">
        <v>0</v>
      </c>
      <c r="R194" s="120" t="s">
        <v>19</v>
      </c>
      <c r="S194" s="121">
        <v>0</v>
      </c>
      <c r="T194" s="120" t="s">
        <v>19</v>
      </c>
      <c r="U194" s="120" t="s">
        <v>419</v>
      </c>
    </row>
    <row r="195" spans="1:21" ht="15" thickBot="1" x14ac:dyDescent="0.35">
      <c r="A195" s="4" t="s">
        <v>247</v>
      </c>
      <c r="B195" s="120" t="s">
        <v>6</v>
      </c>
      <c r="C195" s="120" t="s">
        <v>830</v>
      </c>
      <c r="D195" s="120" t="s">
        <v>1033</v>
      </c>
      <c r="E195" s="120" t="s">
        <v>539</v>
      </c>
      <c r="F195" s="121">
        <v>0</v>
      </c>
      <c r="G195" s="120" t="s">
        <v>19</v>
      </c>
      <c r="H195" s="121">
        <v>0</v>
      </c>
      <c r="I195" s="120" t="s">
        <v>19</v>
      </c>
      <c r="J195" s="120" t="s">
        <v>419</v>
      </c>
      <c r="K195" s="120" t="s">
        <v>19</v>
      </c>
      <c r="L195" s="121">
        <v>0</v>
      </c>
      <c r="M195" s="120" t="s">
        <v>19</v>
      </c>
      <c r="N195" s="121">
        <v>0</v>
      </c>
      <c r="O195" s="120" t="s">
        <v>19</v>
      </c>
      <c r="P195" s="120" t="s">
        <v>419</v>
      </c>
      <c r="Q195" s="121">
        <v>0</v>
      </c>
      <c r="R195" s="120" t="s">
        <v>19</v>
      </c>
      <c r="S195" s="121">
        <v>0</v>
      </c>
      <c r="T195" s="120" t="s">
        <v>19</v>
      </c>
      <c r="U195" s="120" t="s">
        <v>419</v>
      </c>
    </row>
    <row r="196" spans="1:21" ht="15" thickBot="1" x14ac:dyDescent="0.35">
      <c r="A196" s="4" t="s">
        <v>253</v>
      </c>
      <c r="B196" s="120" t="s">
        <v>6</v>
      </c>
      <c r="C196" s="120" t="s">
        <v>585</v>
      </c>
      <c r="D196" s="120" t="s">
        <v>1043</v>
      </c>
      <c r="E196" s="120" t="s">
        <v>534</v>
      </c>
      <c r="F196" s="121">
        <v>1</v>
      </c>
      <c r="G196" s="122" t="s">
        <v>900</v>
      </c>
      <c r="H196" s="121">
        <v>0.84770000000000001</v>
      </c>
      <c r="I196" s="120" t="s">
        <v>19</v>
      </c>
      <c r="J196" s="120" t="s">
        <v>420</v>
      </c>
      <c r="K196" s="120" t="s">
        <v>19</v>
      </c>
      <c r="L196" s="121">
        <v>0.5</v>
      </c>
      <c r="M196" s="122" t="s">
        <v>650</v>
      </c>
      <c r="N196" s="121">
        <v>0.42620000000000002</v>
      </c>
      <c r="O196" s="120" t="s">
        <v>19</v>
      </c>
      <c r="P196" s="120" t="s">
        <v>420</v>
      </c>
      <c r="Q196" s="121">
        <v>0</v>
      </c>
      <c r="R196" s="120" t="s">
        <v>19</v>
      </c>
      <c r="S196" s="121">
        <v>0</v>
      </c>
      <c r="T196" s="120" t="s">
        <v>19</v>
      </c>
      <c r="U196" s="120" t="s">
        <v>419</v>
      </c>
    </row>
    <row r="197" spans="1:21" ht="15" thickBot="1" x14ac:dyDescent="0.35">
      <c r="A197" s="4" t="s">
        <v>259</v>
      </c>
      <c r="B197" s="120" t="s">
        <v>6</v>
      </c>
      <c r="C197" s="120" t="s">
        <v>1051</v>
      </c>
      <c r="D197" s="120" t="s">
        <v>1052</v>
      </c>
      <c r="E197" s="120" t="s">
        <v>542</v>
      </c>
      <c r="F197" s="121">
        <v>0.03</v>
      </c>
      <c r="G197" s="122" t="s">
        <v>879</v>
      </c>
      <c r="H197" s="121">
        <v>0.03</v>
      </c>
      <c r="I197" s="122" t="s">
        <v>802</v>
      </c>
      <c r="J197" s="120" t="s">
        <v>419</v>
      </c>
      <c r="K197" s="120" t="s">
        <v>554</v>
      </c>
      <c r="L197" s="121">
        <v>0</v>
      </c>
      <c r="M197" s="120" t="s">
        <v>19</v>
      </c>
      <c r="N197" s="121">
        <v>0</v>
      </c>
      <c r="O197" s="120" t="s">
        <v>19</v>
      </c>
      <c r="P197" s="120" t="s">
        <v>419</v>
      </c>
      <c r="Q197" s="121">
        <v>0</v>
      </c>
      <c r="R197" s="120" t="s">
        <v>19</v>
      </c>
      <c r="S197" s="121">
        <v>0</v>
      </c>
      <c r="T197" s="120" t="s">
        <v>19</v>
      </c>
      <c r="U197" s="120" t="s">
        <v>419</v>
      </c>
    </row>
    <row r="198" spans="1:21" ht="15" thickBot="1" x14ac:dyDescent="0.35">
      <c r="A198" s="4" t="s">
        <v>263</v>
      </c>
      <c r="B198" s="120" t="s">
        <v>6</v>
      </c>
      <c r="C198" s="120" t="s">
        <v>1054</v>
      </c>
      <c r="D198" s="120" t="s">
        <v>1055</v>
      </c>
      <c r="E198" s="120" t="s">
        <v>557</v>
      </c>
      <c r="F198" s="121">
        <v>0.5</v>
      </c>
      <c r="G198" s="122" t="s">
        <v>543</v>
      </c>
      <c r="H198" s="121">
        <v>0.5</v>
      </c>
      <c r="I198" s="122" t="s">
        <v>547</v>
      </c>
      <c r="J198" s="120" t="s">
        <v>419</v>
      </c>
      <c r="K198" s="120" t="s">
        <v>536</v>
      </c>
      <c r="L198" s="121">
        <v>0</v>
      </c>
      <c r="M198" s="120" t="s">
        <v>19</v>
      </c>
      <c r="N198" s="121">
        <v>0</v>
      </c>
      <c r="O198" s="120" t="s">
        <v>19</v>
      </c>
      <c r="P198" s="120" t="s">
        <v>419</v>
      </c>
      <c r="Q198" s="121">
        <v>0</v>
      </c>
      <c r="R198" s="120" t="s">
        <v>19</v>
      </c>
      <c r="S198" s="121">
        <v>0</v>
      </c>
      <c r="T198" s="120" t="s">
        <v>19</v>
      </c>
      <c r="U198" s="120" t="s">
        <v>419</v>
      </c>
    </row>
    <row r="199" spans="1:21" ht="15" thickBot="1" x14ac:dyDescent="0.35">
      <c r="A199" s="4" t="s">
        <v>268</v>
      </c>
      <c r="B199" s="120" t="s">
        <v>6</v>
      </c>
      <c r="C199" s="120" t="s">
        <v>597</v>
      </c>
      <c r="D199" s="120" t="s">
        <v>1063</v>
      </c>
      <c r="E199" s="120" t="s">
        <v>542</v>
      </c>
      <c r="F199" s="121">
        <v>2</v>
      </c>
      <c r="G199" s="122" t="s">
        <v>869</v>
      </c>
      <c r="H199" s="121">
        <v>1.9907999999999999</v>
      </c>
      <c r="I199" s="120" t="s">
        <v>19</v>
      </c>
      <c r="J199" s="120" t="s">
        <v>420</v>
      </c>
      <c r="K199" s="120" t="s">
        <v>19</v>
      </c>
      <c r="L199" s="121">
        <v>0</v>
      </c>
      <c r="M199" s="120" t="s">
        <v>19</v>
      </c>
      <c r="N199" s="121">
        <v>0</v>
      </c>
      <c r="O199" s="120" t="s">
        <v>19</v>
      </c>
      <c r="P199" s="120" t="s">
        <v>419</v>
      </c>
      <c r="Q199" s="121">
        <v>0</v>
      </c>
      <c r="R199" s="120" t="s">
        <v>19</v>
      </c>
      <c r="S199" s="121">
        <v>0</v>
      </c>
      <c r="T199" s="120" t="s">
        <v>19</v>
      </c>
      <c r="U199" s="120" t="s">
        <v>419</v>
      </c>
    </row>
    <row r="200" spans="1:21" ht="15" thickBot="1" x14ac:dyDescent="0.35">
      <c r="A200" s="4" t="s">
        <v>270</v>
      </c>
      <c r="B200" s="120" t="s">
        <v>6</v>
      </c>
      <c r="C200" s="120" t="s">
        <v>568</v>
      </c>
      <c r="D200" s="120" t="s">
        <v>1066</v>
      </c>
      <c r="E200" s="120" t="s">
        <v>534</v>
      </c>
      <c r="F200" s="121">
        <v>0.5</v>
      </c>
      <c r="G200" s="122" t="s">
        <v>615</v>
      </c>
      <c r="H200" s="121">
        <v>0.45910000000000001</v>
      </c>
      <c r="I200" s="122" t="s">
        <v>628</v>
      </c>
      <c r="J200" s="120" t="s">
        <v>419</v>
      </c>
      <c r="K200" s="120" t="s">
        <v>554</v>
      </c>
      <c r="L200" s="121">
        <v>0</v>
      </c>
      <c r="M200" s="120" t="s">
        <v>19</v>
      </c>
      <c r="N200" s="121">
        <v>0</v>
      </c>
      <c r="O200" s="120" t="s">
        <v>19</v>
      </c>
      <c r="P200" s="120" t="s">
        <v>419</v>
      </c>
      <c r="Q200" s="121">
        <v>0</v>
      </c>
      <c r="R200" s="120" t="s">
        <v>19</v>
      </c>
      <c r="S200" s="121">
        <v>0</v>
      </c>
      <c r="T200" s="120" t="s">
        <v>19</v>
      </c>
      <c r="U200" s="120" t="s">
        <v>419</v>
      </c>
    </row>
    <row r="201" spans="1:21" ht="15" thickBot="1" x14ac:dyDescent="0.35">
      <c r="A201" s="4" t="s">
        <v>274</v>
      </c>
      <c r="B201" s="120" t="s">
        <v>6</v>
      </c>
      <c r="C201" s="120" t="s">
        <v>890</v>
      </c>
      <c r="D201" s="120" t="s">
        <v>1072</v>
      </c>
      <c r="E201" s="120" t="s">
        <v>542</v>
      </c>
      <c r="F201" s="121">
        <v>1</v>
      </c>
      <c r="G201" s="122" t="s">
        <v>819</v>
      </c>
      <c r="H201" s="121">
        <v>0.99309999999999998</v>
      </c>
      <c r="I201" s="120" t="s">
        <v>19</v>
      </c>
      <c r="J201" s="120" t="s">
        <v>420</v>
      </c>
      <c r="K201" s="120" t="s">
        <v>19</v>
      </c>
      <c r="L201" s="121">
        <v>0</v>
      </c>
      <c r="M201" s="120" t="s">
        <v>19</v>
      </c>
      <c r="N201" s="121">
        <v>0</v>
      </c>
      <c r="O201" s="120" t="s">
        <v>19</v>
      </c>
      <c r="P201" s="120" t="s">
        <v>419</v>
      </c>
      <c r="Q201" s="121">
        <v>0</v>
      </c>
      <c r="R201" s="120" t="s">
        <v>19</v>
      </c>
      <c r="S201" s="121">
        <v>0</v>
      </c>
      <c r="T201" s="120" t="s">
        <v>19</v>
      </c>
      <c r="U201" s="120" t="s">
        <v>419</v>
      </c>
    </row>
    <row r="202" spans="1:21" ht="15" thickBot="1" x14ac:dyDescent="0.35">
      <c r="A202" s="4" t="s">
        <v>277</v>
      </c>
      <c r="B202" s="120" t="s">
        <v>6</v>
      </c>
      <c r="C202" s="120" t="s">
        <v>604</v>
      </c>
      <c r="D202" s="120" t="s">
        <v>1077</v>
      </c>
      <c r="E202" s="120" t="s">
        <v>542</v>
      </c>
      <c r="F202" s="121">
        <v>1</v>
      </c>
      <c r="G202" s="122" t="s">
        <v>614</v>
      </c>
      <c r="H202" s="121">
        <v>1</v>
      </c>
      <c r="I202" s="122" t="s">
        <v>581</v>
      </c>
      <c r="J202" s="120" t="s">
        <v>419</v>
      </c>
      <c r="K202" s="120" t="s">
        <v>554</v>
      </c>
      <c r="L202" s="121">
        <v>0</v>
      </c>
      <c r="M202" s="120" t="s">
        <v>19</v>
      </c>
      <c r="N202" s="121">
        <v>0</v>
      </c>
      <c r="O202" s="120" t="s">
        <v>19</v>
      </c>
      <c r="P202" s="120" t="s">
        <v>419</v>
      </c>
      <c r="Q202" s="121">
        <v>0</v>
      </c>
      <c r="R202" s="120" t="s">
        <v>19</v>
      </c>
      <c r="S202" s="121">
        <v>0</v>
      </c>
      <c r="T202" s="120" t="s">
        <v>19</v>
      </c>
      <c r="U202" s="120" t="s">
        <v>419</v>
      </c>
    </row>
    <row r="203" spans="1:21" ht="15" thickBot="1" x14ac:dyDescent="0.35">
      <c r="A203" s="4" t="s">
        <v>278</v>
      </c>
      <c r="B203" s="120" t="s">
        <v>6</v>
      </c>
      <c r="C203" s="120" t="s">
        <v>666</v>
      </c>
      <c r="D203" s="120" t="s">
        <v>1078</v>
      </c>
      <c r="E203" s="120" t="s">
        <v>542</v>
      </c>
      <c r="F203" s="121">
        <v>0.95620000000000005</v>
      </c>
      <c r="G203" s="122" t="s">
        <v>599</v>
      </c>
      <c r="H203" s="121">
        <v>0.95620000000000005</v>
      </c>
      <c r="I203" s="122" t="s">
        <v>581</v>
      </c>
      <c r="J203" s="120" t="s">
        <v>419</v>
      </c>
      <c r="K203" s="120" t="s">
        <v>835</v>
      </c>
      <c r="L203" s="121">
        <v>0.6</v>
      </c>
      <c r="M203" s="122" t="s">
        <v>1079</v>
      </c>
      <c r="N203" s="121">
        <v>0.6</v>
      </c>
      <c r="O203" s="122" t="s">
        <v>1080</v>
      </c>
      <c r="P203" s="120" t="s">
        <v>419</v>
      </c>
      <c r="Q203" s="121">
        <v>0</v>
      </c>
      <c r="R203" s="120" t="s">
        <v>19</v>
      </c>
      <c r="S203" s="121">
        <v>0</v>
      </c>
      <c r="T203" s="120" t="s">
        <v>19</v>
      </c>
      <c r="U203" s="120" t="s">
        <v>419</v>
      </c>
    </row>
    <row r="204" spans="1:21" ht="15" thickBot="1" x14ac:dyDescent="0.35">
      <c r="A204" s="4" t="s">
        <v>291</v>
      </c>
      <c r="B204" s="120" t="s">
        <v>6</v>
      </c>
      <c r="C204" s="120" t="s">
        <v>678</v>
      </c>
      <c r="D204" s="120" t="s">
        <v>1101</v>
      </c>
      <c r="E204" s="120" t="s">
        <v>542</v>
      </c>
      <c r="F204" s="121">
        <v>0.75</v>
      </c>
      <c r="G204" s="122" t="s">
        <v>648</v>
      </c>
      <c r="H204" s="121">
        <v>0.74550000000000005</v>
      </c>
      <c r="I204" s="122" t="s">
        <v>786</v>
      </c>
      <c r="J204" s="120" t="s">
        <v>419</v>
      </c>
      <c r="K204" s="120" t="s">
        <v>545</v>
      </c>
      <c r="L204" s="121">
        <v>0.35</v>
      </c>
      <c r="M204" s="122" t="s">
        <v>898</v>
      </c>
      <c r="N204" s="121">
        <v>0.35</v>
      </c>
      <c r="O204" s="122" t="s">
        <v>581</v>
      </c>
      <c r="P204" s="120" t="s">
        <v>419</v>
      </c>
      <c r="Q204" s="121">
        <v>0</v>
      </c>
      <c r="R204" s="120" t="s">
        <v>19</v>
      </c>
      <c r="S204" s="121">
        <v>0</v>
      </c>
      <c r="T204" s="120" t="s">
        <v>19</v>
      </c>
      <c r="U204" s="120" t="s">
        <v>419</v>
      </c>
    </row>
    <row r="205" spans="1:21" ht="15" thickBot="1" x14ac:dyDescent="0.35">
      <c r="A205" s="4" t="s">
        <v>295</v>
      </c>
      <c r="B205" s="120" t="s">
        <v>6</v>
      </c>
      <c r="C205" s="120" t="s">
        <v>810</v>
      </c>
      <c r="D205" s="120" t="s">
        <v>19</v>
      </c>
      <c r="E205" s="120" t="s">
        <v>539</v>
      </c>
      <c r="F205" s="121">
        <v>1</v>
      </c>
      <c r="G205" s="122" t="s">
        <v>1107</v>
      </c>
      <c r="H205" s="121">
        <v>1</v>
      </c>
      <c r="I205" s="122" t="s">
        <v>1108</v>
      </c>
      <c r="J205" s="120" t="s">
        <v>419</v>
      </c>
      <c r="K205" s="120" t="s">
        <v>554</v>
      </c>
      <c r="L205" s="121">
        <v>0</v>
      </c>
      <c r="M205" s="120" t="s">
        <v>19</v>
      </c>
      <c r="N205" s="121">
        <v>0</v>
      </c>
      <c r="O205" s="120" t="s">
        <v>19</v>
      </c>
      <c r="P205" s="120" t="s">
        <v>419</v>
      </c>
      <c r="Q205" s="121">
        <v>0</v>
      </c>
      <c r="R205" s="120" t="s">
        <v>19</v>
      </c>
      <c r="S205" s="121">
        <v>0</v>
      </c>
      <c r="T205" s="120" t="s">
        <v>19</v>
      </c>
      <c r="U205" s="120" t="s">
        <v>419</v>
      </c>
    </row>
    <row r="206" spans="1:21" ht="15" thickBot="1" x14ac:dyDescent="0.35">
      <c r="A206" s="4" t="s">
        <v>299</v>
      </c>
      <c r="B206" s="120" t="s">
        <v>6</v>
      </c>
      <c r="C206" s="120" t="s">
        <v>597</v>
      </c>
      <c r="D206" s="120" t="s">
        <v>1099</v>
      </c>
      <c r="E206" s="120" t="s">
        <v>542</v>
      </c>
      <c r="F206" s="121">
        <v>1</v>
      </c>
      <c r="G206" s="122" t="s">
        <v>653</v>
      </c>
      <c r="H206" s="121">
        <v>0.82550000000000001</v>
      </c>
      <c r="I206" s="120" t="s">
        <v>19</v>
      </c>
      <c r="J206" s="120" t="s">
        <v>420</v>
      </c>
      <c r="K206" s="120" t="s">
        <v>19</v>
      </c>
      <c r="L206" s="121">
        <v>0.33</v>
      </c>
      <c r="M206" s="122" t="s">
        <v>909</v>
      </c>
      <c r="N206" s="121">
        <v>0.26</v>
      </c>
      <c r="O206" s="122" t="s">
        <v>1113</v>
      </c>
      <c r="P206" s="120" t="s">
        <v>419</v>
      </c>
      <c r="Q206" s="121">
        <v>0</v>
      </c>
      <c r="R206" s="120" t="s">
        <v>19</v>
      </c>
      <c r="S206" s="121">
        <v>0</v>
      </c>
      <c r="T206" s="120" t="s">
        <v>19</v>
      </c>
      <c r="U206" s="120" t="s">
        <v>419</v>
      </c>
    </row>
    <row r="207" spans="1:21" ht="15" thickBot="1" x14ac:dyDescent="0.35">
      <c r="A207" s="4" t="s">
        <v>311</v>
      </c>
      <c r="B207" s="120" t="s">
        <v>6</v>
      </c>
      <c r="C207" s="120" t="s">
        <v>575</v>
      </c>
      <c r="D207" s="120" t="s">
        <v>1125</v>
      </c>
      <c r="E207" s="120" t="s">
        <v>542</v>
      </c>
      <c r="F207" s="121">
        <v>1</v>
      </c>
      <c r="G207" s="122" t="s">
        <v>543</v>
      </c>
      <c r="H207" s="121">
        <v>1</v>
      </c>
      <c r="I207" s="122" t="s">
        <v>559</v>
      </c>
      <c r="J207" s="120" t="s">
        <v>419</v>
      </c>
      <c r="K207" s="120" t="s">
        <v>554</v>
      </c>
      <c r="L207" s="121">
        <v>0</v>
      </c>
      <c r="M207" s="120" t="s">
        <v>19</v>
      </c>
      <c r="N207" s="121">
        <v>0</v>
      </c>
      <c r="O207" s="120" t="s">
        <v>19</v>
      </c>
      <c r="P207" s="120" t="s">
        <v>419</v>
      </c>
      <c r="Q207" s="121">
        <v>0</v>
      </c>
      <c r="R207" s="120" t="s">
        <v>19</v>
      </c>
      <c r="S207" s="121">
        <v>0</v>
      </c>
      <c r="T207" s="120" t="s">
        <v>19</v>
      </c>
      <c r="U207" s="120" t="s">
        <v>419</v>
      </c>
    </row>
    <row r="208" spans="1:21" ht="15" thickBot="1" x14ac:dyDescent="0.35">
      <c r="A208" s="4" t="s">
        <v>312</v>
      </c>
      <c r="B208" s="120" t="s">
        <v>6</v>
      </c>
      <c r="C208" s="120" t="s">
        <v>656</v>
      </c>
      <c r="D208" s="120" t="s">
        <v>1126</v>
      </c>
      <c r="E208" s="120" t="s">
        <v>542</v>
      </c>
      <c r="F208" s="121">
        <v>0.8</v>
      </c>
      <c r="G208" s="122" t="s">
        <v>1127</v>
      </c>
      <c r="H208" s="121">
        <v>0.72719999999999996</v>
      </c>
      <c r="I208" s="120" t="s">
        <v>19</v>
      </c>
      <c r="J208" s="120" t="s">
        <v>420</v>
      </c>
      <c r="K208" s="120" t="s">
        <v>554</v>
      </c>
      <c r="L208" s="121">
        <v>0</v>
      </c>
      <c r="M208" s="120" t="s">
        <v>19</v>
      </c>
      <c r="N208" s="121">
        <v>0</v>
      </c>
      <c r="O208" s="120" t="s">
        <v>19</v>
      </c>
      <c r="P208" s="120" t="s">
        <v>419</v>
      </c>
      <c r="Q208" s="121">
        <v>0</v>
      </c>
      <c r="R208" s="120" t="s">
        <v>19</v>
      </c>
      <c r="S208" s="121">
        <v>0</v>
      </c>
      <c r="T208" s="120" t="s">
        <v>19</v>
      </c>
      <c r="U208" s="120" t="s">
        <v>419</v>
      </c>
    </row>
    <row r="209" spans="1:21" ht="15" thickBot="1" x14ac:dyDescent="0.35">
      <c r="A209" s="4" t="s">
        <v>316</v>
      </c>
      <c r="B209" s="120" t="s">
        <v>6</v>
      </c>
      <c r="C209" s="120" t="s">
        <v>564</v>
      </c>
      <c r="D209" s="120" t="s">
        <v>1132</v>
      </c>
      <c r="E209" s="120" t="s">
        <v>534</v>
      </c>
      <c r="F209" s="121">
        <v>0.4</v>
      </c>
      <c r="G209" s="122" t="s">
        <v>587</v>
      </c>
      <c r="H209" s="121">
        <v>0.4</v>
      </c>
      <c r="I209" s="120" t="s">
        <v>19</v>
      </c>
      <c r="J209" s="120" t="s">
        <v>420</v>
      </c>
      <c r="K209" s="120" t="s">
        <v>536</v>
      </c>
      <c r="L209" s="121">
        <v>0</v>
      </c>
      <c r="M209" s="120" t="s">
        <v>19</v>
      </c>
      <c r="N209" s="121">
        <v>0</v>
      </c>
      <c r="O209" s="120" t="s">
        <v>19</v>
      </c>
      <c r="P209" s="120" t="s">
        <v>419</v>
      </c>
      <c r="Q209" s="121">
        <v>0</v>
      </c>
      <c r="R209" s="120" t="s">
        <v>19</v>
      </c>
      <c r="S209" s="121">
        <v>0</v>
      </c>
      <c r="T209" s="120" t="s">
        <v>19</v>
      </c>
      <c r="U209" s="120" t="s">
        <v>419</v>
      </c>
    </row>
    <row r="210" spans="1:21" ht="15" thickBot="1" x14ac:dyDescent="0.35">
      <c r="A210" s="4" t="s">
        <v>319</v>
      </c>
      <c r="B210" s="120" t="s">
        <v>6</v>
      </c>
      <c r="C210" s="120" t="s">
        <v>540</v>
      </c>
      <c r="D210" s="120" t="s">
        <v>1137</v>
      </c>
      <c r="E210" s="120" t="s">
        <v>542</v>
      </c>
      <c r="F210" s="121">
        <v>1</v>
      </c>
      <c r="G210" s="122" t="s">
        <v>824</v>
      </c>
      <c r="H210" s="121">
        <v>1.3</v>
      </c>
      <c r="I210" s="120" t="s">
        <v>19</v>
      </c>
      <c r="J210" s="120" t="s">
        <v>420</v>
      </c>
      <c r="K210" s="120" t="s">
        <v>536</v>
      </c>
      <c r="L210" s="121">
        <v>0.2</v>
      </c>
      <c r="M210" s="122" t="s">
        <v>779</v>
      </c>
      <c r="N210" s="121">
        <v>0.2</v>
      </c>
      <c r="O210" s="122" t="s">
        <v>1014</v>
      </c>
      <c r="P210" s="120" t="s">
        <v>419</v>
      </c>
      <c r="Q210" s="121">
        <v>0</v>
      </c>
      <c r="R210" s="120" t="s">
        <v>19</v>
      </c>
      <c r="S210" s="121">
        <v>0</v>
      </c>
      <c r="T210" s="120" t="s">
        <v>19</v>
      </c>
      <c r="U210" s="120" t="s">
        <v>419</v>
      </c>
    </row>
    <row r="211" spans="1:21" ht="15" thickBot="1" x14ac:dyDescent="0.35">
      <c r="A211" s="4" t="s">
        <v>321</v>
      </c>
      <c r="B211" s="120" t="s">
        <v>6</v>
      </c>
      <c r="C211" s="120" t="s">
        <v>582</v>
      </c>
      <c r="D211" s="120" t="s">
        <v>1138</v>
      </c>
      <c r="E211" s="120" t="s">
        <v>634</v>
      </c>
      <c r="F211" s="121">
        <v>1</v>
      </c>
      <c r="G211" s="122" t="s">
        <v>1139</v>
      </c>
      <c r="H211" s="121">
        <v>1</v>
      </c>
      <c r="I211" s="120" t="s">
        <v>19</v>
      </c>
      <c r="J211" s="120" t="s">
        <v>420</v>
      </c>
      <c r="K211" s="120" t="s">
        <v>660</v>
      </c>
      <c r="L211" s="121">
        <v>1</v>
      </c>
      <c r="M211" s="122" t="s">
        <v>1140</v>
      </c>
      <c r="N211" s="121">
        <v>1</v>
      </c>
      <c r="O211" s="122" t="s">
        <v>1141</v>
      </c>
      <c r="P211" s="120" t="s">
        <v>419</v>
      </c>
      <c r="Q211" s="121">
        <v>0</v>
      </c>
      <c r="R211" s="120" t="s">
        <v>19</v>
      </c>
      <c r="S211" s="121">
        <v>0</v>
      </c>
      <c r="T211" s="120" t="s">
        <v>19</v>
      </c>
      <c r="U211" s="120" t="s">
        <v>419</v>
      </c>
    </row>
    <row r="212" spans="1:21" ht="15" thickBot="1" x14ac:dyDescent="0.35">
      <c r="A212" s="4" t="s">
        <v>324</v>
      </c>
      <c r="B212" s="120" t="s">
        <v>6</v>
      </c>
      <c r="C212" s="120" t="s">
        <v>537</v>
      </c>
      <c r="D212" s="120" t="s">
        <v>1146</v>
      </c>
      <c r="E212" s="120" t="s">
        <v>634</v>
      </c>
      <c r="F212" s="121">
        <v>0</v>
      </c>
      <c r="G212" s="120" t="s">
        <v>19</v>
      </c>
      <c r="H212" s="121">
        <v>0</v>
      </c>
      <c r="I212" s="120" t="s">
        <v>19</v>
      </c>
      <c r="J212" s="120" t="s">
        <v>419</v>
      </c>
      <c r="K212" s="120" t="s">
        <v>19</v>
      </c>
      <c r="L212" s="121">
        <v>0</v>
      </c>
      <c r="M212" s="120" t="s">
        <v>19</v>
      </c>
      <c r="N212" s="121">
        <v>0</v>
      </c>
      <c r="O212" s="120" t="s">
        <v>19</v>
      </c>
      <c r="P212" s="120" t="s">
        <v>419</v>
      </c>
      <c r="Q212" s="121">
        <v>0</v>
      </c>
      <c r="R212" s="120" t="s">
        <v>19</v>
      </c>
      <c r="S212" s="121">
        <v>0</v>
      </c>
      <c r="T212" s="120" t="s">
        <v>19</v>
      </c>
      <c r="U212" s="120" t="s">
        <v>419</v>
      </c>
    </row>
    <row r="213" spans="1:21" ht="15" thickBot="1" x14ac:dyDescent="0.35">
      <c r="A213" s="4" t="s">
        <v>327</v>
      </c>
      <c r="B213" s="120" t="s">
        <v>6</v>
      </c>
      <c r="C213" s="120" t="s">
        <v>892</v>
      </c>
      <c r="D213" s="120" t="s">
        <v>1150</v>
      </c>
      <c r="E213" s="120" t="s">
        <v>542</v>
      </c>
      <c r="F213" s="121">
        <v>1.5</v>
      </c>
      <c r="G213" s="122" t="s">
        <v>943</v>
      </c>
      <c r="H213" s="121">
        <v>1.4419999999999999</v>
      </c>
      <c r="I213" s="120" t="s">
        <v>19</v>
      </c>
      <c r="J213" s="120" t="s">
        <v>420</v>
      </c>
      <c r="K213" s="120" t="s">
        <v>554</v>
      </c>
      <c r="L213" s="121">
        <v>0</v>
      </c>
      <c r="M213" s="120" t="s">
        <v>19</v>
      </c>
      <c r="N213" s="121">
        <v>0</v>
      </c>
      <c r="O213" s="120" t="s">
        <v>19</v>
      </c>
      <c r="P213" s="120" t="s">
        <v>419</v>
      </c>
      <c r="Q213" s="121">
        <v>0</v>
      </c>
      <c r="R213" s="120" t="s">
        <v>19</v>
      </c>
      <c r="S213" s="121">
        <v>0</v>
      </c>
      <c r="T213" s="120" t="s">
        <v>19</v>
      </c>
      <c r="U213" s="120" t="s">
        <v>419</v>
      </c>
    </row>
    <row r="214" spans="1:21" ht="15" thickBot="1" x14ac:dyDescent="0.35">
      <c r="A214" s="4" t="s">
        <v>333</v>
      </c>
      <c r="B214" s="120" t="s">
        <v>6</v>
      </c>
      <c r="C214" s="120" t="s">
        <v>895</v>
      </c>
      <c r="D214" s="120" t="s">
        <v>1154</v>
      </c>
      <c r="E214" s="120" t="s">
        <v>539</v>
      </c>
      <c r="F214" s="121">
        <v>0.99</v>
      </c>
      <c r="G214" s="122" t="s">
        <v>1155</v>
      </c>
      <c r="H214" s="121">
        <v>0.59</v>
      </c>
      <c r="I214" s="120" t="s">
        <v>19</v>
      </c>
      <c r="J214" s="120" t="s">
        <v>420</v>
      </c>
      <c r="K214" s="120" t="s">
        <v>19</v>
      </c>
      <c r="L214" s="121">
        <v>0.06</v>
      </c>
      <c r="M214" s="122" t="s">
        <v>1155</v>
      </c>
      <c r="N214" s="121">
        <v>0.06</v>
      </c>
      <c r="O214" s="120" t="s">
        <v>19</v>
      </c>
      <c r="P214" s="120" t="s">
        <v>420</v>
      </c>
      <c r="Q214" s="121">
        <v>0</v>
      </c>
      <c r="R214" s="120" t="s">
        <v>19</v>
      </c>
      <c r="S214" s="121">
        <v>0</v>
      </c>
      <c r="T214" s="120" t="s">
        <v>19</v>
      </c>
      <c r="U214" s="120" t="s">
        <v>419</v>
      </c>
    </row>
    <row r="215" spans="1:21" ht="15" thickBot="1" x14ac:dyDescent="0.35">
      <c r="A215" s="4" t="s">
        <v>336</v>
      </c>
      <c r="B215" s="120" t="s">
        <v>6</v>
      </c>
      <c r="C215" s="120" t="s">
        <v>705</v>
      </c>
      <c r="D215" s="120" t="s">
        <v>1158</v>
      </c>
      <c r="E215" s="120" t="s">
        <v>534</v>
      </c>
      <c r="F215" s="121">
        <v>0.25</v>
      </c>
      <c r="G215" s="122" t="s">
        <v>566</v>
      </c>
      <c r="H215" s="121">
        <v>0.25</v>
      </c>
      <c r="I215" s="122" t="s">
        <v>665</v>
      </c>
      <c r="J215" s="120" t="s">
        <v>419</v>
      </c>
      <c r="K215" s="120" t="s">
        <v>554</v>
      </c>
      <c r="L215" s="121">
        <v>0</v>
      </c>
      <c r="M215" s="120" t="s">
        <v>19</v>
      </c>
      <c r="N215" s="121">
        <v>0</v>
      </c>
      <c r="O215" s="120" t="s">
        <v>19</v>
      </c>
      <c r="P215" s="120" t="s">
        <v>419</v>
      </c>
      <c r="Q215" s="121">
        <v>0</v>
      </c>
      <c r="R215" s="120" t="s">
        <v>19</v>
      </c>
      <c r="S215" s="121">
        <v>0</v>
      </c>
      <c r="T215" s="120" t="s">
        <v>19</v>
      </c>
      <c r="U215" s="120" t="s">
        <v>419</v>
      </c>
    </row>
    <row r="216" spans="1:21" ht="15" thickBot="1" x14ac:dyDescent="0.35">
      <c r="A216" s="4" t="s">
        <v>337</v>
      </c>
      <c r="B216" s="120" t="s">
        <v>6</v>
      </c>
      <c r="C216" s="120" t="s">
        <v>1011</v>
      </c>
      <c r="D216" s="120" t="s">
        <v>1011</v>
      </c>
      <c r="E216" s="120" t="s">
        <v>539</v>
      </c>
      <c r="F216" s="121">
        <v>0.99650000000000005</v>
      </c>
      <c r="G216" s="122" t="s">
        <v>1148</v>
      </c>
      <c r="H216" s="121">
        <v>0.99650000000000005</v>
      </c>
      <c r="I216" s="122" t="s">
        <v>1108</v>
      </c>
      <c r="J216" s="120" t="s">
        <v>419</v>
      </c>
      <c r="K216" s="120" t="s">
        <v>554</v>
      </c>
      <c r="L216" s="121">
        <v>0</v>
      </c>
      <c r="M216" s="120" t="s">
        <v>19</v>
      </c>
      <c r="N216" s="121">
        <v>0</v>
      </c>
      <c r="O216" s="120" t="s">
        <v>19</v>
      </c>
      <c r="P216" s="120" t="s">
        <v>419</v>
      </c>
      <c r="Q216" s="121">
        <v>0</v>
      </c>
      <c r="R216" s="120" t="s">
        <v>19</v>
      </c>
      <c r="S216" s="121">
        <v>0</v>
      </c>
      <c r="T216" s="120" t="s">
        <v>19</v>
      </c>
      <c r="U216" s="120" t="s">
        <v>419</v>
      </c>
    </row>
    <row r="217" spans="1:21" ht="15" thickBot="1" x14ac:dyDescent="0.35">
      <c r="A217" s="4" t="s">
        <v>345</v>
      </c>
      <c r="B217" s="120" t="s">
        <v>6</v>
      </c>
      <c r="C217" s="120" t="s">
        <v>890</v>
      </c>
      <c r="D217" s="120" t="s">
        <v>1168</v>
      </c>
      <c r="E217" s="120" t="s">
        <v>534</v>
      </c>
      <c r="F217" s="121">
        <v>1.7</v>
      </c>
      <c r="G217" s="122" t="s">
        <v>909</v>
      </c>
      <c r="H217" s="121">
        <v>1.6398999999999999</v>
      </c>
      <c r="I217" s="120" t="s">
        <v>19</v>
      </c>
      <c r="J217" s="120" t="s">
        <v>420</v>
      </c>
      <c r="K217" s="120" t="s">
        <v>554</v>
      </c>
      <c r="L217" s="121">
        <v>0</v>
      </c>
      <c r="M217" s="120" t="s">
        <v>19</v>
      </c>
      <c r="N217" s="121">
        <v>0</v>
      </c>
      <c r="O217" s="120" t="s">
        <v>19</v>
      </c>
      <c r="P217" s="120" t="s">
        <v>419</v>
      </c>
      <c r="Q217" s="121">
        <v>0</v>
      </c>
      <c r="R217" s="120" t="s">
        <v>19</v>
      </c>
      <c r="S217" s="121">
        <v>0</v>
      </c>
      <c r="T217" s="120" t="s">
        <v>19</v>
      </c>
      <c r="U217" s="120" t="s">
        <v>419</v>
      </c>
    </row>
    <row r="218" spans="1:21" ht="15" thickBot="1" x14ac:dyDescent="0.35">
      <c r="A218" s="4" t="s">
        <v>347</v>
      </c>
      <c r="B218" s="120" t="s">
        <v>6</v>
      </c>
      <c r="C218" s="120" t="s">
        <v>1171</v>
      </c>
      <c r="D218" s="120" t="s">
        <v>1008</v>
      </c>
      <c r="E218" s="120" t="s">
        <v>688</v>
      </c>
      <c r="F218" s="121">
        <v>0.5</v>
      </c>
      <c r="G218" s="122" t="s">
        <v>566</v>
      </c>
      <c r="H218" s="121">
        <v>0.5</v>
      </c>
      <c r="I218" s="122" t="s">
        <v>665</v>
      </c>
      <c r="J218" s="120" t="s">
        <v>419</v>
      </c>
      <c r="K218" s="120" t="s">
        <v>554</v>
      </c>
      <c r="L218" s="121">
        <v>0</v>
      </c>
      <c r="M218" s="120" t="s">
        <v>19</v>
      </c>
      <c r="N218" s="121">
        <v>0</v>
      </c>
      <c r="O218" s="120" t="s">
        <v>19</v>
      </c>
      <c r="P218" s="120" t="s">
        <v>419</v>
      </c>
      <c r="Q218" s="121">
        <v>0</v>
      </c>
      <c r="R218" s="120" t="s">
        <v>19</v>
      </c>
      <c r="S218" s="121">
        <v>0</v>
      </c>
      <c r="T218" s="120" t="s">
        <v>19</v>
      </c>
      <c r="U218" s="120" t="s">
        <v>419</v>
      </c>
    </row>
    <row r="219" spans="1:21" ht="15" thickBot="1" x14ac:dyDescent="0.35">
      <c r="A219" s="4" t="s">
        <v>348</v>
      </c>
      <c r="B219" s="120" t="s">
        <v>6</v>
      </c>
      <c r="C219" s="120" t="s">
        <v>700</v>
      </c>
      <c r="D219" s="120" t="s">
        <v>1172</v>
      </c>
      <c r="E219" s="120" t="s">
        <v>542</v>
      </c>
      <c r="F219" s="121">
        <v>0.5</v>
      </c>
      <c r="G219" s="122" t="s">
        <v>614</v>
      </c>
      <c r="H219" s="121">
        <v>0.5</v>
      </c>
      <c r="I219" s="122" t="s">
        <v>791</v>
      </c>
      <c r="J219" s="120" t="s">
        <v>419</v>
      </c>
      <c r="K219" s="120" t="s">
        <v>716</v>
      </c>
      <c r="L219" s="121">
        <v>0.4</v>
      </c>
      <c r="M219" s="122" t="s">
        <v>1032</v>
      </c>
      <c r="N219" s="121">
        <v>0.38740000000000002</v>
      </c>
      <c r="O219" s="120" t="s">
        <v>19</v>
      </c>
      <c r="P219" s="120" t="s">
        <v>420</v>
      </c>
      <c r="Q219" s="121">
        <v>0</v>
      </c>
      <c r="R219" s="122" t="s">
        <v>1032</v>
      </c>
      <c r="S219" s="121">
        <v>0.46</v>
      </c>
      <c r="T219" s="122" t="s">
        <v>1173</v>
      </c>
      <c r="U219" s="120" t="s">
        <v>419</v>
      </c>
    </row>
    <row r="220" spans="1:21" ht="15" thickBot="1" x14ac:dyDescent="0.35">
      <c r="A220" s="4" t="s">
        <v>352</v>
      </c>
      <c r="B220" s="120" t="s">
        <v>6</v>
      </c>
      <c r="C220" s="120" t="s">
        <v>570</v>
      </c>
      <c r="D220" s="120" t="s">
        <v>1177</v>
      </c>
      <c r="E220" s="120" t="s">
        <v>539</v>
      </c>
      <c r="F220" s="121">
        <v>1</v>
      </c>
      <c r="G220" s="122" t="s">
        <v>1178</v>
      </c>
      <c r="H220" s="121">
        <v>0.99829999999999997</v>
      </c>
      <c r="I220" s="120" t="s">
        <v>19</v>
      </c>
      <c r="J220" s="120" t="s">
        <v>420</v>
      </c>
      <c r="K220" s="120" t="s">
        <v>554</v>
      </c>
      <c r="L220" s="121">
        <v>0</v>
      </c>
      <c r="M220" s="120" t="s">
        <v>19</v>
      </c>
      <c r="N220" s="121">
        <v>0</v>
      </c>
      <c r="O220" s="120" t="s">
        <v>19</v>
      </c>
      <c r="P220" s="120" t="s">
        <v>419</v>
      </c>
      <c r="Q220" s="121">
        <v>0</v>
      </c>
      <c r="R220" s="120" t="s">
        <v>19</v>
      </c>
      <c r="S220" s="121">
        <v>0</v>
      </c>
      <c r="T220" s="120" t="s">
        <v>19</v>
      </c>
      <c r="U220" s="120" t="s">
        <v>419</v>
      </c>
    </row>
    <row r="221" spans="1:21" ht="15" thickBot="1" x14ac:dyDescent="0.35">
      <c r="A221" s="4" t="s">
        <v>354</v>
      </c>
      <c r="B221" s="120" t="s">
        <v>6</v>
      </c>
      <c r="C221" s="120" t="s">
        <v>656</v>
      </c>
      <c r="D221" s="120" t="s">
        <v>1180</v>
      </c>
      <c r="E221" s="120" t="s">
        <v>534</v>
      </c>
      <c r="F221" s="121">
        <v>0.4</v>
      </c>
      <c r="G221" s="122" t="s">
        <v>599</v>
      </c>
      <c r="H221" s="121">
        <v>0.2</v>
      </c>
      <c r="I221" s="122" t="s">
        <v>870</v>
      </c>
      <c r="J221" s="120" t="s">
        <v>419</v>
      </c>
      <c r="K221" s="120" t="s">
        <v>545</v>
      </c>
      <c r="L221" s="121">
        <v>0.4</v>
      </c>
      <c r="M221" s="122" t="s">
        <v>543</v>
      </c>
      <c r="N221" s="121">
        <v>0.4</v>
      </c>
      <c r="O221" s="122" t="s">
        <v>1181</v>
      </c>
      <c r="P221" s="120" t="s">
        <v>419</v>
      </c>
      <c r="Q221" s="121">
        <v>0</v>
      </c>
      <c r="R221" s="120" t="s">
        <v>19</v>
      </c>
      <c r="S221" s="121">
        <v>0</v>
      </c>
      <c r="T221" s="120" t="s">
        <v>19</v>
      </c>
      <c r="U221" s="120" t="s">
        <v>419</v>
      </c>
    </row>
    <row r="222" spans="1:21" ht="15" thickBot="1" x14ac:dyDescent="0.35">
      <c r="A222" s="4" t="s">
        <v>355</v>
      </c>
      <c r="B222" s="120" t="s">
        <v>6</v>
      </c>
      <c r="C222" s="120" t="s">
        <v>570</v>
      </c>
      <c r="D222" s="120" t="s">
        <v>1182</v>
      </c>
      <c r="E222" s="120" t="s">
        <v>539</v>
      </c>
      <c r="F222" s="121">
        <v>0</v>
      </c>
      <c r="G222" s="120" t="s">
        <v>19</v>
      </c>
      <c r="H222" s="121">
        <v>0</v>
      </c>
      <c r="I222" s="120" t="s">
        <v>19</v>
      </c>
      <c r="J222" s="120" t="s">
        <v>419</v>
      </c>
      <c r="K222" s="120" t="s">
        <v>19</v>
      </c>
      <c r="L222" s="121">
        <v>0</v>
      </c>
      <c r="M222" s="120" t="s">
        <v>19</v>
      </c>
      <c r="N222" s="121">
        <v>0</v>
      </c>
      <c r="O222" s="120" t="s">
        <v>19</v>
      </c>
      <c r="P222" s="120" t="s">
        <v>419</v>
      </c>
      <c r="Q222" s="121">
        <v>0</v>
      </c>
      <c r="R222" s="120" t="s">
        <v>19</v>
      </c>
      <c r="S222" s="121">
        <v>0</v>
      </c>
      <c r="T222" s="120" t="s">
        <v>19</v>
      </c>
      <c r="U222" s="120" t="s">
        <v>419</v>
      </c>
    </row>
    <row r="223" spans="1:21" ht="15" thickBot="1" x14ac:dyDescent="0.35">
      <c r="A223" s="4" t="s">
        <v>359</v>
      </c>
      <c r="B223" s="120" t="s">
        <v>6</v>
      </c>
      <c r="C223" s="120" t="s">
        <v>700</v>
      </c>
      <c r="D223" s="120" t="s">
        <v>1186</v>
      </c>
      <c r="E223" s="120" t="s">
        <v>534</v>
      </c>
      <c r="F223" s="121">
        <v>1</v>
      </c>
      <c r="G223" s="122" t="s">
        <v>1187</v>
      </c>
      <c r="H223" s="121">
        <v>0.85899999999999999</v>
      </c>
      <c r="I223" s="120" t="s">
        <v>19</v>
      </c>
      <c r="J223" s="120" t="s">
        <v>420</v>
      </c>
      <c r="K223" s="120" t="s">
        <v>846</v>
      </c>
      <c r="L223" s="121">
        <v>0.5</v>
      </c>
      <c r="M223" s="122" t="s">
        <v>614</v>
      </c>
      <c r="N223" s="121">
        <v>0.5</v>
      </c>
      <c r="O223" s="122" t="s">
        <v>913</v>
      </c>
      <c r="P223" s="120" t="s">
        <v>419</v>
      </c>
      <c r="Q223" s="121">
        <v>0</v>
      </c>
      <c r="R223" s="120" t="s">
        <v>19</v>
      </c>
      <c r="S223" s="121">
        <v>0</v>
      </c>
      <c r="T223" s="120" t="s">
        <v>19</v>
      </c>
      <c r="U223" s="120" t="s">
        <v>419</v>
      </c>
    </row>
    <row r="224" spans="1:21" ht="15" thickBot="1" x14ac:dyDescent="0.35">
      <c r="A224" s="4" t="s">
        <v>372</v>
      </c>
      <c r="B224" s="120" t="s">
        <v>6</v>
      </c>
      <c r="C224" s="120" t="s">
        <v>609</v>
      </c>
      <c r="D224" s="120" t="s">
        <v>1204</v>
      </c>
      <c r="E224" s="120" t="s">
        <v>688</v>
      </c>
      <c r="F224" s="121">
        <v>0</v>
      </c>
      <c r="G224" s="120" t="s">
        <v>19</v>
      </c>
      <c r="H224" s="121">
        <v>0</v>
      </c>
      <c r="I224" s="120" t="s">
        <v>19</v>
      </c>
      <c r="J224" s="120" t="s">
        <v>419</v>
      </c>
      <c r="K224" s="120" t="s">
        <v>19</v>
      </c>
      <c r="L224" s="121">
        <v>0</v>
      </c>
      <c r="M224" s="120" t="s">
        <v>19</v>
      </c>
      <c r="N224" s="121">
        <v>0</v>
      </c>
      <c r="O224" s="120" t="s">
        <v>19</v>
      </c>
      <c r="P224" s="120" t="s">
        <v>419</v>
      </c>
      <c r="Q224" s="121">
        <v>0</v>
      </c>
      <c r="R224" s="120" t="s">
        <v>19</v>
      </c>
      <c r="S224" s="121">
        <v>0</v>
      </c>
      <c r="T224" s="120" t="s">
        <v>19</v>
      </c>
      <c r="U224" s="120" t="s">
        <v>419</v>
      </c>
    </row>
    <row r="225" spans="1:21" ht="15" thickBot="1" x14ac:dyDescent="0.35">
      <c r="A225" s="4" t="s">
        <v>380</v>
      </c>
      <c r="B225" s="120" t="s">
        <v>6</v>
      </c>
      <c r="C225" s="120" t="s">
        <v>1051</v>
      </c>
      <c r="D225" s="120" t="s">
        <v>1216</v>
      </c>
      <c r="E225" s="120" t="s">
        <v>542</v>
      </c>
      <c r="F225" s="121">
        <v>0.4</v>
      </c>
      <c r="G225" s="122" t="s">
        <v>616</v>
      </c>
      <c r="H225" s="121">
        <v>0.4</v>
      </c>
      <c r="I225" s="122" t="s">
        <v>702</v>
      </c>
      <c r="J225" s="120" t="s">
        <v>419</v>
      </c>
      <c r="K225" s="120" t="s">
        <v>554</v>
      </c>
      <c r="L225" s="121">
        <v>0</v>
      </c>
      <c r="M225" s="120" t="s">
        <v>19</v>
      </c>
      <c r="N225" s="121">
        <v>0</v>
      </c>
      <c r="O225" s="120" t="s">
        <v>19</v>
      </c>
      <c r="P225" s="120" t="s">
        <v>419</v>
      </c>
      <c r="Q225" s="121">
        <v>0</v>
      </c>
      <c r="R225" s="120" t="s">
        <v>19</v>
      </c>
      <c r="S225" s="121">
        <v>0</v>
      </c>
      <c r="T225" s="120" t="s">
        <v>19</v>
      </c>
      <c r="U225" s="120" t="s">
        <v>419</v>
      </c>
    </row>
    <row r="226" spans="1:21" ht="15" thickBot="1" x14ac:dyDescent="0.35">
      <c r="A226" s="4" t="s">
        <v>381</v>
      </c>
      <c r="B226" s="120" t="s">
        <v>6</v>
      </c>
      <c r="C226" s="120" t="s">
        <v>763</v>
      </c>
      <c r="D226" s="120" t="s">
        <v>1217</v>
      </c>
      <c r="E226" s="120" t="s">
        <v>542</v>
      </c>
      <c r="F226" s="121">
        <v>1.5</v>
      </c>
      <c r="G226" s="122" t="s">
        <v>696</v>
      </c>
      <c r="H226" s="121">
        <v>1.5</v>
      </c>
      <c r="I226" s="122" t="s">
        <v>581</v>
      </c>
      <c r="J226" s="120" t="s">
        <v>419</v>
      </c>
      <c r="K226" s="120" t="s">
        <v>554</v>
      </c>
      <c r="L226" s="121">
        <v>0</v>
      </c>
      <c r="M226" s="120" t="s">
        <v>19</v>
      </c>
      <c r="N226" s="121">
        <v>0</v>
      </c>
      <c r="O226" s="120" t="s">
        <v>19</v>
      </c>
      <c r="P226" s="120" t="s">
        <v>419</v>
      </c>
      <c r="Q226" s="121">
        <v>0</v>
      </c>
      <c r="R226" s="120" t="s">
        <v>19</v>
      </c>
      <c r="S226" s="121">
        <v>0</v>
      </c>
      <c r="T226" s="120" t="s">
        <v>19</v>
      </c>
      <c r="U226" s="120" t="s">
        <v>419</v>
      </c>
    </row>
    <row r="227" spans="1:21" ht="15" thickBot="1" x14ac:dyDescent="0.35">
      <c r="A227" s="4" t="s">
        <v>383</v>
      </c>
      <c r="B227" s="120" t="s">
        <v>6</v>
      </c>
      <c r="C227" s="120" t="s">
        <v>760</v>
      </c>
      <c r="D227" s="120" t="s">
        <v>1220</v>
      </c>
      <c r="E227" s="120" t="s">
        <v>542</v>
      </c>
      <c r="F227" s="121">
        <v>1.5</v>
      </c>
      <c r="G227" s="122" t="s">
        <v>1221</v>
      </c>
      <c r="H227" s="121">
        <v>1.2856000000000001</v>
      </c>
      <c r="I227" s="120" t="s">
        <v>19</v>
      </c>
      <c r="J227" s="120" t="s">
        <v>420</v>
      </c>
      <c r="K227" s="120" t="s">
        <v>554</v>
      </c>
      <c r="L227" s="121">
        <v>0</v>
      </c>
      <c r="M227" s="120" t="s">
        <v>19</v>
      </c>
      <c r="N227" s="121">
        <v>0</v>
      </c>
      <c r="O227" s="120" t="s">
        <v>19</v>
      </c>
      <c r="P227" s="120" t="s">
        <v>419</v>
      </c>
      <c r="Q227" s="121">
        <v>0</v>
      </c>
      <c r="R227" s="120" t="s">
        <v>19</v>
      </c>
      <c r="S227" s="121">
        <v>0</v>
      </c>
      <c r="T227" s="120" t="s">
        <v>19</v>
      </c>
      <c r="U227" s="120" t="s">
        <v>419</v>
      </c>
    </row>
    <row r="228" spans="1:21" ht="15" thickBot="1" x14ac:dyDescent="0.35">
      <c r="A228" s="4" t="s">
        <v>384</v>
      </c>
      <c r="B228" s="120" t="s">
        <v>6</v>
      </c>
      <c r="C228" s="120" t="s">
        <v>874</v>
      </c>
      <c r="D228" s="120" t="s">
        <v>1222</v>
      </c>
      <c r="E228" s="120" t="s">
        <v>542</v>
      </c>
      <c r="F228" s="121">
        <v>0.7</v>
      </c>
      <c r="G228" s="122" t="s">
        <v>894</v>
      </c>
      <c r="H228" s="121">
        <v>0.68</v>
      </c>
      <c r="I228" s="120" t="s">
        <v>19</v>
      </c>
      <c r="J228" s="120" t="s">
        <v>420</v>
      </c>
      <c r="K228" s="120" t="s">
        <v>919</v>
      </c>
      <c r="L228" s="121">
        <v>0</v>
      </c>
      <c r="M228" s="122" t="s">
        <v>894</v>
      </c>
      <c r="N228" s="121">
        <v>0.2772</v>
      </c>
      <c r="O228" s="122" t="s">
        <v>988</v>
      </c>
      <c r="P228" s="120" t="s">
        <v>419</v>
      </c>
      <c r="Q228" s="121">
        <v>0</v>
      </c>
      <c r="R228" s="120" t="s">
        <v>19</v>
      </c>
      <c r="S228" s="121">
        <v>0</v>
      </c>
      <c r="T228" s="120" t="s">
        <v>19</v>
      </c>
      <c r="U228" s="120" t="s">
        <v>419</v>
      </c>
    </row>
    <row r="229" spans="1:21" ht="15" thickBot="1" x14ac:dyDescent="0.35">
      <c r="A229" s="4" t="s">
        <v>387</v>
      </c>
      <c r="B229" s="123" t="s">
        <v>6</v>
      </c>
      <c r="C229" s="124" t="s">
        <v>700</v>
      </c>
      <c r="D229" s="124" t="s">
        <v>1227</v>
      </c>
      <c r="E229" s="124" t="s">
        <v>542</v>
      </c>
      <c r="F229" s="125">
        <v>0.5</v>
      </c>
      <c r="G229" s="126" t="s">
        <v>566</v>
      </c>
      <c r="H229" s="125">
        <v>0.5</v>
      </c>
      <c r="I229" s="126" t="s">
        <v>675</v>
      </c>
      <c r="J229" s="124" t="s">
        <v>419</v>
      </c>
      <c r="K229" s="124" t="s">
        <v>19</v>
      </c>
      <c r="L229" s="125">
        <v>0</v>
      </c>
      <c r="M229" s="124" t="s">
        <v>19</v>
      </c>
      <c r="N229" s="125">
        <v>0</v>
      </c>
      <c r="O229" s="124" t="s">
        <v>19</v>
      </c>
      <c r="P229" s="124" t="s">
        <v>419</v>
      </c>
      <c r="Q229" s="125">
        <v>0</v>
      </c>
      <c r="R229" s="124" t="s">
        <v>19</v>
      </c>
      <c r="S229" s="125">
        <v>0</v>
      </c>
      <c r="T229" s="124" t="s">
        <v>19</v>
      </c>
      <c r="U229" s="124" t="s">
        <v>419</v>
      </c>
    </row>
    <row r="230" spans="1:21" ht="15" thickBot="1" x14ac:dyDescent="0.35">
      <c r="A230" s="109"/>
      <c r="B230" s="110"/>
      <c r="C230" s="110"/>
      <c r="D230" s="110"/>
      <c r="E230" s="110"/>
      <c r="F230" s="111"/>
      <c r="G230" s="112"/>
      <c r="H230" s="111"/>
      <c r="I230" s="112"/>
      <c r="J230" s="110"/>
      <c r="K230" s="110"/>
      <c r="L230" s="111"/>
      <c r="M230" s="110"/>
      <c r="N230" s="111"/>
      <c r="O230" s="110"/>
      <c r="P230" s="110"/>
      <c r="Q230" s="111"/>
      <c r="R230" s="110"/>
      <c r="S230" s="111"/>
      <c r="T230" s="110"/>
      <c r="U230" s="110"/>
    </row>
    <row r="231" spans="1:21" ht="15" thickBot="1" x14ac:dyDescent="0.35">
      <c r="A231" s="4" t="s">
        <v>3</v>
      </c>
      <c r="B231" s="98" t="s">
        <v>4</v>
      </c>
      <c r="C231" s="98" t="s">
        <v>537</v>
      </c>
      <c r="D231" s="98" t="s">
        <v>538</v>
      </c>
      <c r="E231" s="98" t="s">
        <v>539</v>
      </c>
      <c r="F231" s="127">
        <v>0</v>
      </c>
      <c r="G231" s="98" t="s">
        <v>19</v>
      </c>
      <c r="H231" s="127">
        <v>0</v>
      </c>
      <c r="I231" s="98" t="s">
        <v>19</v>
      </c>
      <c r="J231" s="98" t="s">
        <v>419</v>
      </c>
      <c r="K231" s="98" t="s">
        <v>19</v>
      </c>
      <c r="L231" s="127">
        <v>0</v>
      </c>
      <c r="M231" s="98" t="s">
        <v>19</v>
      </c>
      <c r="N231" s="127">
        <v>0</v>
      </c>
      <c r="O231" s="98" t="s">
        <v>19</v>
      </c>
      <c r="P231" s="98" t="s">
        <v>419</v>
      </c>
      <c r="Q231" s="127">
        <v>0</v>
      </c>
      <c r="R231" s="98" t="s">
        <v>19</v>
      </c>
      <c r="S231" s="127">
        <v>0</v>
      </c>
      <c r="T231" s="98" t="s">
        <v>19</v>
      </c>
      <c r="U231" s="98" t="s">
        <v>419</v>
      </c>
    </row>
    <row r="232" spans="1:21" ht="15" thickBot="1" x14ac:dyDescent="0.35">
      <c r="A232" s="4" t="s">
        <v>7</v>
      </c>
      <c r="B232" s="98" t="s">
        <v>4</v>
      </c>
      <c r="C232" s="98" t="s">
        <v>548</v>
      </c>
      <c r="D232" s="98" t="s">
        <v>549</v>
      </c>
      <c r="E232" s="98" t="s">
        <v>542</v>
      </c>
      <c r="F232" s="127">
        <v>0</v>
      </c>
      <c r="G232" s="98" t="s">
        <v>19</v>
      </c>
      <c r="H232" s="127">
        <v>0</v>
      </c>
      <c r="I232" s="98" t="s">
        <v>19</v>
      </c>
      <c r="J232" s="98" t="s">
        <v>419</v>
      </c>
      <c r="K232" s="98" t="s">
        <v>19</v>
      </c>
      <c r="L232" s="127">
        <v>0</v>
      </c>
      <c r="M232" s="98" t="s">
        <v>19</v>
      </c>
      <c r="N232" s="127">
        <v>0</v>
      </c>
      <c r="O232" s="98" t="s">
        <v>19</v>
      </c>
      <c r="P232" s="98" t="s">
        <v>419</v>
      </c>
      <c r="Q232" s="127">
        <v>0</v>
      </c>
      <c r="R232" s="98" t="s">
        <v>19</v>
      </c>
      <c r="S232" s="127">
        <v>0</v>
      </c>
      <c r="T232" s="98" t="s">
        <v>19</v>
      </c>
      <c r="U232" s="98" t="s">
        <v>419</v>
      </c>
    </row>
    <row r="233" spans="1:21" ht="15" thickBot="1" x14ac:dyDescent="0.35">
      <c r="A233" s="4" t="s">
        <v>12</v>
      </c>
      <c r="B233" s="98" t="s">
        <v>4</v>
      </c>
      <c r="C233" s="98" t="s">
        <v>564</v>
      </c>
      <c r="D233" s="98" t="s">
        <v>565</v>
      </c>
      <c r="E233" s="98" t="s">
        <v>542</v>
      </c>
      <c r="F233" s="127">
        <v>0.85</v>
      </c>
      <c r="G233" s="128" t="s">
        <v>566</v>
      </c>
      <c r="H233" s="127">
        <v>0.85</v>
      </c>
      <c r="I233" s="128" t="s">
        <v>567</v>
      </c>
      <c r="J233" s="98" t="s">
        <v>419</v>
      </c>
      <c r="K233" s="98" t="s">
        <v>554</v>
      </c>
      <c r="L233" s="127">
        <v>0</v>
      </c>
      <c r="M233" s="98" t="s">
        <v>19</v>
      </c>
      <c r="N233" s="127">
        <v>0</v>
      </c>
      <c r="O233" s="98" t="s">
        <v>19</v>
      </c>
      <c r="P233" s="98" t="s">
        <v>419</v>
      </c>
      <c r="Q233" s="127">
        <v>0</v>
      </c>
      <c r="R233" s="98" t="s">
        <v>19</v>
      </c>
      <c r="S233" s="127">
        <v>0</v>
      </c>
      <c r="T233" s="98" t="s">
        <v>19</v>
      </c>
      <c r="U233" s="98" t="s">
        <v>419</v>
      </c>
    </row>
    <row r="234" spans="1:21" ht="15" thickBot="1" x14ac:dyDescent="0.35">
      <c r="A234" s="4" t="s">
        <v>25</v>
      </c>
      <c r="B234" s="98" t="s">
        <v>4</v>
      </c>
      <c r="C234" s="98" t="s">
        <v>532</v>
      </c>
      <c r="D234" s="98" t="s">
        <v>596</v>
      </c>
      <c r="E234" s="98" t="s">
        <v>539</v>
      </c>
      <c r="F234" s="127">
        <v>1</v>
      </c>
      <c r="G234" s="128" t="s">
        <v>535</v>
      </c>
      <c r="H234" s="127">
        <v>0.70409999999999995</v>
      </c>
      <c r="I234" s="98" t="s">
        <v>19</v>
      </c>
      <c r="J234" s="98" t="s">
        <v>420</v>
      </c>
      <c r="K234" s="98" t="s">
        <v>554</v>
      </c>
      <c r="L234" s="127">
        <v>0</v>
      </c>
      <c r="M234" s="98" t="s">
        <v>19</v>
      </c>
      <c r="N234" s="127">
        <v>0</v>
      </c>
      <c r="O234" s="98" t="s">
        <v>19</v>
      </c>
      <c r="P234" s="98" t="s">
        <v>419</v>
      </c>
      <c r="Q234" s="127">
        <v>0</v>
      </c>
      <c r="R234" s="98" t="s">
        <v>19</v>
      </c>
      <c r="S234" s="127">
        <v>0</v>
      </c>
      <c r="T234" s="98" t="s">
        <v>19</v>
      </c>
      <c r="U234" s="98" t="s">
        <v>419</v>
      </c>
    </row>
    <row r="235" spans="1:21" ht="15" thickBot="1" x14ac:dyDescent="0.35">
      <c r="A235" s="4" t="s">
        <v>27</v>
      </c>
      <c r="B235" s="98" t="s">
        <v>4</v>
      </c>
      <c r="C235" s="98" t="s">
        <v>601</v>
      </c>
      <c r="D235" s="98" t="s">
        <v>602</v>
      </c>
      <c r="E235" s="98" t="s">
        <v>542</v>
      </c>
      <c r="F235" s="127">
        <v>1.6</v>
      </c>
      <c r="G235" s="128" t="s">
        <v>603</v>
      </c>
      <c r="H235" s="127">
        <v>1.5362</v>
      </c>
      <c r="I235" s="98" t="s">
        <v>19</v>
      </c>
      <c r="J235" s="98" t="s">
        <v>420</v>
      </c>
      <c r="K235" s="98" t="s">
        <v>554</v>
      </c>
      <c r="L235" s="127">
        <v>0</v>
      </c>
      <c r="M235" s="98" t="s">
        <v>19</v>
      </c>
      <c r="N235" s="127">
        <v>0</v>
      </c>
      <c r="O235" s="98" t="s">
        <v>19</v>
      </c>
      <c r="P235" s="98" t="s">
        <v>419</v>
      </c>
      <c r="Q235" s="127">
        <v>0</v>
      </c>
      <c r="R235" s="98" t="s">
        <v>19</v>
      </c>
      <c r="S235" s="127">
        <v>0</v>
      </c>
      <c r="T235" s="98" t="s">
        <v>19</v>
      </c>
      <c r="U235" s="98" t="s">
        <v>419</v>
      </c>
    </row>
    <row r="236" spans="1:21" ht="15" thickBot="1" x14ac:dyDescent="0.35">
      <c r="A236" s="4" t="s">
        <v>36</v>
      </c>
      <c r="B236" s="98" t="s">
        <v>4</v>
      </c>
      <c r="C236" s="98" t="s">
        <v>625</v>
      </c>
      <c r="D236" s="98" t="s">
        <v>626</v>
      </c>
      <c r="E236" s="98" t="s">
        <v>539</v>
      </c>
      <c r="F236" s="127">
        <v>2</v>
      </c>
      <c r="G236" s="128" t="s">
        <v>627</v>
      </c>
      <c r="H236" s="127">
        <v>2</v>
      </c>
      <c r="I236" s="128" t="s">
        <v>628</v>
      </c>
      <c r="J236" s="98" t="s">
        <v>419</v>
      </c>
      <c r="K236" s="98" t="s">
        <v>545</v>
      </c>
      <c r="L236" s="127">
        <v>1</v>
      </c>
      <c r="M236" s="128" t="s">
        <v>629</v>
      </c>
      <c r="N236" s="127">
        <v>1</v>
      </c>
      <c r="O236" s="98" t="s">
        <v>19</v>
      </c>
      <c r="P236" s="98" t="s">
        <v>420</v>
      </c>
      <c r="Q236" s="127">
        <v>0</v>
      </c>
      <c r="R236" s="98" t="s">
        <v>19</v>
      </c>
      <c r="S236" s="127">
        <v>0</v>
      </c>
      <c r="T236" s="98" t="s">
        <v>19</v>
      </c>
      <c r="U236" s="98" t="s">
        <v>419</v>
      </c>
    </row>
    <row r="237" spans="1:21" ht="15" thickBot="1" x14ac:dyDescent="0.35">
      <c r="A237" s="4" t="s">
        <v>39</v>
      </c>
      <c r="B237" s="98" t="s">
        <v>4</v>
      </c>
      <c r="C237" s="98" t="s">
        <v>532</v>
      </c>
      <c r="D237" s="98" t="s">
        <v>637</v>
      </c>
      <c r="E237" s="98" t="s">
        <v>539</v>
      </c>
      <c r="F237" s="127">
        <v>0</v>
      </c>
      <c r="G237" s="98" t="s">
        <v>19</v>
      </c>
      <c r="H237" s="127">
        <v>0</v>
      </c>
      <c r="I237" s="98" t="s">
        <v>19</v>
      </c>
      <c r="J237" s="98" t="s">
        <v>419</v>
      </c>
      <c r="K237" s="98" t="s">
        <v>19</v>
      </c>
      <c r="L237" s="127">
        <v>0</v>
      </c>
      <c r="M237" s="98" t="s">
        <v>19</v>
      </c>
      <c r="N237" s="127">
        <v>0</v>
      </c>
      <c r="O237" s="98" t="s">
        <v>19</v>
      </c>
      <c r="P237" s="98" t="s">
        <v>419</v>
      </c>
      <c r="Q237" s="127">
        <v>0</v>
      </c>
      <c r="R237" s="98" t="s">
        <v>19</v>
      </c>
      <c r="S237" s="127">
        <v>0</v>
      </c>
      <c r="T237" s="98" t="s">
        <v>19</v>
      </c>
      <c r="U237" s="98" t="s">
        <v>419</v>
      </c>
    </row>
    <row r="238" spans="1:21" ht="15" thickBot="1" x14ac:dyDescent="0.35">
      <c r="A238" s="4" t="s">
        <v>43</v>
      </c>
      <c r="B238" s="98" t="s">
        <v>4</v>
      </c>
      <c r="C238" s="98" t="s">
        <v>609</v>
      </c>
      <c r="D238" s="98" t="s">
        <v>19</v>
      </c>
      <c r="E238" s="98" t="s">
        <v>539</v>
      </c>
      <c r="F238" s="127">
        <v>0</v>
      </c>
      <c r="G238" s="98" t="s">
        <v>19</v>
      </c>
      <c r="H238" s="127">
        <v>0</v>
      </c>
      <c r="I238" s="98" t="s">
        <v>19</v>
      </c>
      <c r="J238" s="98" t="s">
        <v>419</v>
      </c>
      <c r="K238" s="98" t="s">
        <v>19</v>
      </c>
      <c r="L238" s="127">
        <v>0</v>
      </c>
      <c r="M238" s="98" t="s">
        <v>19</v>
      </c>
      <c r="N238" s="127">
        <v>0</v>
      </c>
      <c r="O238" s="98" t="s">
        <v>19</v>
      </c>
      <c r="P238" s="98" t="s">
        <v>419</v>
      </c>
      <c r="Q238" s="127">
        <v>0</v>
      </c>
      <c r="R238" s="98" t="s">
        <v>19</v>
      </c>
      <c r="S238" s="127">
        <v>0</v>
      </c>
      <c r="T238" s="98" t="s">
        <v>19</v>
      </c>
      <c r="U238" s="98" t="s">
        <v>419</v>
      </c>
    </row>
    <row r="239" spans="1:21" ht="15" thickBot="1" x14ac:dyDescent="0.35">
      <c r="A239" s="4" t="s">
        <v>48</v>
      </c>
      <c r="B239" s="98" t="s">
        <v>4</v>
      </c>
      <c r="C239" s="98" t="s">
        <v>532</v>
      </c>
      <c r="D239" s="98" t="s">
        <v>654</v>
      </c>
      <c r="E239" s="98" t="s">
        <v>534</v>
      </c>
      <c r="F239" s="127">
        <v>2</v>
      </c>
      <c r="G239" s="128" t="s">
        <v>655</v>
      </c>
      <c r="H239" s="127">
        <v>1.7739</v>
      </c>
      <c r="I239" s="98" t="s">
        <v>19</v>
      </c>
      <c r="J239" s="98" t="s">
        <v>420</v>
      </c>
      <c r="K239" s="98" t="s">
        <v>19</v>
      </c>
      <c r="L239" s="127">
        <v>1</v>
      </c>
      <c r="M239" s="128" t="s">
        <v>584</v>
      </c>
      <c r="N239" s="127">
        <v>0.77390000000000003</v>
      </c>
      <c r="O239" s="98" t="s">
        <v>19</v>
      </c>
      <c r="P239" s="98" t="s">
        <v>420</v>
      </c>
      <c r="Q239" s="127">
        <v>0</v>
      </c>
      <c r="R239" s="98" t="s">
        <v>19</v>
      </c>
      <c r="S239" s="127">
        <v>0</v>
      </c>
      <c r="T239" s="98" t="s">
        <v>19</v>
      </c>
      <c r="U239" s="98" t="s">
        <v>419</v>
      </c>
    </row>
    <row r="240" spans="1:21" ht="15" thickBot="1" x14ac:dyDescent="0.35">
      <c r="A240" s="4" t="s">
        <v>49</v>
      </c>
      <c r="B240" s="98" t="s">
        <v>4</v>
      </c>
      <c r="C240" s="98" t="s">
        <v>656</v>
      </c>
      <c r="D240" s="98" t="s">
        <v>657</v>
      </c>
      <c r="E240" s="98" t="s">
        <v>534</v>
      </c>
      <c r="F240" s="127">
        <v>1.5</v>
      </c>
      <c r="G240" s="128" t="s">
        <v>566</v>
      </c>
      <c r="H240" s="127">
        <v>1.5</v>
      </c>
      <c r="I240" s="128" t="s">
        <v>615</v>
      </c>
      <c r="J240" s="98" t="s">
        <v>419</v>
      </c>
      <c r="K240" s="98" t="s">
        <v>554</v>
      </c>
      <c r="L240" s="127">
        <v>0</v>
      </c>
      <c r="M240" s="98" t="s">
        <v>19</v>
      </c>
      <c r="N240" s="127">
        <v>0</v>
      </c>
      <c r="O240" s="98" t="s">
        <v>19</v>
      </c>
      <c r="P240" s="98" t="s">
        <v>419</v>
      </c>
      <c r="Q240" s="127">
        <v>0</v>
      </c>
      <c r="R240" s="98" t="s">
        <v>19</v>
      </c>
      <c r="S240" s="127">
        <v>0</v>
      </c>
      <c r="T240" s="98" t="s">
        <v>19</v>
      </c>
      <c r="U240" s="98" t="s">
        <v>419</v>
      </c>
    </row>
    <row r="241" spans="1:21" ht="15" thickBot="1" x14ac:dyDescent="0.35">
      <c r="A241" s="4" t="s">
        <v>51</v>
      </c>
      <c r="B241" s="98" t="s">
        <v>4</v>
      </c>
      <c r="C241" s="98" t="s">
        <v>662</v>
      </c>
      <c r="D241" s="98" t="s">
        <v>663</v>
      </c>
      <c r="E241" s="98" t="s">
        <v>539</v>
      </c>
      <c r="F241" s="127">
        <v>0</v>
      </c>
      <c r="G241" s="128" t="s">
        <v>664</v>
      </c>
      <c r="H241" s="127">
        <v>0.497</v>
      </c>
      <c r="I241" s="128" t="s">
        <v>665</v>
      </c>
      <c r="J241" s="98" t="s">
        <v>419</v>
      </c>
      <c r="K241" s="98" t="s">
        <v>19</v>
      </c>
      <c r="L241" s="127">
        <v>0</v>
      </c>
      <c r="M241" s="98" t="s">
        <v>19</v>
      </c>
      <c r="N241" s="127">
        <v>0</v>
      </c>
      <c r="O241" s="98" t="s">
        <v>19</v>
      </c>
      <c r="P241" s="98" t="s">
        <v>419</v>
      </c>
      <c r="Q241" s="127">
        <v>0</v>
      </c>
      <c r="R241" s="98" t="s">
        <v>19</v>
      </c>
      <c r="S241" s="127">
        <v>0</v>
      </c>
      <c r="T241" s="98" t="s">
        <v>19</v>
      </c>
      <c r="U241" s="98" t="s">
        <v>419</v>
      </c>
    </row>
    <row r="242" spans="1:21" ht="15" thickBot="1" x14ac:dyDescent="0.35">
      <c r="A242" s="4" t="s">
        <v>69</v>
      </c>
      <c r="B242" s="98" t="s">
        <v>4</v>
      </c>
      <c r="C242" s="98" t="s">
        <v>564</v>
      </c>
      <c r="D242" s="98" t="s">
        <v>712</v>
      </c>
      <c r="E242" s="98" t="s">
        <v>542</v>
      </c>
      <c r="F242" s="127">
        <v>1</v>
      </c>
      <c r="G242" s="128" t="s">
        <v>713</v>
      </c>
      <c r="H242" s="127">
        <v>0.91759999999999997</v>
      </c>
      <c r="I242" s="98" t="s">
        <v>19</v>
      </c>
      <c r="J242" s="98" t="s">
        <v>420</v>
      </c>
      <c r="K242" s="98" t="s">
        <v>554</v>
      </c>
      <c r="L242" s="127">
        <v>0</v>
      </c>
      <c r="M242" s="98" t="s">
        <v>19</v>
      </c>
      <c r="N242" s="127">
        <v>0</v>
      </c>
      <c r="O242" s="98" t="s">
        <v>19</v>
      </c>
      <c r="P242" s="98" t="s">
        <v>419</v>
      </c>
      <c r="Q242" s="127">
        <v>0</v>
      </c>
      <c r="R242" s="98" t="s">
        <v>19</v>
      </c>
      <c r="S242" s="127">
        <v>0</v>
      </c>
      <c r="T242" s="98" t="s">
        <v>19</v>
      </c>
      <c r="U242" s="98" t="s">
        <v>419</v>
      </c>
    </row>
    <row r="243" spans="1:21" ht="15" thickBot="1" x14ac:dyDescent="0.35">
      <c r="A243" s="4" t="s">
        <v>72</v>
      </c>
      <c r="B243" s="98" t="s">
        <v>4</v>
      </c>
      <c r="C243" s="98" t="s">
        <v>588</v>
      </c>
      <c r="D243" s="98" t="s">
        <v>721</v>
      </c>
      <c r="E243" s="98" t="s">
        <v>534</v>
      </c>
      <c r="F243" s="127">
        <v>0</v>
      </c>
      <c r="G243" s="98" t="s">
        <v>19</v>
      </c>
      <c r="H243" s="127">
        <v>0</v>
      </c>
      <c r="I243" s="98" t="s">
        <v>19</v>
      </c>
      <c r="J243" s="98" t="s">
        <v>419</v>
      </c>
      <c r="K243" s="98" t="s">
        <v>19</v>
      </c>
      <c r="L243" s="127">
        <v>0</v>
      </c>
      <c r="M243" s="98" t="s">
        <v>19</v>
      </c>
      <c r="N243" s="127">
        <v>0</v>
      </c>
      <c r="O243" s="98" t="s">
        <v>19</v>
      </c>
      <c r="P243" s="98" t="s">
        <v>419</v>
      </c>
      <c r="Q243" s="127">
        <v>0</v>
      </c>
      <c r="R243" s="98" t="s">
        <v>19</v>
      </c>
      <c r="S243" s="127">
        <v>0</v>
      </c>
      <c r="T243" s="98" t="s">
        <v>19</v>
      </c>
      <c r="U243" s="98" t="s">
        <v>419</v>
      </c>
    </row>
    <row r="244" spans="1:21" ht="15" thickBot="1" x14ac:dyDescent="0.35">
      <c r="A244" s="4" t="s">
        <v>74</v>
      </c>
      <c r="B244" s="98" t="s">
        <v>4</v>
      </c>
      <c r="C244" s="98" t="s">
        <v>724</v>
      </c>
      <c r="D244" s="98" t="s">
        <v>725</v>
      </c>
      <c r="E244" s="98" t="s">
        <v>542</v>
      </c>
      <c r="F244" s="127">
        <v>0.75</v>
      </c>
      <c r="G244" s="128" t="s">
        <v>726</v>
      </c>
      <c r="H244" s="127">
        <v>0.64749999999999996</v>
      </c>
      <c r="I244" s="98" t="s">
        <v>19</v>
      </c>
      <c r="J244" s="98" t="s">
        <v>420</v>
      </c>
      <c r="K244" s="98" t="s">
        <v>727</v>
      </c>
      <c r="L244" s="127">
        <v>0.52500000000000002</v>
      </c>
      <c r="M244" s="128" t="s">
        <v>708</v>
      </c>
      <c r="N244" s="127">
        <v>0.52500000000000002</v>
      </c>
      <c r="O244" s="128" t="s">
        <v>718</v>
      </c>
      <c r="P244" s="98" t="s">
        <v>419</v>
      </c>
      <c r="Q244" s="127">
        <v>0.10249999999999999</v>
      </c>
      <c r="R244" s="128" t="s">
        <v>696</v>
      </c>
      <c r="S244" s="127">
        <v>0.10249999999999999</v>
      </c>
      <c r="T244" s="98" t="s">
        <v>19</v>
      </c>
      <c r="U244" s="98" t="s">
        <v>420</v>
      </c>
    </row>
    <row r="245" spans="1:21" ht="15" thickBot="1" x14ac:dyDescent="0.35">
      <c r="A245" s="4" t="s">
        <v>75</v>
      </c>
      <c r="B245" s="98" t="s">
        <v>4</v>
      </c>
      <c r="C245" s="98" t="s">
        <v>585</v>
      </c>
      <c r="D245" s="98" t="s">
        <v>728</v>
      </c>
      <c r="E245" s="98" t="s">
        <v>542</v>
      </c>
      <c r="F245" s="127">
        <v>1.75</v>
      </c>
      <c r="G245" s="128" t="s">
        <v>710</v>
      </c>
      <c r="H245" s="127">
        <v>1.6321000000000001</v>
      </c>
      <c r="I245" s="128" t="s">
        <v>567</v>
      </c>
      <c r="J245" s="98" t="s">
        <v>419</v>
      </c>
      <c r="K245" s="98" t="s">
        <v>643</v>
      </c>
      <c r="L245" s="127">
        <v>8.1999999999999993</v>
      </c>
      <c r="M245" s="128" t="s">
        <v>729</v>
      </c>
      <c r="N245" s="127">
        <v>0.8</v>
      </c>
      <c r="O245" s="128" t="s">
        <v>730</v>
      </c>
      <c r="P245" s="98" t="s">
        <v>419</v>
      </c>
      <c r="Q245" s="127">
        <v>0</v>
      </c>
      <c r="R245" s="98" t="s">
        <v>19</v>
      </c>
      <c r="S245" s="127">
        <v>0</v>
      </c>
      <c r="T245" s="98" t="s">
        <v>19</v>
      </c>
      <c r="U245" s="98" t="s">
        <v>419</v>
      </c>
    </row>
    <row r="246" spans="1:21" ht="15" thickBot="1" x14ac:dyDescent="0.35">
      <c r="A246" s="4" t="s">
        <v>82</v>
      </c>
      <c r="B246" s="98" t="s">
        <v>4</v>
      </c>
      <c r="C246" s="98" t="s">
        <v>625</v>
      </c>
      <c r="D246" s="98" t="s">
        <v>740</v>
      </c>
      <c r="E246" s="98" t="s">
        <v>542</v>
      </c>
      <c r="F246" s="127">
        <v>1.45</v>
      </c>
      <c r="G246" s="128" t="s">
        <v>741</v>
      </c>
      <c r="H246" s="127">
        <v>1</v>
      </c>
      <c r="I246" s="128" t="s">
        <v>742</v>
      </c>
      <c r="J246" s="98" t="s">
        <v>419</v>
      </c>
      <c r="K246" s="98" t="s">
        <v>19</v>
      </c>
      <c r="L246" s="127">
        <v>1</v>
      </c>
      <c r="M246" s="128" t="s">
        <v>741</v>
      </c>
      <c r="N246" s="127">
        <v>0.91069999999999995</v>
      </c>
      <c r="O246" s="128" t="s">
        <v>742</v>
      </c>
      <c r="P246" s="98" t="s">
        <v>419</v>
      </c>
      <c r="Q246" s="127">
        <v>0</v>
      </c>
      <c r="R246" s="98" t="s">
        <v>19</v>
      </c>
      <c r="S246" s="127">
        <v>0</v>
      </c>
      <c r="T246" s="98" t="s">
        <v>19</v>
      </c>
      <c r="U246" s="98" t="s">
        <v>419</v>
      </c>
    </row>
    <row r="247" spans="1:21" ht="15" thickBot="1" x14ac:dyDescent="0.35">
      <c r="A247" s="4" t="s">
        <v>87</v>
      </c>
      <c r="B247" s="98" t="s">
        <v>4</v>
      </c>
      <c r="C247" s="98" t="s">
        <v>597</v>
      </c>
      <c r="D247" s="98" t="s">
        <v>752</v>
      </c>
      <c r="E247" s="98" t="s">
        <v>534</v>
      </c>
      <c r="F247" s="127">
        <v>1.5</v>
      </c>
      <c r="G247" s="128" t="s">
        <v>732</v>
      </c>
      <c r="H247" s="127">
        <v>1.5</v>
      </c>
      <c r="I247" s="98" t="s">
        <v>19</v>
      </c>
      <c r="J247" s="98" t="s">
        <v>420</v>
      </c>
      <c r="K247" s="98" t="s">
        <v>19</v>
      </c>
      <c r="L247" s="127">
        <v>0</v>
      </c>
      <c r="M247" s="98" t="s">
        <v>19</v>
      </c>
      <c r="N247" s="127">
        <v>0</v>
      </c>
      <c r="O247" s="98" t="s">
        <v>19</v>
      </c>
      <c r="P247" s="98" t="s">
        <v>419</v>
      </c>
      <c r="Q247" s="127">
        <v>0</v>
      </c>
      <c r="R247" s="98" t="s">
        <v>19</v>
      </c>
      <c r="S247" s="127">
        <v>0</v>
      </c>
      <c r="T247" s="98" t="s">
        <v>19</v>
      </c>
      <c r="U247" s="98" t="s">
        <v>419</v>
      </c>
    </row>
    <row r="248" spans="1:21" ht="15" thickBot="1" x14ac:dyDescent="0.35">
      <c r="A248" s="4" t="s">
        <v>90</v>
      </c>
      <c r="B248" s="98" t="s">
        <v>4</v>
      </c>
      <c r="C248" s="98" t="s">
        <v>756</v>
      </c>
      <c r="D248" s="98" t="s">
        <v>757</v>
      </c>
      <c r="E248" s="98" t="s">
        <v>557</v>
      </c>
      <c r="F248" s="127">
        <v>0.48449999999999999</v>
      </c>
      <c r="G248" s="128" t="s">
        <v>543</v>
      </c>
      <c r="H248" s="127">
        <v>0.44579999999999997</v>
      </c>
      <c r="I248" s="128" t="s">
        <v>567</v>
      </c>
      <c r="J248" s="98" t="s">
        <v>419</v>
      </c>
      <c r="K248" s="98" t="s">
        <v>554</v>
      </c>
      <c r="L248" s="127">
        <v>0</v>
      </c>
      <c r="M248" s="98" t="s">
        <v>19</v>
      </c>
      <c r="N248" s="127">
        <v>0</v>
      </c>
      <c r="O248" s="98" t="s">
        <v>19</v>
      </c>
      <c r="P248" s="98" t="s">
        <v>419</v>
      </c>
      <c r="Q248" s="127">
        <v>0</v>
      </c>
      <c r="R248" s="98" t="s">
        <v>19</v>
      </c>
      <c r="S248" s="127">
        <v>0</v>
      </c>
      <c r="T248" s="98" t="s">
        <v>19</v>
      </c>
      <c r="U248" s="98" t="s">
        <v>419</v>
      </c>
    </row>
    <row r="249" spans="1:21" ht="15" thickBot="1" x14ac:dyDescent="0.35">
      <c r="A249" s="4" t="s">
        <v>105</v>
      </c>
      <c r="B249" s="98" t="s">
        <v>4</v>
      </c>
      <c r="C249" s="98" t="s">
        <v>585</v>
      </c>
      <c r="D249" s="98" t="s">
        <v>783</v>
      </c>
      <c r="E249" s="98" t="s">
        <v>542</v>
      </c>
      <c r="F249" s="127">
        <v>0.5</v>
      </c>
      <c r="G249" s="128" t="s">
        <v>603</v>
      </c>
      <c r="H249" s="127">
        <v>0.43609999999999999</v>
      </c>
      <c r="I249" s="98" t="s">
        <v>19</v>
      </c>
      <c r="J249" s="98" t="s">
        <v>420</v>
      </c>
      <c r="K249" s="98" t="s">
        <v>716</v>
      </c>
      <c r="L249" s="127">
        <v>0.7</v>
      </c>
      <c r="M249" s="128" t="s">
        <v>614</v>
      </c>
      <c r="N249" s="127">
        <v>0.6925</v>
      </c>
      <c r="O249" s="128" t="s">
        <v>784</v>
      </c>
      <c r="P249" s="98" t="s">
        <v>419</v>
      </c>
      <c r="Q249" s="127">
        <v>0</v>
      </c>
      <c r="R249" s="128" t="s">
        <v>785</v>
      </c>
      <c r="S249" s="127">
        <v>0.54</v>
      </c>
      <c r="T249" s="128" t="s">
        <v>786</v>
      </c>
      <c r="U249" s="98" t="s">
        <v>419</v>
      </c>
    </row>
    <row r="250" spans="1:21" ht="15" thickBot="1" x14ac:dyDescent="0.35">
      <c r="A250" s="4" t="s">
        <v>109</v>
      </c>
      <c r="B250" s="98" t="s">
        <v>4</v>
      </c>
      <c r="C250" s="98" t="s">
        <v>703</v>
      </c>
      <c r="D250" s="98" t="s">
        <v>792</v>
      </c>
      <c r="E250" s="98" t="s">
        <v>542</v>
      </c>
      <c r="F250" s="127">
        <v>0.75</v>
      </c>
      <c r="G250" s="128" t="s">
        <v>793</v>
      </c>
      <c r="H250" s="127">
        <v>0.70789999999999997</v>
      </c>
      <c r="I250" s="98" t="s">
        <v>19</v>
      </c>
      <c r="J250" s="98" t="s">
        <v>420</v>
      </c>
      <c r="K250" s="98" t="s">
        <v>19</v>
      </c>
      <c r="L250" s="127">
        <v>0</v>
      </c>
      <c r="M250" s="98" t="s">
        <v>19</v>
      </c>
      <c r="N250" s="127">
        <v>0</v>
      </c>
      <c r="O250" s="98" t="s">
        <v>19</v>
      </c>
      <c r="P250" s="98" t="s">
        <v>419</v>
      </c>
      <c r="Q250" s="127">
        <v>0</v>
      </c>
      <c r="R250" s="98" t="s">
        <v>19</v>
      </c>
      <c r="S250" s="127">
        <v>0</v>
      </c>
      <c r="T250" s="98" t="s">
        <v>19</v>
      </c>
      <c r="U250" s="98" t="s">
        <v>419</v>
      </c>
    </row>
    <row r="251" spans="1:21" ht="15" thickBot="1" x14ac:dyDescent="0.35">
      <c r="A251" s="4" t="s">
        <v>119</v>
      </c>
      <c r="B251" s="98" t="s">
        <v>4</v>
      </c>
      <c r="C251" s="98" t="s">
        <v>773</v>
      </c>
      <c r="D251" s="98" t="s">
        <v>809</v>
      </c>
      <c r="E251" s="98" t="s">
        <v>539</v>
      </c>
      <c r="F251" s="127">
        <v>0</v>
      </c>
      <c r="G251" s="98" t="s">
        <v>19</v>
      </c>
      <c r="H251" s="127">
        <v>0</v>
      </c>
      <c r="I251" s="98" t="s">
        <v>19</v>
      </c>
      <c r="J251" s="98" t="s">
        <v>419</v>
      </c>
      <c r="K251" s="98" t="s">
        <v>19</v>
      </c>
      <c r="L251" s="127">
        <v>0</v>
      </c>
      <c r="M251" s="98" t="s">
        <v>19</v>
      </c>
      <c r="N251" s="127">
        <v>0</v>
      </c>
      <c r="O251" s="98" t="s">
        <v>19</v>
      </c>
      <c r="P251" s="98" t="s">
        <v>419</v>
      </c>
      <c r="Q251" s="127">
        <v>0</v>
      </c>
      <c r="R251" s="98" t="s">
        <v>19</v>
      </c>
      <c r="S251" s="127">
        <v>0</v>
      </c>
      <c r="T251" s="98" t="s">
        <v>19</v>
      </c>
      <c r="U251" s="98" t="s">
        <v>419</v>
      </c>
    </row>
    <row r="252" spans="1:21" ht="15" thickBot="1" x14ac:dyDescent="0.35">
      <c r="A252" s="4" t="s">
        <v>123</v>
      </c>
      <c r="B252" s="98" t="s">
        <v>4</v>
      </c>
      <c r="C252" s="98" t="s">
        <v>564</v>
      </c>
      <c r="D252" s="98" t="s">
        <v>19</v>
      </c>
      <c r="E252" s="98" t="s">
        <v>542</v>
      </c>
      <c r="F252" s="127">
        <v>0.6</v>
      </c>
      <c r="G252" s="128" t="s">
        <v>543</v>
      </c>
      <c r="H252" s="127">
        <v>0.6</v>
      </c>
      <c r="I252" s="128" t="s">
        <v>622</v>
      </c>
      <c r="J252" s="98" t="s">
        <v>419</v>
      </c>
      <c r="K252" s="98" t="s">
        <v>19</v>
      </c>
      <c r="L252" s="127">
        <v>0</v>
      </c>
      <c r="M252" s="98" t="s">
        <v>19</v>
      </c>
      <c r="N252" s="127">
        <v>0</v>
      </c>
      <c r="O252" s="98" t="s">
        <v>19</v>
      </c>
      <c r="P252" s="98" t="s">
        <v>419</v>
      </c>
      <c r="Q252" s="127">
        <v>0</v>
      </c>
      <c r="R252" s="98" t="s">
        <v>19</v>
      </c>
      <c r="S252" s="127">
        <v>0</v>
      </c>
      <c r="T252" s="98" t="s">
        <v>19</v>
      </c>
      <c r="U252" s="98" t="s">
        <v>419</v>
      </c>
    </row>
    <row r="253" spans="1:21" ht="15" thickBot="1" x14ac:dyDescent="0.35">
      <c r="A253" s="4" t="s">
        <v>124</v>
      </c>
      <c r="B253" s="98" t="s">
        <v>4</v>
      </c>
      <c r="C253" s="98" t="s">
        <v>532</v>
      </c>
      <c r="D253" s="98" t="s">
        <v>820</v>
      </c>
      <c r="E253" s="98" t="s">
        <v>539</v>
      </c>
      <c r="F253" s="127">
        <v>1</v>
      </c>
      <c r="G253" s="128" t="s">
        <v>572</v>
      </c>
      <c r="H253" s="127">
        <v>0.96009999999999995</v>
      </c>
      <c r="I253" s="98" t="s">
        <v>19</v>
      </c>
      <c r="J253" s="98" t="s">
        <v>420</v>
      </c>
      <c r="K253" s="98" t="s">
        <v>19</v>
      </c>
      <c r="L253" s="127">
        <v>1</v>
      </c>
      <c r="M253" s="128" t="s">
        <v>606</v>
      </c>
      <c r="N253" s="127">
        <v>1</v>
      </c>
      <c r="O253" s="128" t="s">
        <v>821</v>
      </c>
      <c r="P253" s="98" t="s">
        <v>419</v>
      </c>
      <c r="Q253" s="127">
        <v>0</v>
      </c>
      <c r="R253" s="98" t="s">
        <v>19</v>
      </c>
      <c r="S253" s="127">
        <v>0</v>
      </c>
      <c r="T253" s="98" t="s">
        <v>19</v>
      </c>
      <c r="U253" s="98" t="s">
        <v>419</v>
      </c>
    </row>
    <row r="254" spans="1:21" ht="15" thickBot="1" x14ac:dyDescent="0.35">
      <c r="A254" s="4" t="s">
        <v>126</v>
      </c>
      <c r="B254" s="98" t="s">
        <v>4</v>
      </c>
      <c r="C254" s="98" t="s">
        <v>700</v>
      </c>
      <c r="D254" s="98" t="s">
        <v>19</v>
      </c>
      <c r="E254" s="98" t="s">
        <v>542</v>
      </c>
      <c r="F254" s="127">
        <v>0.75</v>
      </c>
      <c r="G254" s="128" t="s">
        <v>824</v>
      </c>
      <c r="H254" s="127">
        <v>0.75</v>
      </c>
      <c r="I254" s="98" t="s">
        <v>19</v>
      </c>
      <c r="J254" s="98" t="s">
        <v>420</v>
      </c>
      <c r="K254" s="98" t="s">
        <v>643</v>
      </c>
      <c r="L254" s="127">
        <v>0.5</v>
      </c>
      <c r="M254" s="128" t="s">
        <v>825</v>
      </c>
      <c r="N254" s="127">
        <v>0.5</v>
      </c>
      <c r="O254" s="98" t="s">
        <v>19</v>
      </c>
      <c r="P254" s="98" t="s">
        <v>419</v>
      </c>
      <c r="Q254" s="127">
        <v>0</v>
      </c>
      <c r="R254" s="98" t="s">
        <v>19</v>
      </c>
      <c r="S254" s="127">
        <v>0</v>
      </c>
      <c r="T254" s="98" t="s">
        <v>19</v>
      </c>
      <c r="U254" s="98" t="s">
        <v>419</v>
      </c>
    </row>
    <row r="255" spans="1:21" ht="15" thickBot="1" x14ac:dyDescent="0.35">
      <c r="A255" s="4" t="s">
        <v>127</v>
      </c>
      <c r="B255" s="98" t="s">
        <v>4</v>
      </c>
      <c r="C255" s="98" t="s">
        <v>601</v>
      </c>
      <c r="D255" s="98" t="s">
        <v>826</v>
      </c>
      <c r="E255" s="98" t="s">
        <v>539</v>
      </c>
      <c r="F255" s="127">
        <v>1</v>
      </c>
      <c r="G255" s="128" t="s">
        <v>827</v>
      </c>
      <c r="H255" s="127">
        <v>1</v>
      </c>
      <c r="I255" s="98" t="s">
        <v>19</v>
      </c>
      <c r="J255" s="98" t="s">
        <v>420</v>
      </c>
      <c r="K255" s="98" t="s">
        <v>554</v>
      </c>
      <c r="L255" s="127">
        <v>0</v>
      </c>
      <c r="M255" s="98" t="s">
        <v>19</v>
      </c>
      <c r="N255" s="127">
        <v>0</v>
      </c>
      <c r="O255" s="98" t="s">
        <v>19</v>
      </c>
      <c r="P255" s="98" t="s">
        <v>419</v>
      </c>
      <c r="Q255" s="127">
        <v>0</v>
      </c>
      <c r="R255" s="98" t="s">
        <v>19</v>
      </c>
      <c r="S255" s="127">
        <v>0</v>
      </c>
      <c r="T255" s="98" t="s">
        <v>19</v>
      </c>
      <c r="U255" s="98" t="s">
        <v>419</v>
      </c>
    </row>
    <row r="256" spans="1:21" ht="15" thickBot="1" x14ac:dyDescent="0.35">
      <c r="A256" s="4" t="s">
        <v>130</v>
      </c>
      <c r="B256" s="98" t="s">
        <v>4</v>
      </c>
      <c r="C256" s="98" t="s">
        <v>666</v>
      </c>
      <c r="D256" s="98" t="s">
        <v>833</v>
      </c>
      <c r="E256" s="98" t="s">
        <v>542</v>
      </c>
      <c r="F256" s="127">
        <v>1</v>
      </c>
      <c r="G256" s="128" t="s">
        <v>611</v>
      </c>
      <c r="H256" s="127">
        <v>1</v>
      </c>
      <c r="I256" s="128" t="s">
        <v>834</v>
      </c>
      <c r="J256" s="98" t="s">
        <v>419</v>
      </c>
      <c r="K256" s="98" t="s">
        <v>835</v>
      </c>
      <c r="L256" s="127">
        <v>0.5</v>
      </c>
      <c r="M256" s="128" t="s">
        <v>781</v>
      </c>
      <c r="N256" s="127">
        <v>0</v>
      </c>
      <c r="O256" s="98" t="s">
        <v>19</v>
      </c>
      <c r="P256" s="98" t="s">
        <v>420</v>
      </c>
      <c r="Q256" s="127">
        <v>0</v>
      </c>
      <c r="R256" s="98" t="s">
        <v>19</v>
      </c>
      <c r="S256" s="127">
        <v>0</v>
      </c>
      <c r="T256" s="98" t="s">
        <v>19</v>
      </c>
      <c r="U256" s="98" t="s">
        <v>419</v>
      </c>
    </row>
    <row r="257" spans="1:21" ht="15" thickBot="1" x14ac:dyDescent="0.35">
      <c r="A257" s="4" t="s">
        <v>133</v>
      </c>
      <c r="B257" s="98" t="s">
        <v>4</v>
      </c>
      <c r="C257" s="98" t="s">
        <v>588</v>
      </c>
      <c r="D257" s="98" t="s">
        <v>840</v>
      </c>
      <c r="E257" s="98" t="s">
        <v>539</v>
      </c>
      <c r="F257" s="127">
        <v>0</v>
      </c>
      <c r="G257" s="98" t="s">
        <v>19</v>
      </c>
      <c r="H257" s="127">
        <v>0</v>
      </c>
      <c r="I257" s="98" t="s">
        <v>19</v>
      </c>
      <c r="J257" s="98" t="s">
        <v>419</v>
      </c>
      <c r="K257" s="98" t="s">
        <v>19</v>
      </c>
      <c r="L257" s="127">
        <v>0</v>
      </c>
      <c r="M257" s="98" t="s">
        <v>19</v>
      </c>
      <c r="N257" s="127">
        <v>0</v>
      </c>
      <c r="O257" s="98" t="s">
        <v>19</v>
      </c>
      <c r="P257" s="98" t="s">
        <v>419</v>
      </c>
      <c r="Q257" s="127">
        <v>0</v>
      </c>
      <c r="R257" s="98" t="s">
        <v>19</v>
      </c>
      <c r="S257" s="127">
        <v>0</v>
      </c>
      <c r="T257" s="98" t="s">
        <v>19</v>
      </c>
      <c r="U257" s="98" t="s">
        <v>419</v>
      </c>
    </row>
    <row r="258" spans="1:21" ht="15" thickBot="1" x14ac:dyDescent="0.35">
      <c r="A258" s="4" t="s">
        <v>135</v>
      </c>
      <c r="B258" s="98" t="s">
        <v>4</v>
      </c>
      <c r="C258" s="98" t="s">
        <v>760</v>
      </c>
      <c r="D258" s="98" t="s">
        <v>842</v>
      </c>
      <c r="E258" s="98" t="s">
        <v>542</v>
      </c>
      <c r="F258" s="127">
        <v>1.5</v>
      </c>
      <c r="G258" s="128" t="s">
        <v>843</v>
      </c>
      <c r="H258" s="127">
        <v>1.4497</v>
      </c>
      <c r="I258" s="98" t="s">
        <v>19</v>
      </c>
      <c r="J258" s="98" t="s">
        <v>420</v>
      </c>
      <c r="K258" s="98" t="s">
        <v>19</v>
      </c>
      <c r="L258" s="127">
        <v>0</v>
      </c>
      <c r="M258" s="98" t="s">
        <v>19</v>
      </c>
      <c r="N258" s="127">
        <v>0</v>
      </c>
      <c r="O258" s="98" t="s">
        <v>19</v>
      </c>
      <c r="P258" s="98" t="s">
        <v>419</v>
      </c>
      <c r="Q258" s="127">
        <v>0</v>
      </c>
      <c r="R258" s="98" t="s">
        <v>19</v>
      </c>
      <c r="S258" s="127">
        <v>0</v>
      </c>
      <c r="T258" s="98" t="s">
        <v>19</v>
      </c>
      <c r="U258" s="98" t="s">
        <v>419</v>
      </c>
    </row>
    <row r="259" spans="1:21" ht="15" thickBot="1" x14ac:dyDescent="0.35">
      <c r="A259" s="4" t="s">
        <v>145</v>
      </c>
      <c r="B259" s="98" t="s">
        <v>4</v>
      </c>
      <c r="C259" s="98" t="s">
        <v>859</v>
      </c>
      <c r="D259" s="98" t="s">
        <v>859</v>
      </c>
      <c r="E259" s="98" t="s">
        <v>542</v>
      </c>
      <c r="F259" s="127">
        <v>0.5</v>
      </c>
      <c r="G259" s="128" t="s">
        <v>720</v>
      </c>
      <c r="H259" s="127">
        <v>0.4965</v>
      </c>
      <c r="I259" s="128" t="s">
        <v>665</v>
      </c>
      <c r="J259" s="98" t="s">
        <v>419</v>
      </c>
      <c r="K259" s="98" t="s">
        <v>19</v>
      </c>
      <c r="L259" s="127">
        <v>0</v>
      </c>
      <c r="M259" s="98" t="s">
        <v>19</v>
      </c>
      <c r="N259" s="127">
        <v>0</v>
      </c>
      <c r="O259" s="98" t="s">
        <v>19</v>
      </c>
      <c r="P259" s="98" t="s">
        <v>419</v>
      </c>
      <c r="Q259" s="127">
        <v>0</v>
      </c>
      <c r="R259" s="98" t="s">
        <v>19</v>
      </c>
      <c r="S259" s="127">
        <v>0</v>
      </c>
      <c r="T259" s="98" t="s">
        <v>19</v>
      </c>
      <c r="U259" s="98" t="s">
        <v>419</v>
      </c>
    </row>
    <row r="260" spans="1:21" ht="15" thickBot="1" x14ac:dyDescent="0.35">
      <c r="A260" s="4" t="s">
        <v>148</v>
      </c>
      <c r="B260" s="98" t="s">
        <v>4</v>
      </c>
      <c r="C260" s="98" t="s">
        <v>623</v>
      </c>
      <c r="D260" s="98" t="s">
        <v>863</v>
      </c>
      <c r="E260" s="98" t="s">
        <v>542</v>
      </c>
      <c r="F260" s="127">
        <v>1.2</v>
      </c>
      <c r="G260" s="128" t="s">
        <v>566</v>
      </c>
      <c r="H260" s="127">
        <v>1.1544000000000001</v>
      </c>
      <c r="I260" s="128" t="s">
        <v>622</v>
      </c>
      <c r="J260" s="98" t="s">
        <v>419</v>
      </c>
      <c r="K260" s="98" t="s">
        <v>554</v>
      </c>
      <c r="L260" s="127">
        <v>0</v>
      </c>
      <c r="M260" s="98" t="s">
        <v>19</v>
      </c>
      <c r="N260" s="127">
        <v>0</v>
      </c>
      <c r="O260" s="98" t="s">
        <v>19</v>
      </c>
      <c r="P260" s="98" t="s">
        <v>419</v>
      </c>
      <c r="Q260" s="127">
        <v>0</v>
      </c>
      <c r="R260" s="98" t="s">
        <v>19</v>
      </c>
      <c r="S260" s="127">
        <v>0</v>
      </c>
      <c r="T260" s="98" t="s">
        <v>19</v>
      </c>
      <c r="U260" s="98" t="s">
        <v>419</v>
      </c>
    </row>
    <row r="261" spans="1:21" ht="15" thickBot="1" x14ac:dyDescent="0.35">
      <c r="A261" s="4" t="s">
        <v>153</v>
      </c>
      <c r="B261" s="98" t="s">
        <v>4</v>
      </c>
      <c r="C261" s="98" t="s">
        <v>666</v>
      </c>
      <c r="D261" s="98" t="s">
        <v>878</v>
      </c>
      <c r="E261" s="98" t="s">
        <v>534</v>
      </c>
      <c r="F261" s="127">
        <v>0.44180000000000003</v>
      </c>
      <c r="G261" s="128" t="s">
        <v>879</v>
      </c>
      <c r="H261" s="127">
        <v>0.44180000000000003</v>
      </c>
      <c r="I261" s="128" t="s">
        <v>880</v>
      </c>
      <c r="J261" s="98" t="s">
        <v>419</v>
      </c>
      <c r="K261" s="98" t="s">
        <v>19</v>
      </c>
      <c r="L261" s="127">
        <v>0</v>
      </c>
      <c r="M261" s="98" t="s">
        <v>19</v>
      </c>
      <c r="N261" s="127">
        <v>0</v>
      </c>
      <c r="O261" s="98" t="s">
        <v>19</v>
      </c>
      <c r="P261" s="98" t="s">
        <v>419</v>
      </c>
      <c r="Q261" s="127">
        <v>0</v>
      </c>
      <c r="R261" s="98" t="s">
        <v>19</v>
      </c>
      <c r="S261" s="127">
        <v>0</v>
      </c>
      <c r="T261" s="98" t="s">
        <v>19</v>
      </c>
      <c r="U261" s="98" t="s">
        <v>419</v>
      </c>
    </row>
    <row r="262" spans="1:21" ht="15" thickBot="1" x14ac:dyDescent="0.35">
      <c r="A262" s="4" t="s">
        <v>154</v>
      </c>
      <c r="B262" s="98" t="s">
        <v>4</v>
      </c>
      <c r="C262" s="98" t="s">
        <v>601</v>
      </c>
      <c r="D262" s="98" t="s">
        <v>881</v>
      </c>
      <c r="E262" s="98" t="s">
        <v>539</v>
      </c>
      <c r="F262" s="127">
        <v>0.81710000000000005</v>
      </c>
      <c r="G262" s="128" t="s">
        <v>882</v>
      </c>
      <c r="H262" s="127">
        <v>0.81710000000000005</v>
      </c>
      <c r="I262" s="98" t="s">
        <v>19</v>
      </c>
      <c r="J262" s="98" t="s">
        <v>420</v>
      </c>
      <c r="K262" s="98" t="s">
        <v>846</v>
      </c>
      <c r="L262" s="127">
        <v>1</v>
      </c>
      <c r="M262" s="128" t="s">
        <v>883</v>
      </c>
      <c r="N262" s="127">
        <v>1</v>
      </c>
      <c r="O262" s="98" t="s">
        <v>19</v>
      </c>
      <c r="P262" s="98" t="s">
        <v>420</v>
      </c>
      <c r="Q262" s="127">
        <v>0</v>
      </c>
      <c r="R262" s="98" t="s">
        <v>19</v>
      </c>
      <c r="S262" s="127">
        <v>0</v>
      </c>
      <c r="T262" s="98" t="s">
        <v>19</v>
      </c>
      <c r="U262" s="98" t="s">
        <v>419</v>
      </c>
    </row>
    <row r="263" spans="1:21" ht="15" thickBot="1" x14ac:dyDescent="0.35">
      <c r="A263" s="4" t="s">
        <v>157</v>
      </c>
      <c r="B263" s="98" t="s">
        <v>4</v>
      </c>
      <c r="C263" s="98" t="s">
        <v>601</v>
      </c>
      <c r="D263" s="98" t="s">
        <v>886</v>
      </c>
      <c r="E263" s="98" t="s">
        <v>539</v>
      </c>
      <c r="F263" s="127">
        <v>1</v>
      </c>
      <c r="G263" s="128" t="s">
        <v>887</v>
      </c>
      <c r="H263" s="127">
        <v>0.91679999999999995</v>
      </c>
      <c r="I263" s="98" t="s">
        <v>19</v>
      </c>
      <c r="J263" s="98" t="s">
        <v>420</v>
      </c>
      <c r="K263" s="98" t="s">
        <v>727</v>
      </c>
      <c r="L263" s="127">
        <v>0.5</v>
      </c>
      <c r="M263" s="128" t="s">
        <v>888</v>
      </c>
      <c r="N263" s="127">
        <v>0.5</v>
      </c>
      <c r="O263" s="128" t="s">
        <v>889</v>
      </c>
      <c r="P263" s="98" t="s">
        <v>419</v>
      </c>
      <c r="Q263" s="127">
        <v>1</v>
      </c>
      <c r="R263" s="128" t="s">
        <v>614</v>
      </c>
      <c r="S263" s="127">
        <v>1</v>
      </c>
      <c r="T263" s="128" t="s">
        <v>803</v>
      </c>
      <c r="U263" s="98" t="s">
        <v>419</v>
      </c>
    </row>
    <row r="264" spans="1:21" ht="15" thickBot="1" x14ac:dyDescent="0.35">
      <c r="A264" s="4" t="s">
        <v>161</v>
      </c>
      <c r="B264" s="98" t="s">
        <v>4</v>
      </c>
      <c r="C264" s="98" t="s">
        <v>775</v>
      </c>
      <c r="D264" s="98" t="s">
        <v>897</v>
      </c>
      <c r="E264" s="98" t="s">
        <v>539</v>
      </c>
      <c r="F264" s="127">
        <v>1.6</v>
      </c>
      <c r="G264" s="128" t="s">
        <v>898</v>
      </c>
      <c r="H264" s="127">
        <v>1.6</v>
      </c>
      <c r="I264" s="128" t="s">
        <v>600</v>
      </c>
      <c r="J264" s="98" t="s">
        <v>419</v>
      </c>
      <c r="K264" s="98" t="s">
        <v>545</v>
      </c>
      <c r="L264" s="127">
        <v>1.6</v>
      </c>
      <c r="M264" s="128" t="s">
        <v>898</v>
      </c>
      <c r="N264" s="127">
        <v>1.6</v>
      </c>
      <c r="O264" s="128" t="s">
        <v>600</v>
      </c>
      <c r="P264" s="98" t="s">
        <v>419</v>
      </c>
      <c r="Q264" s="127">
        <v>0</v>
      </c>
      <c r="R264" s="98" t="s">
        <v>19</v>
      </c>
      <c r="S264" s="127">
        <v>0</v>
      </c>
      <c r="T264" s="98" t="s">
        <v>19</v>
      </c>
      <c r="U264" s="98" t="s">
        <v>419</v>
      </c>
    </row>
    <row r="265" spans="1:21" ht="15" thickBot="1" x14ac:dyDescent="0.35">
      <c r="A265" s="4" t="s">
        <v>162</v>
      </c>
      <c r="B265" s="98" t="s">
        <v>4</v>
      </c>
      <c r="C265" s="98" t="s">
        <v>532</v>
      </c>
      <c r="D265" s="98" t="s">
        <v>899</v>
      </c>
      <c r="E265" s="98" t="s">
        <v>539</v>
      </c>
      <c r="F265" s="127">
        <v>1.8</v>
      </c>
      <c r="G265" s="128" t="s">
        <v>900</v>
      </c>
      <c r="H265" s="127">
        <v>1.51</v>
      </c>
      <c r="I265" s="98" t="s">
        <v>19</v>
      </c>
      <c r="J265" s="98" t="s">
        <v>420</v>
      </c>
      <c r="K265" s="98" t="s">
        <v>545</v>
      </c>
      <c r="L265" s="127">
        <v>0.48</v>
      </c>
      <c r="M265" s="128" t="s">
        <v>627</v>
      </c>
      <c r="N265" s="127">
        <v>0.48</v>
      </c>
      <c r="O265" s="98" t="s">
        <v>19</v>
      </c>
      <c r="P265" s="98" t="s">
        <v>420</v>
      </c>
      <c r="Q265" s="127">
        <v>0</v>
      </c>
      <c r="R265" s="98" t="s">
        <v>19</v>
      </c>
      <c r="S265" s="127">
        <v>0</v>
      </c>
      <c r="T265" s="98" t="s">
        <v>19</v>
      </c>
      <c r="U265" s="98" t="s">
        <v>420</v>
      </c>
    </row>
    <row r="266" spans="1:21" ht="15" thickBot="1" x14ac:dyDescent="0.35">
      <c r="A266" s="4" t="s">
        <v>166</v>
      </c>
      <c r="B266" s="98" t="s">
        <v>4</v>
      </c>
      <c r="C266" s="98" t="s">
        <v>532</v>
      </c>
      <c r="D266" s="98" t="s">
        <v>906</v>
      </c>
      <c r="E266" s="98" t="s">
        <v>534</v>
      </c>
      <c r="F266" s="127">
        <v>1</v>
      </c>
      <c r="G266" s="128" t="s">
        <v>900</v>
      </c>
      <c r="H266" s="127">
        <v>0.7137</v>
      </c>
      <c r="I266" s="98" t="s">
        <v>19</v>
      </c>
      <c r="J266" s="98" t="s">
        <v>420</v>
      </c>
      <c r="K266" s="98" t="s">
        <v>19</v>
      </c>
      <c r="L266" s="127">
        <v>0.25</v>
      </c>
      <c r="M266" s="128" t="s">
        <v>900</v>
      </c>
      <c r="N266" s="127">
        <v>0.22800000000000001</v>
      </c>
      <c r="O266" s="98" t="s">
        <v>19</v>
      </c>
      <c r="P266" s="98" t="s">
        <v>420</v>
      </c>
      <c r="Q266" s="127">
        <v>0.36</v>
      </c>
      <c r="R266" s="128" t="s">
        <v>608</v>
      </c>
      <c r="S266" s="127">
        <v>0.32500000000000001</v>
      </c>
      <c r="T266" s="128" t="s">
        <v>907</v>
      </c>
      <c r="U266" s="98" t="s">
        <v>419</v>
      </c>
    </row>
    <row r="267" spans="1:21" ht="15" thickBot="1" x14ac:dyDescent="0.35">
      <c r="A267" s="4" t="s">
        <v>167</v>
      </c>
      <c r="B267" s="98" t="s">
        <v>4</v>
      </c>
      <c r="C267" s="98" t="s">
        <v>689</v>
      </c>
      <c r="D267" s="98" t="s">
        <v>908</v>
      </c>
      <c r="E267" s="98" t="s">
        <v>539</v>
      </c>
      <c r="F267" s="127">
        <v>1</v>
      </c>
      <c r="G267" s="128" t="s">
        <v>909</v>
      </c>
      <c r="H267" s="127">
        <v>0.99470000000000003</v>
      </c>
      <c r="I267" s="98" t="s">
        <v>19</v>
      </c>
      <c r="J267" s="98" t="s">
        <v>420</v>
      </c>
      <c r="K267" s="98" t="s">
        <v>536</v>
      </c>
      <c r="L267" s="127">
        <v>0</v>
      </c>
      <c r="M267" s="98" t="s">
        <v>19</v>
      </c>
      <c r="N267" s="127">
        <v>0</v>
      </c>
      <c r="O267" s="98" t="s">
        <v>19</v>
      </c>
      <c r="P267" s="98" t="s">
        <v>419</v>
      </c>
      <c r="Q267" s="127">
        <v>0</v>
      </c>
      <c r="R267" s="98" t="s">
        <v>19</v>
      </c>
      <c r="S267" s="127">
        <v>0</v>
      </c>
      <c r="T267" s="98" t="s">
        <v>19</v>
      </c>
      <c r="U267" s="98" t="s">
        <v>419</v>
      </c>
    </row>
    <row r="268" spans="1:21" ht="15" thickBot="1" x14ac:dyDescent="0.35">
      <c r="A268" s="4" t="s">
        <v>168</v>
      </c>
      <c r="B268" s="98" t="s">
        <v>4</v>
      </c>
      <c r="C268" s="98" t="s">
        <v>532</v>
      </c>
      <c r="D268" s="98" t="s">
        <v>910</v>
      </c>
      <c r="E268" s="98" t="s">
        <v>534</v>
      </c>
      <c r="F268" s="127">
        <v>1</v>
      </c>
      <c r="G268" s="128" t="s">
        <v>566</v>
      </c>
      <c r="H268" s="127">
        <v>0.98429999999999995</v>
      </c>
      <c r="I268" s="128" t="s">
        <v>563</v>
      </c>
      <c r="J268" s="98" t="s">
        <v>419</v>
      </c>
      <c r="K268" s="98" t="s">
        <v>554</v>
      </c>
      <c r="L268" s="127">
        <v>0</v>
      </c>
      <c r="M268" s="98" t="s">
        <v>19</v>
      </c>
      <c r="N268" s="127">
        <v>0</v>
      </c>
      <c r="O268" s="98" t="s">
        <v>19</v>
      </c>
      <c r="P268" s="98" t="s">
        <v>419</v>
      </c>
      <c r="Q268" s="127">
        <v>0</v>
      </c>
      <c r="R268" s="98" t="s">
        <v>19</v>
      </c>
      <c r="S268" s="127">
        <v>0</v>
      </c>
      <c r="T268" s="98" t="s">
        <v>19</v>
      </c>
      <c r="U268" s="98" t="s">
        <v>419</v>
      </c>
    </row>
    <row r="269" spans="1:21" ht="15" thickBot="1" x14ac:dyDescent="0.35">
      <c r="A269" s="4" t="s">
        <v>172</v>
      </c>
      <c r="B269" s="98" t="s">
        <v>4</v>
      </c>
      <c r="C269" s="98" t="s">
        <v>855</v>
      </c>
      <c r="D269" s="98" t="s">
        <v>915</v>
      </c>
      <c r="E269" s="98" t="s">
        <v>542</v>
      </c>
      <c r="F269" s="127">
        <v>1</v>
      </c>
      <c r="G269" s="128" t="s">
        <v>587</v>
      </c>
      <c r="H269" s="127">
        <v>0.6</v>
      </c>
      <c r="I269" s="98" t="s">
        <v>19</v>
      </c>
      <c r="J269" s="98" t="s">
        <v>420</v>
      </c>
      <c r="K269" s="98" t="s">
        <v>19</v>
      </c>
      <c r="L269" s="127">
        <v>0</v>
      </c>
      <c r="M269" s="98" t="s">
        <v>19</v>
      </c>
      <c r="N269" s="127">
        <v>0</v>
      </c>
      <c r="O269" s="98" t="s">
        <v>19</v>
      </c>
      <c r="P269" s="98" t="s">
        <v>419</v>
      </c>
      <c r="Q269" s="127">
        <v>0</v>
      </c>
      <c r="R269" s="98" t="s">
        <v>19</v>
      </c>
      <c r="S269" s="127">
        <v>0</v>
      </c>
      <c r="T269" s="98" t="s">
        <v>19</v>
      </c>
      <c r="U269" s="98" t="s">
        <v>419</v>
      </c>
    </row>
    <row r="270" spans="1:21" ht="15" thickBot="1" x14ac:dyDescent="0.35">
      <c r="A270" s="4" t="s">
        <v>173</v>
      </c>
      <c r="B270" s="98" t="s">
        <v>4</v>
      </c>
      <c r="C270" s="98" t="s">
        <v>568</v>
      </c>
      <c r="D270" s="98" t="s">
        <v>916</v>
      </c>
      <c r="E270" s="98" t="s">
        <v>539</v>
      </c>
      <c r="F270" s="127">
        <v>0.01</v>
      </c>
      <c r="G270" s="128" t="s">
        <v>917</v>
      </c>
      <c r="H270" s="127">
        <v>0.01</v>
      </c>
      <c r="I270" s="128" t="s">
        <v>918</v>
      </c>
      <c r="J270" s="98" t="s">
        <v>419</v>
      </c>
      <c r="K270" s="98" t="s">
        <v>919</v>
      </c>
      <c r="L270" s="127">
        <v>0</v>
      </c>
      <c r="M270" s="98" t="s">
        <v>19</v>
      </c>
      <c r="N270" s="127">
        <v>0</v>
      </c>
      <c r="O270" s="98" t="s">
        <v>19</v>
      </c>
      <c r="P270" s="98" t="s">
        <v>419</v>
      </c>
      <c r="Q270" s="127">
        <v>0</v>
      </c>
      <c r="R270" s="98" t="s">
        <v>19</v>
      </c>
      <c r="S270" s="127">
        <v>0</v>
      </c>
      <c r="T270" s="98" t="s">
        <v>19</v>
      </c>
      <c r="U270" s="98" t="s">
        <v>419</v>
      </c>
    </row>
    <row r="271" spans="1:21" ht="15" thickBot="1" x14ac:dyDescent="0.35">
      <c r="A271" s="4" t="s">
        <v>180</v>
      </c>
      <c r="B271" s="98" t="s">
        <v>4</v>
      </c>
      <c r="C271" s="98" t="s">
        <v>582</v>
      </c>
      <c r="D271" s="98" t="s">
        <v>930</v>
      </c>
      <c r="E271" s="98" t="s">
        <v>542</v>
      </c>
      <c r="F271" s="127">
        <v>1</v>
      </c>
      <c r="G271" s="128" t="s">
        <v>584</v>
      </c>
      <c r="H271" s="127">
        <v>0.93389999999999995</v>
      </c>
      <c r="I271" s="128" t="s">
        <v>553</v>
      </c>
      <c r="J271" s="98" t="s">
        <v>419</v>
      </c>
      <c r="K271" s="98" t="s">
        <v>554</v>
      </c>
      <c r="L271" s="127">
        <v>0</v>
      </c>
      <c r="M271" s="98" t="s">
        <v>19</v>
      </c>
      <c r="N271" s="127">
        <v>0</v>
      </c>
      <c r="O271" s="98" t="s">
        <v>19</v>
      </c>
      <c r="P271" s="98" t="s">
        <v>419</v>
      </c>
      <c r="Q271" s="127">
        <v>0</v>
      </c>
      <c r="R271" s="98" t="s">
        <v>19</v>
      </c>
      <c r="S271" s="127">
        <v>0</v>
      </c>
      <c r="T271" s="98" t="s">
        <v>19</v>
      </c>
      <c r="U271" s="98" t="s">
        <v>419</v>
      </c>
    </row>
    <row r="272" spans="1:21" ht="15" thickBot="1" x14ac:dyDescent="0.35">
      <c r="A272" s="4" t="s">
        <v>183</v>
      </c>
      <c r="B272" s="98" t="s">
        <v>4</v>
      </c>
      <c r="C272" s="98" t="s">
        <v>830</v>
      </c>
      <c r="D272" s="98" t="s">
        <v>935</v>
      </c>
      <c r="E272" s="98" t="s">
        <v>539</v>
      </c>
      <c r="F272" s="127">
        <v>0</v>
      </c>
      <c r="G272" s="98" t="s">
        <v>19</v>
      </c>
      <c r="H272" s="127">
        <v>0</v>
      </c>
      <c r="I272" s="98" t="s">
        <v>19</v>
      </c>
      <c r="J272" s="98" t="s">
        <v>419</v>
      </c>
      <c r="K272" s="98" t="s">
        <v>19</v>
      </c>
      <c r="L272" s="127">
        <v>0</v>
      </c>
      <c r="M272" s="98" t="s">
        <v>19</v>
      </c>
      <c r="N272" s="127">
        <v>0</v>
      </c>
      <c r="O272" s="98" t="s">
        <v>19</v>
      </c>
      <c r="P272" s="98" t="s">
        <v>419</v>
      </c>
      <c r="Q272" s="127">
        <v>0</v>
      </c>
      <c r="R272" s="98" t="s">
        <v>19</v>
      </c>
      <c r="S272" s="127">
        <v>0</v>
      </c>
      <c r="T272" s="98" t="s">
        <v>19</v>
      </c>
      <c r="U272" s="98" t="s">
        <v>419</v>
      </c>
    </row>
    <row r="273" spans="1:21" ht="15" thickBot="1" x14ac:dyDescent="0.35">
      <c r="A273" s="4" t="s">
        <v>190</v>
      </c>
      <c r="B273" s="98" t="s">
        <v>4</v>
      </c>
      <c r="C273" s="98" t="s">
        <v>947</v>
      </c>
      <c r="D273" s="98" t="s">
        <v>947</v>
      </c>
      <c r="E273" s="98" t="s">
        <v>557</v>
      </c>
      <c r="F273" s="127">
        <v>0.25</v>
      </c>
      <c r="G273" s="128" t="s">
        <v>599</v>
      </c>
      <c r="H273" s="127">
        <v>0.25</v>
      </c>
      <c r="I273" s="128" t="s">
        <v>615</v>
      </c>
      <c r="J273" s="98" t="s">
        <v>419</v>
      </c>
      <c r="K273" s="98" t="s">
        <v>554</v>
      </c>
      <c r="L273" s="127">
        <v>0</v>
      </c>
      <c r="M273" s="98" t="s">
        <v>19</v>
      </c>
      <c r="N273" s="127">
        <v>0</v>
      </c>
      <c r="O273" s="98" t="s">
        <v>19</v>
      </c>
      <c r="P273" s="98" t="s">
        <v>419</v>
      </c>
      <c r="Q273" s="127">
        <v>0</v>
      </c>
      <c r="R273" s="98" t="s">
        <v>19</v>
      </c>
      <c r="S273" s="127">
        <v>0</v>
      </c>
      <c r="T273" s="98" t="s">
        <v>19</v>
      </c>
      <c r="U273" s="98" t="s">
        <v>419</v>
      </c>
    </row>
    <row r="274" spans="1:21" ht="15" thickBot="1" x14ac:dyDescent="0.35">
      <c r="A274" s="4" t="s">
        <v>199</v>
      </c>
      <c r="B274" s="98" t="s">
        <v>4</v>
      </c>
      <c r="C274" s="98" t="s">
        <v>601</v>
      </c>
      <c r="D274" s="98" t="s">
        <v>958</v>
      </c>
      <c r="E274" s="98" t="s">
        <v>539</v>
      </c>
      <c r="F274" s="127">
        <v>2</v>
      </c>
      <c r="G274" s="128" t="s">
        <v>614</v>
      </c>
      <c r="H274" s="127">
        <v>2</v>
      </c>
      <c r="I274" s="128" t="s">
        <v>567</v>
      </c>
      <c r="J274" s="98" t="s">
        <v>419</v>
      </c>
      <c r="K274" s="98" t="s">
        <v>19</v>
      </c>
      <c r="L274" s="127">
        <v>0</v>
      </c>
      <c r="M274" s="98" t="s">
        <v>19</v>
      </c>
      <c r="N274" s="127">
        <v>0</v>
      </c>
      <c r="O274" s="98" t="s">
        <v>19</v>
      </c>
      <c r="P274" s="98" t="s">
        <v>419</v>
      </c>
      <c r="Q274" s="127">
        <v>0</v>
      </c>
      <c r="R274" s="98" t="s">
        <v>19</v>
      </c>
      <c r="S274" s="127">
        <v>0</v>
      </c>
      <c r="T274" s="98" t="s">
        <v>19</v>
      </c>
      <c r="U274" s="98" t="s">
        <v>419</v>
      </c>
    </row>
    <row r="275" spans="1:21" ht="15" thickBot="1" x14ac:dyDescent="0.35">
      <c r="A275" s="4" t="s">
        <v>206</v>
      </c>
      <c r="B275" s="98" t="s">
        <v>4</v>
      </c>
      <c r="C275" s="98" t="s">
        <v>625</v>
      </c>
      <c r="D275" s="98" t="s">
        <v>966</v>
      </c>
      <c r="E275" s="98" t="s">
        <v>534</v>
      </c>
      <c r="F275" s="127">
        <v>0.5</v>
      </c>
      <c r="G275" s="128" t="s">
        <v>967</v>
      </c>
      <c r="H275" s="127">
        <v>0.39300000000000002</v>
      </c>
      <c r="I275" s="98" t="s">
        <v>19</v>
      </c>
      <c r="J275" s="98" t="s">
        <v>420</v>
      </c>
      <c r="K275" s="98" t="s">
        <v>19</v>
      </c>
      <c r="L275" s="127">
        <v>0.5</v>
      </c>
      <c r="M275" s="128" t="s">
        <v>968</v>
      </c>
      <c r="N275" s="127">
        <v>0.4355</v>
      </c>
      <c r="O275" s="98" t="s">
        <v>19</v>
      </c>
      <c r="P275" s="98" t="s">
        <v>420</v>
      </c>
      <c r="Q275" s="127">
        <v>0.3</v>
      </c>
      <c r="R275" s="128" t="s">
        <v>608</v>
      </c>
      <c r="S275" s="127">
        <v>0.2944</v>
      </c>
      <c r="T275" s="128" t="s">
        <v>611</v>
      </c>
      <c r="U275" s="98" t="s">
        <v>419</v>
      </c>
    </row>
    <row r="276" spans="1:21" ht="15" thickBot="1" x14ac:dyDescent="0.35">
      <c r="A276" s="4" t="s">
        <v>212</v>
      </c>
      <c r="B276" s="98" t="s">
        <v>4</v>
      </c>
      <c r="C276" s="98" t="s">
        <v>532</v>
      </c>
      <c r="D276" s="98" t="s">
        <v>978</v>
      </c>
      <c r="E276" s="98" t="s">
        <v>534</v>
      </c>
      <c r="F276" s="127">
        <v>0.53</v>
      </c>
      <c r="G276" s="128" t="s">
        <v>606</v>
      </c>
      <c r="H276" s="127">
        <v>0.53</v>
      </c>
      <c r="I276" s="128" t="s">
        <v>636</v>
      </c>
      <c r="J276" s="98" t="s">
        <v>419</v>
      </c>
      <c r="K276" s="98" t="s">
        <v>554</v>
      </c>
      <c r="L276" s="127">
        <v>0</v>
      </c>
      <c r="M276" s="98" t="s">
        <v>19</v>
      </c>
      <c r="N276" s="127">
        <v>0</v>
      </c>
      <c r="O276" s="98" t="s">
        <v>19</v>
      </c>
      <c r="P276" s="98" t="s">
        <v>419</v>
      </c>
      <c r="Q276" s="127">
        <v>0</v>
      </c>
      <c r="R276" s="98" t="s">
        <v>19</v>
      </c>
      <c r="S276" s="127">
        <v>0</v>
      </c>
      <c r="T276" s="98" t="s">
        <v>19</v>
      </c>
      <c r="U276" s="98" t="s">
        <v>419</v>
      </c>
    </row>
    <row r="277" spans="1:21" ht="15" thickBot="1" x14ac:dyDescent="0.35">
      <c r="A277" s="4" t="s">
        <v>215</v>
      </c>
      <c r="B277" s="98" t="s">
        <v>4</v>
      </c>
      <c r="C277" s="98" t="s">
        <v>588</v>
      </c>
      <c r="D277" s="98" t="s">
        <v>981</v>
      </c>
      <c r="E277" s="98" t="s">
        <v>539</v>
      </c>
      <c r="F277" s="127">
        <v>2</v>
      </c>
      <c r="G277" s="128" t="s">
        <v>982</v>
      </c>
      <c r="H277" s="127">
        <v>1.3446</v>
      </c>
      <c r="I277" s="98" t="s">
        <v>19</v>
      </c>
      <c r="J277" s="98" t="s">
        <v>420</v>
      </c>
      <c r="K277" s="98" t="s">
        <v>554</v>
      </c>
      <c r="L277" s="127">
        <v>0</v>
      </c>
      <c r="M277" s="98" t="s">
        <v>19</v>
      </c>
      <c r="N277" s="127">
        <v>0</v>
      </c>
      <c r="O277" s="98" t="s">
        <v>19</v>
      </c>
      <c r="P277" s="98" t="s">
        <v>419</v>
      </c>
      <c r="Q277" s="127">
        <v>0</v>
      </c>
      <c r="R277" s="98" t="s">
        <v>19</v>
      </c>
      <c r="S277" s="127">
        <v>0</v>
      </c>
      <c r="T277" s="98" t="s">
        <v>19</v>
      </c>
      <c r="U277" s="98" t="s">
        <v>419</v>
      </c>
    </row>
    <row r="278" spans="1:21" ht="15" thickBot="1" x14ac:dyDescent="0.35">
      <c r="A278" s="4" t="s">
        <v>221</v>
      </c>
      <c r="B278" s="98" t="s">
        <v>4</v>
      </c>
      <c r="C278" s="98" t="s">
        <v>991</v>
      </c>
      <c r="D278" s="98" t="s">
        <v>992</v>
      </c>
      <c r="E278" s="98" t="s">
        <v>557</v>
      </c>
      <c r="F278" s="127">
        <v>1</v>
      </c>
      <c r="G278" s="128" t="s">
        <v>923</v>
      </c>
      <c r="H278" s="127">
        <v>1</v>
      </c>
      <c r="I278" s="128" t="s">
        <v>600</v>
      </c>
      <c r="J278" s="98" t="s">
        <v>419</v>
      </c>
      <c r="K278" s="98" t="s">
        <v>554</v>
      </c>
      <c r="L278" s="127">
        <v>0</v>
      </c>
      <c r="M278" s="98" t="s">
        <v>19</v>
      </c>
      <c r="N278" s="127">
        <v>0</v>
      </c>
      <c r="O278" s="98" t="s">
        <v>19</v>
      </c>
      <c r="P278" s="98" t="s">
        <v>419</v>
      </c>
      <c r="Q278" s="127">
        <v>0</v>
      </c>
      <c r="R278" s="98" t="s">
        <v>19</v>
      </c>
      <c r="S278" s="127">
        <v>0</v>
      </c>
      <c r="T278" s="98" t="s">
        <v>19</v>
      </c>
      <c r="U278" s="98" t="s">
        <v>419</v>
      </c>
    </row>
    <row r="279" spans="1:21" ht="15" thickBot="1" x14ac:dyDescent="0.35">
      <c r="A279" s="4" t="s">
        <v>226</v>
      </c>
      <c r="B279" s="98" t="s">
        <v>4</v>
      </c>
      <c r="C279" s="98" t="s">
        <v>550</v>
      </c>
      <c r="D279" s="98" t="s">
        <v>999</v>
      </c>
      <c r="E279" s="98" t="s">
        <v>542</v>
      </c>
      <c r="F279" s="127">
        <v>1</v>
      </c>
      <c r="G279" s="128" t="s">
        <v>1000</v>
      </c>
      <c r="H279" s="127">
        <v>0.97809999999999997</v>
      </c>
      <c r="I279" s="98" t="s">
        <v>19</v>
      </c>
      <c r="J279" s="98" t="s">
        <v>420</v>
      </c>
      <c r="K279" s="98" t="s">
        <v>19</v>
      </c>
      <c r="L279" s="127">
        <v>0.69299999999999995</v>
      </c>
      <c r="M279" s="128" t="s">
        <v>635</v>
      </c>
      <c r="N279" s="127">
        <v>0.69299999999999995</v>
      </c>
      <c r="O279" s="128" t="s">
        <v>567</v>
      </c>
      <c r="P279" s="98" t="s">
        <v>419</v>
      </c>
      <c r="Q279" s="127">
        <v>0</v>
      </c>
      <c r="R279" s="128" t="s">
        <v>1001</v>
      </c>
      <c r="S279" s="127">
        <v>0.39600000000000002</v>
      </c>
      <c r="T279" s="128" t="s">
        <v>547</v>
      </c>
      <c r="U279" s="98" t="s">
        <v>419</v>
      </c>
    </row>
    <row r="280" spans="1:21" ht="15" thickBot="1" x14ac:dyDescent="0.35">
      <c r="A280" s="4" t="s">
        <v>228</v>
      </c>
      <c r="B280" s="98" t="s">
        <v>4</v>
      </c>
      <c r="C280" s="98" t="s">
        <v>625</v>
      </c>
      <c r="D280" s="98" t="s">
        <v>1004</v>
      </c>
      <c r="E280" s="98" t="s">
        <v>539</v>
      </c>
      <c r="F280" s="127">
        <v>1</v>
      </c>
      <c r="G280" s="98" t="s">
        <v>19</v>
      </c>
      <c r="H280" s="127">
        <v>0.68</v>
      </c>
      <c r="I280" s="98" t="s">
        <v>19</v>
      </c>
      <c r="J280" s="98" t="s">
        <v>419</v>
      </c>
      <c r="K280" s="98" t="s">
        <v>554</v>
      </c>
      <c r="L280" s="127">
        <v>0</v>
      </c>
      <c r="M280" s="98" t="s">
        <v>19</v>
      </c>
      <c r="N280" s="127">
        <v>0</v>
      </c>
      <c r="O280" s="98" t="s">
        <v>19</v>
      </c>
      <c r="P280" s="98" t="s">
        <v>419</v>
      </c>
      <c r="Q280" s="127">
        <v>0</v>
      </c>
      <c r="R280" s="98" t="s">
        <v>19</v>
      </c>
      <c r="S280" s="127">
        <v>0</v>
      </c>
      <c r="T280" s="98" t="s">
        <v>19</v>
      </c>
      <c r="U280" s="98" t="s">
        <v>419</v>
      </c>
    </row>
    <row r="281" spans="1:21" ht="15" thickBot="1" x14ac:dyDescent="0.35">
      <c r="A281" s="4" t="s">
        <v>233</v>
      </c>
      <c r="B281" s="98" t="s">
        <v>4</v>
      </c>
      <c r="C281" s="98" t="s">
        <v>1011</v>
      </c>
      <c r="D281" s="98" t="s">
        <v>1012</v>
      </c>
      <c r="E281" s="98" t="s">
        <v>557</v>
      </c>
      <c r="F281" s="127">
        <v>0</v>
      </c>
      <c r="G281" s="98" t="s">
        <v>19</v>
      </c>
      <c r="H281" s="127">
        <v>0</v>
      </c>
      <c r="I281" s="98" t="s">
        <v>19</v>
      </c>
      <c r="J281" s="98" t="s">
        <v>419</v>
      </c>
      <c r="K281" s="98" t="s">
        <v>19</v>
      </c>
      <c r="L281" s="127">
        <v>0</v>
      </c>
      <c r="M281" s="98" t="s">
        <v>19</v>
      </c>
      <c r="N281" s="127">
        <v>0</v>
      </c>
      <c r="O281" s="98" t="s">
        <v>19</v>
      </c>
      <c r="P281" s="98" t="s">
        <v>419</v>
      </c>
      <c r="Q281" s="127">
        <v>0</v>
      </c>
      <c r="R281" s="98" t="s">
        <v>19</v>
      </c>
      <c r="S281" s="127">
        <v>0</v>
      </c>
      <c r="T281" s="98" t="s">
        <v>19</v>
      </c>
      <c r="U281" s="98" t="s">
        <v>419</v>
      </c>
    </row>
    <row r="282" spans="1:21" ht="15" thickBot="1" x14ac:dyDescent="0.35">
      <c r="A282" s="4" t="s">
        <v>235</v>
      </c>
      <c r="B282" s="98" t="s">
        <v>4</v>
      </c>
      <c r="C282" s="98" t="s">
        <v>1015</v>
      </c>
      <c r="D282" s="98" t="s">
        <v>1016</v>
      </c>
      <c r="E282" s="98" t="s">
        <v>539</v>
      </c>
      <c r="F282" s="127">
        <v>1</v>
      </c>
      <c r="G282" s="128" t="s">
        <v>1017</v>
      </c>
      <c r="H282" s="127">
        <v>0.91559999999999997</v>
      </c>
      <c r="I282" s="98" t="s">
        <v>19</v>
      </c>
      <c r="J282" s="98" t="s">
        <v>420</v>
      </c>
      <c r="K282" s="98" t="s">
        <v>19</v>
      </c>
      <c r="L282" s="127">
        <v>0.5</v>
      </c>
      <c r="M282" s="128" t="s">
        <v>900</v>
      </c>
      <c r="N282" s="127">
        <v>0.47120000000000001</v>
      </c>
      <c r="O282" s="98" t="s">
        <v>19</v>
      </c>
      <c r="P282" s="98" t="s">
        <v>420</v>
      </c>
      <c r="Q282" s="127">
        <v>0.25</v>
      </c>
      <c r="R282" s="128" t="s">
        <v>611</v>
      </c>
      <c r="S282" s="127">
        <v>0.25</v>
      </c>
      <c r="T282" s="128" t="s">
        <v>567</v>
      </c>
      <c r="U282" s="98" t="s">
        <v>419</v>
      </c>
    </row>
    <row r="283" spans="1:21" ht="15" thickBot="1" x14ac:dyDescent="0.35">
      <c r="A283" s="4" t="s">
        <v>236</v>
      </c>
      <c r="B283" s="98" t="s">
        <v>4</v>
      </c>
      <c r="C283" s="98" t="s">
        <v>532</v>
      </c>
      <c r="D283" s="98" t="s">
        <v>1018</v>
      </c>
      <c r="E283" s="98" t="s">
        <v>534</v>
      </c>
      <c r="F283" s="127">
        <v>1</v>
      </c>
      <c r="G283" s="128" t="s">
        <v>1019</v>
      </c>
      <c r="H283" s="127">
        <v>0.7611</v>
      </c>
      <c r="I283" s="98" t="s">
        <v>19</v>
      </c>
      <c r="J283" s="98" t="s">
        <v>420</v>
      </c>
      <c r="K283" s="98" t="s">
        <v>545</v>
      </c>
      <c r="L283" s="127">
        <v>0.38</v>
      </c>
      <c r="M283" s="128" t="s">
        <v>566</v>
      </c>
      <c r="N283" s="127">
        <v>0.38</v>
      </c>
      <c r="O283" s="128" t="s">
        <v>567</v>
      </c>
      <c r="P283" s="98" t="s">
        <v>419</v>
      </c>
      <c r="Q283" s="127">
        <v>0</v>
      </c>
      <c r="R283" s="98" t="s">
        <v>19</v>
      </c>
      <c r="S283" s="127">
        <v>0</v>
      </c>
      <c r="T283" s="98" t="s">
        <v>19</v>
      </c>
      <c r="U283" s="98" t="s">
        <v>419</v>
      </c>
    </row>
    <row r="284" spans="1:21" ht="15" thickBot="1" x14ac:dyDescent="0.35">
      <c r="A284" s="4" t="s">
        <v>238</v>
      </c>
      <c r="B284" s="98" t="s">
        <v>4</v>
      </c>
      <c r="C284" s="98" t="s">
        <v>816</v>
      </c>
      <c r="D284" s="98" t="s">
        <v>1021</v>
      </c>
      <c r="E284" s="98" t="s">
        <v>542</v>
      </c>
      <c r="F284" s="127">
        <v>0.25</v>
      </c>
      <c r="G284" s="128" t="s">
        <v>650</v>
      </c>
      <c r="H284" s="127">
        <v>0.23669999999999999</v>
      </c>
      <c r="I284" s="98" t="s">
        <v>19</v>
      </c>
      <c r="J284" s="98" t="s">
        <v>420</v>
      </c>
      <c r="K284" s="98" t="s">
        <v>554</v>
      </c>
      <c r="L284" s="127">
        <v>0</v>
      </c>
      <c r="M284" s="98" t="s">
        <v>19</v>
      </c>
      <c r="N284" s="127">
        <v>0</v>
      </c>
      <c r="O284" s="98" t="s">
        <v>19</v>
      </c>
      <c r="P284" s="98" t="s">
        <v>419</v>
      </c>
      <c r="Q284" s="127">
        <v>0</v>
      </c>
      <c r="R284" s="98" t="s">
        <v>19</v>
      </c>
      <c r="S284" s="127">
        <v>0</v>
      </c>
      <c r="T284" s="98" t="s">
        <v>19</v>
      </c>
      <c r="U284" s="98" t="s">
        <v>420</v>
      </c>
    </row>
    <row r="285" spans="1:21" ht="15" thickBot="1" x14ac:dyDescent="0.35">
      <c r="A285" s="4" t="s">
        <v>243</v>
      </c>
      <c r="B285" s="98" t="s">
        <v>4</v>
      </c>
      <c r="C285" s="98" t="s">
        <v>588</v>
      </c>
      <c r="D285" s="98" t="s">
        <v>1027</v>
      </c>
      <c r="E285" s="98" t="s">
        <v>542</v>
      </c>
      <c r="F285" s="127">
        <v>2.75</v>
      </c>
      <c r="G285" s="128" t="s">
        <v>781</v>
      </c>
      <c r="H285" s="127">
        <v>2.5747</v>
      </c>
      <c r="I285" s="98" t="s">
        <v>19</v>
      </c>
      <c r="J285" s="98" t="s">
        <v>420</v>
      </c>
      <c r="K285" s="98" t="s">
        <v>545</v>
      </c>
      <c r="L285" s="127">
        <v>0.1041</v>
      </c>
      <c r="M285" s="128" t="s">
        <v>708</v>
      </c>
      <c r="N285" s="127">
        <v>0.1041</v>
      </c>
      <c r="O285" s="98" t="s">
        <v>19</v>
      </c>
      <c r="P285" s="98" t="s">
        <v>420</v>
      </c>
      <c r="Q285" s="127">
        <v>0</v>
      </c>
      <c r="R285" s="98" t="s">
        <v>19</v>
      </c>
      <c r="S285" s="127">
        <v>0</v>
      </c>
      <c r="T285" s="98" t="s">
        <v>19</v>
      </c>
      <c r="U285" s="98" t="s">
        <v>419</v>
      </c>
    </row>
    <row r="286" spans="1:21" ht="15" thickBot="1" x14ac:dyDescent="0.35">
      <c r="A286" s="4" t="s">
        <v>250</v>
      </c>
      <c r="B286" s="98" t="s">
        <v>4</v>
      </c>
      <c r="C286" s="98" t="s">
        <v>625</v>
      </c>
      <c r="D286" s="98" t="s">
        <v>1039</v>
      </c>
      <c r="E286" s="98" t="s">
        <v>542</v>
      </c>
      <c r="F286" s="127">
        <v>1.5</v>
      </c>
      <c r="G286" s="128" t="s">
        <v>648</v>
      </c>
      <c r="H286" s="127">
        <v>1.4842</v>
      </c>
      <c r="I286" s="98" t="s">
        <v>19</v>
      </c>
      <c r="J286" s="98" t="s">
        <v>420</v>
      </c>
      <c r="K286" s="98" t="s">
        <v>19</v>
      </c>
      <c r="L286" s="127">
        <v>0</v>
      </c>
      <c r="M286" s="98" t="s">
        <v>19</v>
      </c>
      <c r="N286" s="127">
        <v>0</v>
      </c>
      <c r="O286" s="98" t="s">
        <v>19</v>
      </c>
      <c r="P286" s="98" t="s">
        <v>419</v>
      </c>
      <c r="Q286" s="127">
        <v>0</v>
      </c>
      <c r="R286" s="98" t="s">
        <v>19</v>
      </c>
      <c r="S286" s="127">
        <v>0</v>
      </c>
      <c r="T286" s="98" t="s">
        <v>19</v>
      </c>
      <c r="U286" s="98" t="s">
        <v>419</v>
      </c>
    </row>
    <row r="287" spans="1:21" ht="15" thickBot="1" x14ac:dyDescent="0.35">
      <c r="A287" s="4" t="s">
        <v>264</v>
      </c>
      <c r="B287" s="98" t="s">
        <v>4</v>
      </c>
      <c r="C287" s="98" t="s">
        <v>1056</v>
      </c>
      <c r="D287" s="98" t="s">
        <v>1057</v>
      </c>
      <c r="E287" s="98" t="s">
        <v>557</v>
      </c>
      <c r="F287" s="127">
        <v>0.4</v>
      </c>
      <c r="G287" s="128" t="s">
        <v>599</v>
      </c>
      <c r="H287" s="127">
        <v>0.4</v>
      </c>
      <c r="I287" s="128" t="s">
        <v>563</v>
      </c>
      <c r="J287" s="98" t="s">
        <v>419</v>
      </c>
      <c r="K287" s="98" t="s">
        <v>19</v>
      </c>
      <c r="L287" s="127">
        <v>0</v>
      </c>
      <c r="M287" s="98" t="s">
        <v>19</v>
      </c>
      <c r="N287" s="127">
        <v>0</v>
      </c>
      <c r="O287" s="98" t="s">
        <v>19</v>
      </c>
      <c r="P287" s="98" t="s">
        <v>419</v>
      </c>
      <c r="Q287" s="127">
        <v>0</v>
      </c>
      <c r="R287" s="98" t="s">
        <v>19</v>
      </c>
      <c r="S287" s="127">
        <v>0</v>
      </c>
      <c r="T287" s="98" t="s">
        <v>19</v>
      </c>
      <c r="U287" s="98" t="s">
        <v>419</v>
      </c>
    </row>
    <row r="288" spans="1:21" ht="15" thickBot="1" x14ac:dyDescent="0.35">
      <c r="A288" s="4" t="s">
        <v>265</v>
      </c>
      <c r="B288" s="98" t="s">
        <v>4</v>
      </c>
      <c r="C288" s="98" t="s">
        <v>564</v>
      </c>
      <c r="D288" s="98" t="s">
        <v>1058</v>
      </c>
      <c r="E288" s="98" t="s">
        <v>542</v>
      </c>
      <c r="F288" s="127">
        <v>1</v>
      </c>
      <c r="G288" s="128" t="s">
        <v>620</v>
      </c>
      <c r="H288" s="127">
        <v>0.98880000000000001</v>
      </c>
      <c r="I288" s="98" t="s">
        <v>19</v>
      </c>
      <c r="J288" s="98" t="s">
        <v>420</v>
      </c>
      <c r="K288" s="98" t="s">
        <v>19</v>
      </c>
      <c r="L288" s="127">
        <v>0.68</v>
      </c>
      <c r="M288" s="128" t="s">
        <v>832</v>
      </c>
      <c r="N288" s="127">
        <v>0.68</v>
      </c>
      <c r="O288" s="128" t="s">
        <v>1059</v>
      </c>
      <c r="P288" s="98" t="s">
        <v>419</v>
      </c>
      <c r="Q288" s="127">
        <v>0</v>
      </c>
      <c r="R288" s="98" t="s">
        <v>19</v>
      </c>
      <c r="S288" s="127">
        <v>0</v>
      </c>
      <c r="T288" s="98" t="s">
        <v>19</v>
      </c>
      <c r="U288" s="98" t="s">
        <v>419</v>
      </c>
    </row>
    <row r="289" spans="1:21" ht="15" thickBot="1" x14ac:dyDescent="0.35">
      <c r="A289" s="4" t="s">
        <v>267</v>
      </c>
      <c r="B289" s="98" t="s">
        <v>4</v>
      </c>
      <c r="C289" s="98" t="s">
        <v>532</v>
      </c>
      <c r="D289" s="98" t="s">
        <v>1062</v>
      </c>
      <c r="E289" s="98" t="s">
        <v>534</v>
      </c>
      <c r="F289" s="127">
        <v>1</v>
      </c>
      <c r="G289" s="128" t="s">
        <v>972</v>
      </c>
      <c r="H289" s="127">
        <v>0.6764</v>
      </c>
      <c r="I289" s="98" t="s">
        <v>19</v>
      </c>
      <c r="J289" s="98" t="s">
        <v>420</v>
      </c>
      <c r="K289" s="98" t="s">
        <v>545</v>
      </c>
      <c r="L289" s="127">
        <v>0.85</v>
      </c>
      <c r="M289" s="128" t="s">
        <v>970</v>
      </c>
      <c r="N289" s="127">
        <v>0.7218</v>
      </c>
      <c r="O289" s="98" t="s">
        <v>19</v>
      </c>
      <c r="P289" s="98" t="s">
        <v>420</v>
      </c>
      <c r="Q289" s="127">
        <v>0</v>
      </c>
      <c r="R289" s="98" t="s">
        <v>19</v>
      </c>
      <c r="S289" s="127">
        <v>0</v>
      </c>
      <c r="T289" s="98" t="s">
        <v>19</v>
      </c>
      <c r="U289" s="98" t="s">
        <v>419</v>
      </c>
    </row>
    <row r="290" spans="1:21" ht="15" thickBot="1" x14ac:dyDescent="0.35">
      <c r="A290" s="4" t="s">
        <v>271</v>
      </c>
      <c r="B290" s="98" t="s">
        <v>4</v>
      </c>
      <c r="C290" s="98" t="s">
        <v>895</v>
      </c>
      <c r="D290" s="98" t="s">
        <v>1067</v>
      </c>
      <c r="E290" s="98" t="s">
        <v>542</v>
      </c>
      <c r="F290" s="127">
        <v>1</v>
      </c>
      <c r="G290" s="128" t="s">
        <v>606</v>
      </c>
      <c r="H290" s="127">
        <v>1</v>
      </c>
      <c r="I290" s="128" t="s">
        <v>1068</v>
      </c>
      <c r="J290" s="98" t="s">
        <v>419</v>
      </c>
      <c r="K290" s="98" t="s">
        <v>19</v>
      </c>
      <c r="L290" s="127">
        <v>0.3</v>
      </c>
      <c r="M290" s="128" t="s">
        <v>603</v>
      </c>
      <c r="N290" s="127">
        <v>0.28039999999999998</v>
      </c>
      <c r="O290" s="98" t="s">
        <v>19</v>
      </c>
      <c r="P290" s="98" t="s">
        <v>420</v>
      </c>
      <c r="Q290" s="127">
        <v>0.5</v>
      </c>
      <c r="R290" s="128" t="s">
        <v>715</v>
      </c>
      <c r="S290" s="127">
        <v>0.4703</v>
      </c>
      <c r="T290" s="98" t="s">
        <v>19</v>
      </c>
      <c r="U290" s="98" t="s">
        <v>420</v>
      </c>
    </row>
    <row r="291" spans="1:21" ht="15" thickBot="1" x14ac:dyDescent="0.35">
      <c r="A291" s="4" t="s">
        <v>276</v>
      </c>
      <c r="B291" s="98" t="s">
        <v>4</v>
      </c>
      <c r="C291" s="98" t="s">
        <v>548</v>
      </c>
      <c r="D291" s="98" t="s">
        <v>1075</v>
      </c>
      <c r="E291" s="98" t="s">
        <v>542</v>
      </c>
      <c r="F291" s="127">
        <v>1</v>
      </c>
      <c r="G291" s="128" t="s">
        <v>1076</v>
      </c>
      <c r="H291" s="127">
        <v>0.86</v>
      </c>
      <c r="I291" s="98" t="s">
        <v>19</v>
      </c>
      <c r="J291" s="98" t="s">
        <v>420</v>
      </c>
      <c r="K291" s="98" t="s">
        <v>846</v>
      </c>
      <c r="L291" s="127">
        <v>1</v>
      </c>
      <c r="M291" s="128" t="s">
        <v>616</v>
      </c>
      <c r="N291" s="127">
        <v>0.95409999999999995</v>
      </c>
      <c r="O291" s="98" t="s">
        <v>19</v>
      </c>
      <c r="P291" s="98" t="s">
        <v>420</v>
      </c>
      <c r="Q291" s="127">
        <v>0.4</v>
      </c>
      <c r="R291" s="128" t="s">
        <v>543</v>
      </c>
      <c r="S291" s="127">
        <v>0.4</v>
      </c>
      <c r="T291" s="128" t="s">
        <v>665</v>
      </c>
      <c r="U291" s="98" t="s">
        <v>419</v>
      </c>
    </row>
    <row r="292" spans="1:21" ht="15" thickBot="1" x14ac:dyDescent="0.35">
      <c r="A292" s="4" t="s">
        <v>284</v>
      </c>
      <c r="B292" s="98" t="s">
        <v>4</v>
      </c>
      <c r="C292" s="98" t="s">
        <v>686</v>
      </c>
      <c r="D292" s="98" t="s">
        <v>1090</v>
      </c>
      <c r="E292" s="98" t="s">
        <v>542</v>
      </c>
      <c r="F292" s="127">
        <v>2</v>
      </c>
      <c r="G292" s="128" t="s">
        <v>558</v>
      </c>
      <c r="H292" s="127">
        <v>1.97</v>
      </c>
      <c r="I292" s="128" t="s">
        <v>553</v>
      </c>
      <c r="J292" s="98" t="s">
        <v>419</v>
      </c>
      <c r="K292" s="98" t="s">
        <v>536</v>
      </c>
      <c r="L292" s="127">
        <v>2</v>
      </c>
      <c r="M292" s="128" t="s">
        <v>566</v>
      </c>
      <c r="N292" s="127">
        <v>2</v>
      </c>
      <c r="O292" s="128" t="s">
        <v>553</v>
      </c>
      <c r="P292" s="98" t="s">
        <v>419</v>
      </c>
      <c r="Q292" s="127">
        <v>0</v>
      </c>
      <c r="R292" s="98" t="s">
        <v>19</v>
      </c>
      <c r="S292" s="127">
        <v>0</v>
      </c>
      <c r="T292" s="98" t="s">
        <v>19</v>
      </c>
      <c r="U292" s="98" t="s">
        <v>419</v>
      </c>
    </row>
    <row r="293" spans="1:21" ht="15" thickBot="1" x14ac:dyDescent="0.35">
      <c r="A293" s="4" t="s">
        <v>285</v>
      </c>
      <c r="B293" s="98" t="s">
        <v>4</v>
      </c>
      <c r="C293" s="98" t="s">
        <v>582</v>
      </c>
      <c r="D293" s="98" t="s">
        <v>1091</v>
      </c>
      <c r="E293" s="98" t="s">
        <v>542</v>
      </c>
      <c r="F293" s="127">
        <v>1</v>
      </c>
      <c r="G293" s="128" t="s">
        <v>584</v>
      </c>
      <c r="H293" s="127">
        <v>0.93389999999999995</v>
      </c>
      <c r="I293" s="128" t="s">
        <v>553</v>
      </c>
      <c r="J293" s="98" t="s">
        <v>419</v>
      </c>
      <c r="K293" s="98" t="s">
        <v>643</v>
      </c>
      <c r="L293" s="127">
        <v>0.93389999999999995</v>
      </c>
      <c r="M293" s="128" t="s">
        <v>1092</v>
      </c>
      <c r="N293" s="127">
        <v>0.85</v>
      </c>
      <c r="O293" s="128" t="s">
        <v>717</v>
      </c>
      <c r="P293" s="98" t="s">
        <v>419</v>
      </c>
      <c r="Q293" s="127">
        <v>0</v>
      </c>
      <c r="R293" s="98" t="s">
        <v>19</v>
      </c>
      <c r="S293" s="127">
        <v>0</v>
      </c>
      <c r="T293" s="98" t="s">
        <v>19</v>
      </c>
      <c r="U293" s="98" t="s">
        <v>419</v>
      </c>
    </row>
    <row r="294" spans="1:21" ht="15" thickBot="1" x14ac:dyDescent="0.35">
      <c r="A294" s="4" t="s">
        <v>287</v>
      </c>
      <c r="B294" s="98" t="s">
        <v>4</v>
      </c>
      <c r="C294" s="98" t="s">
        <v>1093</v>
      </c>
      <c r="D294" s="98" t="s">
        <v>1094</v>
      </c>
      <c r="E294" s="98" t="s">
        <v>542</v>
      </c>
      <c r="F294" s="127">
        <v>0.75</v>
      </c>
      <c r="G294" s="128" t="s">
        <v>599</v>
      </c>
      <c r="H294" s="127">
        <v>0.75</v>
      </c>
      <c r="I294" s="128" t="s">
        <v>581</v>
      </c>
      <c r="J294" s="98" t="s">
        <v>419</v>
      </c>
      <c r="K294" s="98" t="s">
        <v>536</v>
      </c>
      <c r="L294" s="127">
        <v>0.25</v>
      </c>
      <c r="M294" s="128" t="s">
        <v>720</v>
      </c>
      <c r="N294" s="127">
        <v>0.246</v>
      </c>
      <c r="O294" s="128" t="s">
        <v>581</v>
      </c>
      <c r="P294" s="98" t="s">
        <v>419</v>
      </c>
      <c r="Q294" s="127">
        <v>0</v>
      </c>
      <c r="R294" s="98" t="s">
        <v>19</v>
      </c>
      <c r="S294" s="127">
        <v>0</v>
      </c>
      <c r="T294" s="98" t="s">
        <v>19</v>
      </c>
      <c r="U294" s="98" t="s">
        <v>419</v>
      </c>
    </row>
    <row r="295" spans="1:21" ht="15" thickBot="1" x14ac:dyDescent="0.35">
      <c r="A295" s="4" t="s">
        <v>303</v>
      </c>
      <c r="B295" s="98" t="s">
        <v>4</v>
      </c>
      <c r="C295" s="98" t="s">
        <v>601</v>
      </c>
      <c r="D295" s="98" t="s">
        <v>1116</v>
      </c>
      <c r="E295" s="98" t="s">
        <v>539</v>
      </c>
      <c r="F295" s="127">
        <v>0.55000000000000004</v>
      </c>
      <c r="G295" s="128" t="s">
        <v>1117</v>
      </c>
      <c r="H295" s="127">
        <v>0.55000000000000004</v>
      </c>
      <c r="I295" s="98" t="s">
        <v>19</v>
      </c>
      <c r="J295" s="98" t="s">
        <v>419</v>
      </c>
      <c r="K295" s="98" t="s">
        <v>19</v>
      </c>
      <c r="L295" s="127">
        <v>0</v>
      </c>
      <c r="M295" s="98" t="s">
        <v>19</v>
      </c>
      <c r="N295" s="127">
        <v>0</v>
      </c>
      <c r="O295" s="98" t="s">
        <v>19</v>
      </c>
      <c r="P295" s="98" t="s">
        <v>419</v>
      </c>
      <c r="Q295" s="127">
        <v>0</v>
      </c>
      <c r="R295" s="98" t="s">
        <v>19</v>
      </c>
      <c r="S295" s="127">
        <v>0</v>
      </c>
      <c r="T295" s="98" t="s">
        <v>19</v>
      </c>
      <c r="U295" s="98" t="s">
        <v>419</v>
      </c>
    </row>
    <row r="296" spans="1:21" ht="15" thickBot="1" x14ac:dyDescent="0.35">
      <c r="A296" s="4" t="s">
        <v>317</v>
      </c>
      <c r="B296" s="98" t="s">
        <v>4</v>
      </c>
      <c r="C296" s="98" t="s">
        <v>585</v>
      </c>
      <c r="D296" s="98" t="s">
        <v>1132</v>
      </c>
      <c r="E296" s="98" t="s">
        <v>542</v>
      </c>
      <c r="F296" s="127">
        <v>1.25</v>
      </c>
      <c r="G296" s="128" t="s">
        <v>1133</v>
      </c>
      <c r="H296" s="127">
        <v>1.1147</v>
      </c>
      <c r="I296" s="98" t="s">
        <v>19</v>
      </c>
      <c r="J296" s="98" t="s">
        <v>420</v>
      </c>
      <c r="K296" s="98" t="s">
        <v>19</v>
      </c>
      <c r="L296" s="127">
        <v>0</v>
      </c>
      <c r="M296" s="98" t="s">
        <v>19</v>
      </c>
      <c r="N296" s="127">
        <v>0</v>
      </c>
      <c r="O296" s="98" t="s">
        <v>19</v>
      </c>
      <c r="P296" s="98" t="s">
        <v>419</v>
      </c>
      <c r="Q296" s="127">
        <v>0</v>
      </c>
      <c r="R296" s="98" t="s">
        <v>19</v>
      </c>
      <c r="S296" s="127">
        <v>0</v>
      </c>
      <c r="T296" s="98" t="s">
        <v>19</v>
      </c>
      <c r="U296" s="98" t="s">
        <v>419</v>
      </c>
    </row>
    <row r="297" spans="1:21" ht="15" thickBot="1" x14ac:dyDescent="0.35">
      <c r="A297" s="4" t="s">
        <v>338</v>
      </c>
      <c r="B297" s="98" t="s">
        <v>4</v>
      </c>
      <c r="C297" s="98" t="s">
        <v>568</v>
      </c>
      <c r="D297" s="98" t="s">
        <v>1159</v>
      </c>
      <c r="E297" s="98" t="s">
        <v>542</v>
      </c>
      <c r="F297" s="127">
        <v>1.2</v>
      </c>
      <c r="G297" s="128" t="s">
        <v>909</v>
      </c>
      <c r="H297" s="127">
        <v>1.1675</v>
      </c>
      <c r="I297" s="128" t="s">
        <v>913</v>
      </c>
      <c r="J297" s="98" t="s">
        <v>419</v>
      </c>
      <c r="K297" s="98" t="s">
        <v>19</v>
      </c>
      <c r="L297" s="127">
        <v>0.6</v>
      </c>
      <c r="M297" s="128" t="s">
        <v>900</v>
      </c>
      <c r="N297" s="127">
        <v>0.56599999999999995</v>
      </c>
      <c r="O297" s="98" t="s">
        <v>19</v>
      </c>
      <c r="P297" s="98" t="s">
        <v>420</v>
      </c>
      <c r="Q297" s="127">
        <v>0.6</v>
      </c>
      <c r="R297" s="128" t="s">
        <v>1160</v>
      </c>
      <c r="S297" s="127">
        <v>0.52</v>
      </c>
      <c r="T297" s="128" t="s">
        <v>913</v>
      </c>
      <c r="U297" s="98" t="s">
        <v>419</v>
      </c>
    </row>
    <row r="298" spans="1:21" ht="15" thickBot="1" x14ac:dyDescent="0.35">
      <c r="A298" s="4" t="s">
        <v>339</v>
      </c>
      <c r="B298" s="98" t="s">
        <v>4</v>
      </c>
      <c r="C298" s="98" t="s">
        <v>532</v>
      </c>
      <c r="D298" s="98" t="s">
        <v>1161</v>
      </c>
      <c r="E298" s="98" t="s">
        <v>534</v>
      </c>
      <c r="F298" s="127">
        <v>0.5</v>
      </c>
      <c r="G298" s="128" t="s">
        <v>1127</v>
      </c>
      <c r="H298" s="127">
        <v>0.41739999999999999</v>
      </c>
      <c r="I298" s="98" t="s">
        <v>19</v>
      </c>
      <c r="J298" s="98" t="s">
        <v>420</v>
      </c>
      <c r="K298" s="98" t="s">
        <v>545</v>
      </c>
      <c r="L298" s="127">
        <v>0.5</v>
      </c>
      <c r="M298" s="128" t="s">
        <v>720</v>
      </c>
      <c r="N298" s="127">
        <v>0.5</v>
      </c>
      <c r="O298" s="98" t="s">
        <v>19</v>
      </c>
      <c r="P298" s="98" t="s">
        <v>420</v>
      </c>
      <c r="Q298" s="127">
        <v>0</v>
      </c>
      <c r="R298" s="98" t="s">
        <v>19</v>
      </c>
      <c r="S298" s="127">
        <v>0</v>
      </c>
      <c r="T298" s="98" t="s">
        <v>19</v>
      </c>
      <c r="U298" s="98" t="s">
        <v>419</v>
      </c>
    </row>
    <row r="299" spans="1:21" ht="15" thickBot="1" x14ac:dyDescent="0.35">
      <c r="A299" s="4" t="s">
        <v>342</v>
      </c>
      <c r="B299" s="98" t="s">
        <v>4</v>
      </c>
      <c r="C299" s="98" t="s">
        <v>681</v>
      </c>
      <c r="D299" s="98" t="s">
        <v>1164</v>
      </c>
      <c r="E299" s="98" t="s">
        <v>542</v>
      </c>
      <c r="F299" s="127">
        <v>1.1000000000000001</v>
      </c>
      <c r="G299" s="128" t="s">
        <v>720</v>
      </c>
      <c r="H299" s="127">
        <v>1.1000000000000001</v>
      </c>
      <c r="I299" s="128" t="s">
        <v>665</v>
      </c>
      <c r="J299" s="98" t="s">
        <v>419</v>
      </c>
      <c r="K299" s="98" t="s">
        <v>554</v>
      </c>
      <c r="L299" s="127">
        <v>0</v>
      </c>
      <c r="M299" s="98" t="s">
        <v>19</v>
      </c>
      <c r="N299" s="127">
        <v>0</v>
      </c>
      <c r="O299" s="98" t="s">
        <v>19</v>
      </c>
      <c r="P299" s="98" t="s">
        <v>419</v>
      </c>
      <c r="Q299" s="127">
        <v>0</v>
      </c>
      <c r="R299" s="98" t="s">
        <v>19</v>
      </c>
      <c r="S299" s="127">
        <v>0</v>
      </c>
      <c r="T299" s="98" t="s">
        <v>19</v>
      </c>
      <c r="U299" s="98" t="s">
        <v>419</v>
      </c>
    </row>
    <row r="300" spans="1:21" ht="15" thickBot="1" x14ac:dyDescent="0.35">
      <c r="A300" s="4" t="s">
        <v>350</v>
      </c>
      <c r="B300" s="98" t="s">
        <v>4</v>
      </c>
      <c r="C300" s="98" t="s">
        <v>537</v>
      </c>
      <c r="D300" s="98" t="s">
        <v>1175</v>
      </c>
      <c r="E300" s="98" t="s">
        <v>542</v>
      </c>
      <c r="F300" s="127">
        <v>1.35</v>
      </c>
      <c r="G300" s="128" t="s">
        <v>1148</v>
      </c>
      <c r="H300" s="127">
        <v>1.35</v>
      </c>
      <c r="I300" s="128" t="s">
        <v>933</v>
      </c>
      <c r="J300" s="98" t="s">
        <v>419</v>
      </c>
      <c r="K300" s="98" t="s">
        <v>554</v>
      </c>
      <c r="L300" s="127">
        <v>0</v>
      </c>
      <c r="M300" s="98" t="s">
        <v>19</v>
      </c>
      <c r="N300" s="127">
        <v>0</v>
      </c>
      <c r="O300" s="98" t="s">
        <v>19</v>
      </c>
      <c r="P300" s="98" t="s">
        <v>419</v>
      </c>
      <c r="Q300" s="127">
        <v>0</v>
      </c>
      <c r="R300" s="98" t="s">
        <v>19</v>
      </c>
      <c r="S300" s="127">
        <v>0</v>
      </c>
      <c r="T300" s="98" t="s">
        <v>19</v>
      </c>
      <c r="U300" s="98" t="s">
        <v>419</v>
      </c>
    </row>
    <row r="301" spans="1:21" ht="15" thickBot="1" x14ac:dyDescent="0.35">
      <c r="A301" s="4" t="s">
        <v>356</v>
      </c>
      <c r="B301" s="98" t="s">
        <v>4</v>
      </c>
      <c r="C301" s="98" t="s">
        <v>775</v>
      </c>
      <c r="D301" s="98" t="s">
        <v>1183</v>
      </c>
      <c r="E301" s="98" t="s">
        <v>688</v>
      </c>
      <c r="F301" s="127">
        <v>0</v>
      </c>
      <c r="G301" s="98" t="s">
        <v>19</v>
      </c>
      <c r="H301" s="127">
        <v>0</v>
      </c>
      <c r="I301" s="98" t="s">
        <v>19</v>
      </c>
      <c r="J301" s="98" t="s">
        <v>419</v>
      </c>
      <c r="K301" s="98" t="s">
        <v>19</v>
      </c>
      <c r="L301" s="127">
        <v>0</v>
      </c>
      <c r="M301" s="98" t="s">
        <v>19</v>
      </c>
      <c r="N301" s="127">
        <v>0</v>
      </c>
      <c r="O301" s="98" t="s">
        <v>19</v>
      </c>
      <c r="P301" s="98" t="s">
        <v>419</v>
      </c>
      <c r="Q301" s="127">
        <v>0</v>
      </c>
      <c r="R301" s="98" t="s">
        <v>19</v>
      </c>
      <c r="S301" s="127">
        <v>0</v>
      </c>
      <c r="T301" s="98" t="s">
        <v>19</v>
      </c>
      <c r="U301" s="98" t="s">
        <v>419</v>
      </c>
    </row>
    <row r="302" spans="1:21" ht="15" thickBot="1" x14ac:dyDescent="0.35">
      <c r="A302" s="4" t="s">
        <v>358</v>
      </c>
      <c r="B302" s="98" t="s">
        <v>4</v>
      </c>
      <c r="C302" s="98" t="s">
        <v>681</v>
      </c>
      <c r="D302" s="98" t="s">
        <v>1185</v>
      </c>
      <c r="E302" s="98" t="s">
        <v>539</v>
      </c>
      <c r="F302" s="127">
        <v>1.75</v>
      </c>
      <c r="G302" s="128" t="s">
        <v>669</v>
      </c>
      <c r="H302" s="127">
        <v>1.71</v>
      </c>
      <c r="I302" s="98" t="s">
        <v>19</v>
      </c>
      <c r="J302" s="98" t="s">
        <v>420</v>
      </c>
      <c r="K302" s="98" t="s">
        <v>554</v>
      </c>
      <c r="L302" s="127">
        <v>0</v>
      </c>
      <c r="M302" s="98" t="s">
        <v>19</v>
      </c>
      <c r="N302" s="127">
        <v>0</v>
      </c>
      <c r="O302" s="98" t="s">
        <v>19</v>
      </c>
      <c r="P302" s="98" t="s">
        <v>419</v>
      </c>
      <c r="Q302" s="127">
        <v>0</v>
      </c>
      <c r="R302" s="98" t="s">
        <v>19</v>
      </c>
      <c r="S302" s="127">
        <v>0</v>
      </c>
      <c r="T302" s="98" t="s">
        <v>19</v>
      </c>
      <c r="U302" s="98" t="s">
        <v>419</v>
      </c>
    </row>
    <row r="303" spans="1:21" ht="15" thickBot="1" x14ac:dyDescent="0.35">
      <c r="A303" s="4" t="s">
        <v>367</v>
      </c>
      <c r="B303" s="98" t="s">
        <v>4</v>
      </c>
      <c r="C303" s="98" t="s">
        <v>597</v>
      </c>
      <c r="D303" s="98" t="s">
        <v>993</v>
      </c>
      <c r="E303" s="98" t="s">
        <v>542</v>
      </c>
      <c r="F303" s="127">
        <v>1</v>
      </c>
      <c r="G303" s="128" t="s">
        <v>1135</v>
      </c>
      <c r="H303" s="127">
        <v>0.83579999999999999</v>
      </c>
      <c r="I303" s="98" t="s">
        <v>19</v>
      </c>
      <c r="J303" s="98" t="s">
        <v>420</v>
      </c>
      <c r="K303" s="98" t="s">
        <v>554</v>
      </c>
      <c r="L303" s="127">
        <v>1</v>
      </c>
      <c r="M303" s="128" t="s">
        <v>648</v>
      </c>
      <c r="N303" s="127">
        <v>0.83579999999999999</v>
      </c>
      <c r="O303" s="98" t="s">
        <v>19</v>
      </c>
      <c r="P303" s="98" t="s">
        <v>420</v>
      </c>
      <c r="Q303" s="127">
        <v>0</v>
      </c>
      <c r="R303" s="98" t="s">
        <v>19</v>
      </c>
      <c r="S303" s="127">
        <v>0</v>
      </c>
      <c r="T303" s="98" t="s">
        <v>19</v>
      </c>
      <c r="U303" s="98" t="s">
        <v>419</v>
      </c>
    </row>
    <row r="304" spans="1:21" ht="15" thickBot="1" x14ac:dyDescent="0.35">
      <c r="A304" s="4" t="s">
        <v>378</v>
      </c>
      <c r="B304" s="98" t="s">
        <v>4</v>
      </c>
      <c r="C304" s="98" t="s">
        <v>601</v>
      </c>
      <c r="D304" s="98" t="s">
        <v>1212</v>
      </c>
      <c r="E304" s="98" t="s">
        <v>539</v>
      </c>
      <c r="F304" s="127">
        <v>0</v>
      </c>
      <c r="G304" s="98" t="s">
        <v>19</v>
      </c>
      <c r="H304" s="127">
        <v>0</v>
      </c>
      <c r="I304" s="98" t="s">
        <v>19</v>
      </c>
      <c r="J304" s="98" t="s">
        <v>419</v>
      </c>
      <c r="K304" s="98" t="s">
        <v>19</v>
      </c>
      <c r="L304" s="127">
        <v>0</v>
      </c>
      <c r="M304" s="98" t="s">
        <v>19</v>
      </c>
      <c r="N304" s="127">
        <v>0</v>
      </c>
      <c r="O304" s="98" t="s">
        <v>19</v>
      </c>
      <c r="P304" s="98" t="s">
        <v>419</v>
      </c>
      <c r="Q304" s="127">
        <v>0</v>
      </c>
      <c r="R304" s="98" t="s">
        <v>19</v>
      </c>
      <c r="S304" s="127">
        <v>0</v>
      </c>
      <c r="T304" s="98" t="s">
        <v>19</v>
      </c>
      <c r="U304" s="98" t="s">
        <v>419</v>
      </c>
    </row>
    <row r="305" spans="1:21" ht="15" thickBot="1" x14ac:dyDescent="0.35">
      <c r="A305" s="129" t="s">
        <v>391</v>
      </c>
      <c r="B305" s="130" t="s">
        <v>4</v>
      </c>
      <c r="C305" s="130" t="s">
        <v>532</v>
      </c>
      <c r="D305" s="130" t="s">
        <v>1231</v>
      </c>
      <c r="E305" s="130" t="s">
        <v>539</v>
      </c>
      <c r="F305" s="131">
        <v>1.08</v>
      </c>
      <c r="G305" s="132" t="s">
        <v>1086</v>
      </c>
      <c r="H305" s="131">
        <v>1.08</v>
      </c>
      <c r="I305" s="132" t="s">
        <v>1232</v>
      </c>
      <c r="J305" s="130" t="s">
        <v>419</v>
      </c>
      <c r="K305" s="130" t="s">
        <v>554</v>
      </c>
      <c r="L305" s="131">
        <v>0</v>
      </c>
      <c r="M305" s="130" t="s">
        <v>19</v>
      </c>
      <c r="N305" s="131">
        <v>0</v>
      </c>
      <c r="O305" s="130" t="s">
        <v>19</v>
      </c>
      <c r="P305" s="130" t="s">
        <v>419</v>
      </c>
      <c r="Q305" s="131">
        <v>0</v>
      </c>
      <c r="R305" s="130" t="s">
        <v>19</v>
      </c>
      <c r="S305" s="131">
        <v>0</v>
      </c>
      <c r="T305" s="130" t="s">
        <v>19</v>
      </c>
      <c r="U305" s="130" t="s">
        <v>419</v>
      </c>
    </row>
    <row r="306" spans="1:21" x14ac:dyDescent="0.3">
      <c r="A306" s="133"/>
      <c r="B306" s="110"/>
      <c r="C306" s="110"/>
      <c r="D306" s="110"/>
      <c r="E306" s="110"/>
      <c r="F306" s="111"/>
      <c r="G306" s="112"/>
      <c r="H306" s="111"/>
      <c r="I306" s="112"/>
      <c r="J306" s="110"/>
      <c r="K306" s="110"/>
      <c r="L306" s="111"/>
      <c r="M306" s="110"/>
      <c r="N306" s="111"/>
      <c r="O306" s="110"/>
      <c r="P306" s="110"/>
      <c r="Q306" s="111"/>
      <c r="R306" s="110"/>
      <c r="S306" s="111"/>
      <c r="T306" s="110"/>
      <c r="U306" s="110"/>
    </row>
    <row r="307" spans="1:21" ht="15" thickBot="1" x14ac:dyDescent="0.35">
      <c r="A307" s="31" t="s">
        <v>13</v>
      </c>
      <c r="B307" s="73" t="s">
        <v>14</v>
      </c>
      <c r="C307" s="73" t="s">
        <v>568</v>
      </c>
      <c r="D307" s="73" t="s">
        <v>569</v>
      </c>
      <c r="E307" s="73" t="s">
        <v>534</v>
      </c>
      <c r="F307" s="134">
        <v>0</v>
      </c>
      <c r="G307" s="73" t="s">
        <v>19</v>
      </c>
      <c r="H307" s="134">
        <v>0</v>
      </c>
      <c r="I307" s="73" t="s">
        <v>19</v>
      </c>
      <c r="J307" s="73" t="s">
        <v>419</v>
      </c>
      <c r="K307" s="73" t="s">
        <v>19</v>
      </c>
      <c r="L307" s="134">
        <v>0</v>
      </c>
      <c r="M307" s="73" t="s">
        <v>19</v>
      </c>
      <c r="N307" s="134">
        <v>0</v>
      </c>
      <c r="O307" s="73" t="s">
        <v>19</v>
      </c>
      <c r="P307" s="73" t="s">
        <v>419</v>
      </c>
      <c r="Q307" s="134">
        <v>0</v>
      </c>
      <c r="R307" s="73" t="s">
        <v>19</v>
      </c>
      <c r="S307" s="134">
        <v>0</v>
      </c>
      <c r="T307" s="73" t="s">
        <v>19</v>
      </c>
      <c r="U307" s="73" t="s">
        <v>419</v>
      </c>
    </row>
    <row r="308" spans="1:21" ht="15" thickBot="1" x14ac:dyDescent="0.35">
      <c r="A308" s="4" t="s">
        <v>17</v>
      </c>
      <c r="B308" s="73" t="s">
        <v>14</v>
      </c>
      <c r="C308" s="73" t="s">
        <v>579</v>
      </c>
      <c r="D308" s="73" t="s">
        <v>579</v>
      </c>
      <c r="E308" s="73" t="s">
        <v>557</v>
      </c>
      <c r="F308" s="134">
        <v>0.75</v>
      </c>
      <c r="G308" s="135" t="s">
        <v>580</v>
      </c>
      <c r="H308" s="134">
        <v>0.75</v>
      </c>
      <c r="I308" s="135" t="s">
        <v>581</v>
      </c>
      <c r="J308" s="73" t="s">
        <v>419</v>
      </c>
      <c r="K308" s="73" t="s">
        <v>554</v>
      </c>
      <c r="L308" s="134">
        <v>0</v>
      </c>
      <c r="M308" s="73" t="s">
        <v>19</v>
      </c>
      <c r="N308" s="134">
        <v>0</v>
      </c>
      <c r="O308" s="73" t="s">
        <v>19</v>
      </c>
      <c r="P308" s="73" t="s">
        <v>419</v>
      </c>
      <c r="Q308" s="134">
        <v>0</v>
      </c>
      <c r="R308" s="73" t="s">
        <v>19</v>
      </c>
      <c r="S308" s="134">
        <v>0</v>
      </c>
      <c r="T308" s="73" t="s">
        <v>19</v>
      </c>
      <c r="U308" s="73" t="s">
        <v>419</v>
      </c>
    </row>
    <row r="309" spans="1:21" ht="15" thickBot="1" x14ac:dyDescent="0.35">
      <c r="A309" s="4" t="s">
        <v>29</v>
      </c>
      <c r="B309" s="73" t="s">
        <v>14</v>
      </c>
      <c r="C309" s="73" t="s">
        <v>532</v>
      </c>
      <c r="D309" s="73" t="s">
        <v>607</v>
      </c>
      <c r="E309" s="73" t="s">
        <v>539</v>
      </c>
      <c r="F309" s="134">
        <v>1.75</v>
      </c>
      <c r="G309" s="135" t="s">
        <v>608</v>
      </c>
      <c r="H309" s="134">
        <v>1.1000000000000001</v>
      </c>
      <c r="I309" s="73" t="s">
        <v>19</v>
      </c>
      <c r="J309" s="73" t="s">
        <v>420</v>
      </c>
      <c r="K309" s="73" t="s">
        <v>554</v>
      </c>
      <c r="L309" s="134">
        <v>0</v>
      </c>
      <c r="M309" s="73" t="s">
        <v>19</v>
      </c>
      <c r="N309" s="134">
        <v>0</v>
      </c>
      <c r="O309" s="73" t="s">
        <v>19</v>
      </c>
      <c r="P309" s="73" t="s">
        <v>419</v>
      </c>
      <c r="Q309" s="134">
        <v>0</v>
      </c>
      <c r="R309" s="73" t="s">
        <v>19</v>
      </c>
      <c r="S309" s="134">
        <v>0</v>
      </c>
      <c r="T309" s="73" t="s">
        <v>19</v>
      </c>
      <c r="U309" s="73" t="s">
        <v>419</v>
      </c>
    </row>
    <row r="310" spans="1:21" ht="15" thickBot="1" x14ac:dyDescent="0.35">
      <c r="A310" s="4" t="s">
        <v>34</v>
      </c>
      <c r="B310" s="73" t="s">
        <v>14</v>
      </c>
      <c r="C310" s="73" t="s">
        <v>601</v>
      </c>
      <c r="D310" s="73" t="s">
        <v>621</v>
      </c>
      <c r="E310" s="73" t="s">
        <v>542</v>
      </c>
      <c r="F310" s="134">
        <v>0.7</v>
      </c>
      <c r="G310" s="135" t="s">
        <v>614</v>
      </c>
      <c r="H310" s="134">
        <v>0.7</v>
      </c>
      <c r="I310" s="135" t="s">
        <v>622</v>
      </c>
      <c r="J310" s="73" t="s">
        <v>419</v>
      </c>
      <c r="K310" s="73" t="s">
        <v>554</v>
      </c>
      <c r="L310" s="134">
        <v>0</v>
      </c>
      <c r="M310" s="73" t="s">
        <v>19</v>
      </c>
      <c r="N310" s="134">
        <v>0</v>
      </c>
      <c r="O310" s="73" t="s">
        <v>19</v>
      </c>
      <c r="P310" s="73" t="s">
        <v>419</v>
      </c>
      <c r="Q310" s="134">
        <v>0</v>
      </c>
      <c r="R310" s="73" t="s">
        <v>19</v>
      </c>
      <c r="S310" s="134">
        <v>0</v>
      </c>
      <c r="T310" s="73" t="s">
        <v>19</v>
      </c>
      <c r="U310" s="73" t="s">
        <v>419</v>
      </c>
    </row>
    <row r="311" spans="1:21" ht="15" thickBot="1" x14ac:dyDescent="0.35">
      <c r="A311" s="4" t="s">
        <v>45</v>
      </c>
      <c r="B311" s="73" t="s">
        <v>14</v>
      </c>
      <c r="C311" s="73" t="s">
        <v>532</v>
      </c>
      <c r="D311" s="73" t="s">
        <v>646</v>
      </c>
      <c r="E311" s="73" t="s">
        <v>534</v>
      </c>
      <c r="F311" s="134">
        <v>1</v>
      </c>
      <c r="G311" s="135" t="s">
        <v>647</v>
      </c>
      <c r="H311" s="134">
        <v>0.7</v>
      </c>
      <c r="I311" s="73" t="s">
        <v>19</v>
      </c>
      <c r="J311" s="73" t="s">
        <v>420</v>
      </c>
      <c r="K311" s="73" t="s">
        <v>19</v>
      </c>
      <c r="L311" s="134">
        <v>0.78</v>
      </c>
      <c r="M311" s="135" t="s">
        <v>648</v>
      </c>
      <c r="N311" s="134">
        <v>0.75</v>
      </c>
      <c r="O311" s="73" t="s">
        <v>19</v>
      </c>
      <c r="P311" s="73" t="s">
        <v>420</v>
      </c>
      <c r="Q311" s="134">
        <v>0</v>
      </c>
      <c r="R311" s="73" t="s">
        <v>19</v>
      </c>
      <c r="S311" s="134">
        <v>0</v>
      </c>
      <c r="T311" s="73" t="s">
        <v>19</v>
      </c>
      <c r="U311" s="73" t="s">
        <v>419</v>
      </c>
    </row>
    <row r="312" spans="1:21" ht="15" thickBot="1" x14ac:dyDescent="0.35">
      <c r="A312" s="4" t="s">
        <v>47</v>
      </c>
      <c r="B312" s="73" t="s">
        <v>14</v>
      </c>
      <c r="C312" s="73" t="s">
        <v>651</v>
      </c>
      <c r="D312" s="73" t="s">
        <v>652</v>
      </c>
      <c r="E312" s="73" t="s">
        <v>542</v>
      </c>
      <c r="F312" s="134">
        <v>0.7</v>
      </c>
      <c r="G312" s="135" t="s">
        <v>653</v>
      </c>
      <c r="H312" s="134">
        <v>0.60499999999999998</v>
      </c>
      <c r="I312" s="73" t="s">
        <v>19</v>
      </c>
      <c r="J312" s="73" t="s">
        <v>420</v>
      </c>
      <c r="K312" s="73" t="s">
        <v>19</v>
      </c>
      <c r="L312" s="134">
        <v>0</v>
      </c>
      <c r="M312" s="73" t="s">
        <v>19</v>
      </c>
      <c r="N312" s="134">
        <v>0</v>
      </c>
      <c r="O312" s="73" t="s">
        <v>19</v>
      </c>
      <c r="P312" s="73" t="s">
        <v>419</v>
      </c>
      <c r="Q312" s="134">
        <v>0</v>
      </c>
      <c r="R312" s="73" t="s">
        <v>19</v>
      </c>
      <c r="S312" s="134">
        <v>0</v>
      </c>
      <c r="T312" s="73" t="s">
        <v>19</v>
      </c>
      <c r="U312" s="73" t="s">
        <v>419</v>
      </c>
    </row>
    <row r="313" spans="1:21" ht="15" thickBot="1" x14ac:dyDescent="0.35">
      <c r="A313" s="4" t="s">
        <v>52</v>
      </c>
      <c r="B313" s="73" t="s">
        <v>14</v>
      </c>
      <c r="C313" s="73" t="s">
        <v>666</v>
      </c>
      <c r="D313" s="73" t="s">
        <v>667</v>
      </c>
      <c r="E313" s="73" t="s">
        <v>542</v>
      </c>
      <c r="F313" s="134">
        <v>0.75</v>
      </c>
      <c r="G313" s="135" t="s">
        <v>668</v>
      </c>
      <c r="H313" s="134">
        <v>0.66920000000000002</v>
      </c>
      <c r="I313" s="73" t="s">
        <v>19</v>
      </c>
      <c r="J313" s="73" t="s">
        <v>420</v>
      </c>
      <c r="K313" s="73" t="s">
        <v>643</v>
      </c>
      <c r="L313" s="134">
        <v>0.55000000000000004</v>
      </c>
      <c r="M313" s="135" t="s">
        <v>669</v>
      </c>
      <c r="N313" s="134">
        <v>0.22</v>
      </c>
      <c r="O313" s="135" t="s">
        <v>670</v>
      </c>
      <c r="P313" s="73" t="s">
        <v>419</v>
      </c>
      <c r="Q313" s="134">
        <v>0</v>
      </c>
      <c r="R313" s="73" t="s">
        <v>19</v>
      </c>
      <c r="S313" s="134">
        <v>0</v>
      </c>
      <c r="T313" s="73" t="s">
        <v>19</v>
      </c>
      <c r="U313" s="73" t="s">
        <v>419</v>
      </c>
    </row>
    <row r="314" spans="1:21" ht="15" thickBot="1" x14ac:dyDescent="0.35">
      <c r="A314" s="4" t="s">
        <v>57</v>
      </c>
      <c r="B314" s="73" t="s">
        <v>14</v>
      </c>
      <c r="C314" s="73" t="s">
        <v>683</v>
      </c>
      <c r="D314" s="73" t="s">
        <v>684</v>
      </c>
      <c r="E314" s="73" t="s">
        <v>557</v>
      </c>
      <c r="F314" s="134">
        <v>0.75</v>
      </c>
      <c r="G314" s="135" t="s">
        <v>685</v>
      </c>
      <c r="H314" s="134">
        <v>0.75</v>
      </c>
      <c r="I314" s="135" t="s">
        <v>670</v>
      </c>
      <c r="J314" s="73" t="s">
        <v>419</v>
      </c>
      <c r="K314" s="73" t="s">
        <v>554</v>
      </c>
      <c r="L314" s="134">
        <v>0.75</v>
      </c>
      <c r="M314" s="135" t="s">
        <v>546</v>
      </c>
      <c r="N314" s="134">
        <v>0</v>
      </c>
      <c r="O314" s="73" t="s">
        <v>19</v>
      </c>
      <c r="P314" s="73" t="s">
        <v>419</v>
      </c>
      <c r="Q314" s="134">
        <v>0</v>
      </c>
      <c r="R314" s="73" t="s">
        <v>19</v>
      </c>
      <c r="S314" s="134">
        <v>0</v>
      </c>
      <c r="T314" s="73" t="s">
        <v>19</v>
      </c>
      <c r="U314" s="73" t="s">
        <v>419</v>
      </c>
    </row>
    <row r="315" spans="1:21" ht="15" thickBot="1" x14ac:dyDescent="0.35">
      <c r="A315" s="4" t="s">
        <v>65</v>
      </c>
      <c r="B315" s="73" t="s">
        <v>14</v>
      </c>
      <c r="C315" s="73" t="s">
        <v>703</v>
      </c>
      <c r="D315" s="73" t="s">
        <v>704</v>
      </c>
      <c r="E315" s="73" t="s">
        <v>542</v>
      </c>
      <c r="F315" s="134">
        <v>0.75</v>
      </c>
      <c r="G315" s="135" t="s">
        <v>669</v>
      </c>
      <c r="H315" s="134">
        <v>0.64600000000000002</v>
      </c>
      <c r="I315" s="73" t="s">
        <v>19</v>
      </c>
      <c r="J315" s="73" t="s">
        <v>420</v>
      </c>
      <c r="K315" s="73" t="s">
        <v>536</v>
      </c>
      <c r="L315" s="134">
        <v>0</v>
      </c>
      <c r="M315" s="73" t="s">
        <v>19</v>
      </c>
      <c r="N315" s="134">
        <v>0</v>
      </c>
      <c r="O315" s="73" t="s">
        <v>19</v>
      </c>
      <c r="P315" s="73" t="s">
        <v>419</v>
      </c>
      <c r="Q315" s="134">
        <v>0</v>
      </c>
      <c r="R315" s="73" t="s">
        <v>19</v>
      </c>
      <c r="S315" s="134">
        <v>0</v>
      </c>
      <c r="T315" s="73" t="s">
        <v>19</v>
      </c>
      <c r="U315" s="73" t="s">
        <v>419</v>
      </c>
    </row>
    <row r="316" spans="1:21" ht="15" thickBot="1" x14ac:dyDescent="0.35">
      <c r="A316" s="4" t="s">
        <v>71</v>
      </c>
      <c r="B316" s="73" t="s">
        <v>14</v>
      </c>
      <c r="C316" s="73" t="s">
        <v>623</v>
      </c>
      <c r="D316" s="73" t="s">
        <v>719</v>
      </c>
      <c r="E316" s="73" t="s">
        <v>542</v>
      </c>
      <c r="F316" s="134">
        <v>0.9</v>
      </c>
      <c r="G316" s="135" t="s">
        <v>720</v>
      </c>
      <c r="H316" s="134">
        <v>0.9</v>
      </c>
      <c r="I316" s="135" t="s">
        <v>553</v>
      </c>
      <c r="J316" s="73" t="s">
        <v>419</v>
      </c>
      <c r="K316" s="73" t="s">
        <v>554</v>
      </c>
      <c r="L316" s="134">
        <v>0</v>
      </c>
      <c r="M316" s="73" t="s">
        <v>19</v>
      </c>
      <c r="N316" s="134">
        <v>0</v>
      </c>
      <c r="O316" s="73" t="s">
        <v>19</v>
      </c>
      <c r="P316" s="73" t="s">
        <v>419</v>
      </c>
      <c r="Q316" s="134">
        <v>0</v>
      </c>
      <c r="R316" s="73" t="s">
        <v>19</v>
      </c>
      <c r="S316" s="134">
        <v>0</v>
      </c>
      <c r="T316" s="73" t="s">
        <v>19</v>
      </c>
      <c r="U316" s="73" t="s">
        <v>419</v>
      </c>
    </row>
    <row r="317" spans="1:21" ht="15" thickBot="1" x14ac:dyDescent="0.35">
      <c r="A317" s="4" t="s">
        <v>76</v>
      </c>
      <c r="B317" s="73" t="s">
        <v>14</v>
      </c>
      <c r="C317" s="73" t="s">
        <v>588</v>
      </c>
      <c r="D317" s="73" t="s">
        <v>731</v>
      </c>
      <c r="E317" s="73" t="s">
        <v>534</v>
      </c>
      <c r="F317" s="134">
        <v>0.7</v>
      </c>
      <c r="G317" s="135" t="s">
        <v>732</v>
      </c>
      <c r="H317" s="134">
        <v>0.64649999999999996</v>
      </c>
      <c r="I317" s="73" t="s">
        <v>19</v>
      </c>
      <c r="J317" s="73" t="s">
        <v>420</v>
      </c>
      <c r="K317" s="73" t="s">
        <v>536</v>
      </c>
      <c r="L317" s="134">
        <v>0</v>
      </c>
      <c r="M317" s="73" t="s">
        <v>19</v>
      </c>
      <c r="N317" s="134">
        <v>0</v>
      </c>
      <c r="O317" s="73" t="s">
        <v>19</v>
      </c>
      <c r="P317" s="73" t="s">
        <v>419</v>
      </c>
      <c r="Q317" s="134">
        <v>0</v>
      </c>
      <c r="R317" s="73" t="s">
        <v>19</v>
      </c>
      <c r="S317" s="134">
        <v>0</v>
      </c>
      <c r="T317" s="73" t="s">
        <v>19</v>
      </c>
      <c r="U317" s="73" t="s">
        <v>419</v>
      </c>
    </row>
    <row r="318" spans="1:21" ht="15" thickBot="1" x14ac:dyDescent="0.35">
      <c r="A318" s="4" t="s">
        <v>78</v>
      </c>
      <c r="B318" s="73" t="s">
        <v>14</v>
      </c>
      <c r="C318" s="73" t="s">
        <v>532</v>
      </c>
      <c r="D318" s="73" t="s">
        <v>735</v>
      </c>
      <c r="E318" s="73" t="s">
        <v>542</v>
      </c>
      <c r="F318" s="134">
        <v>0.69099999999999995</v>
      </c>
      <c r="G318" s="135" t="s">
        <v>736</v>
      </c>
      <c r="H318" s="134">
        <v>0.69099999999999995</v>
      </c>
      <c r="I318" s="135" t="s">
        <v>581</v>
      </c>
      <c r="J318" s="73" t="s">
        <v>419</v>
      </c>
      <c r="K318" s="73" t="s">
        <v>554</v>
      </c>
      <c r="L318" s="134">
        <v>0</v>
      </c>
      <c r="M318" s="73" t="s">
        <v>19</v>
      </c>
      <c r="N318" s="134">
        <v>0</v>
      </c>
      <c r="O318" s="73" t="s">
        <v>19</v>
      </c>
      <c r="P318" s="73" t="s">
        <v>419</v>
      </c>
      <c r="Q318" s="134">
        <v>0</v>
      </c>
      <c r="R318" s="73" t="s">
        <v>19</v>
      </c>
      <c r="S318" s="134">
        <v>0</v>
      </c>
      <c r="T318" s="73" t="s">
        <v>19</v>
      </c>
      <c r="U318" s="73" t="s">
        <v>419</v>
      </c>
    </row>
    <row r="319" spans="1:21" ht="15" thickBot="1" x14ac:dyDescent="0.35">
      <c r="A319" s="4" t="s">
        <v>85</v>
      </c>
      <c r="B319" s="73" t="s">
        <v>14</v>
      </c>
      <c r="C319" s="73" t="s">
        <v>532</v>
      </c>
      <c r="D319" s="73" t="s">
        <v>748</v>
      </c>
      <c r="E319" s="73" t="s">
        <v>534</v>
      </c>
      <c r="F319" s="134">
        <v>0.3</v>
      </c>
      <c r="G319" s="135" t="s">
        <v>732</v>
      </c>
      <c r="H319" s="134">
        <v>0.3</v>
      </c>
      <c r="I319" s="73" t="s">
        <v>19</v>
      </c>
      <c r="J319" s="73" t="s">
        <v>420</v>
      </c>
      <c r="K319" s="73" t="s">
        <v>545</v>
      </c>
      <c r="L319" s="134">
        <v>0.7</v>
      </c>
      <c r="M319" s="135" t="s">
        <v>749</v>
      </c>
      <c r="N319" s="134">
        <v>0.6895</v>
      </c>
      <c r="O319" s="135" t="s">
        <v>578</v>
      </c>
      <c r="P319" s="73" t="s">
        <v>419</v>
      </c>
      <c r="Q319" s="134">
        <v>0</v>
      </c>
      <c r="R319" s="73" t="s">
        <v>19</v>
      </c>
      <c r="S319" s="134">
        <v>0</v>
      </c>
      <c r="T319" s="73" t="s">
        <v>19</v>
      </c>
      <c r="U319" s="73" t="s">
        <v>419</v>
      </c>
    </row>
    <row r="320" spans="1:21" ht="15" thickBot="1" x14ac:dyDescent="0.35">
      <c r="A320" s="4" t="s">
        <v>86</v>
      </c>
      <c r="B320" s="73" t="s">
        <v>14</v>
      </c>
      <c r="C320" s="73" t="s">
        <v>750</v>
      </c>
      <c r="D320" s="73" t="s">
        <v>751</v>
      </c>
      <c r="E320" s="73" t="s">
        <v>542</v>
      </c>
      <c r="F320" s="134">
        <v>0.7</v>
      </c>
      <c r="G320" s="135" t="s">
        <v>543</v>
      </c>
      <c r="H320" s="134">
        <v>0.7</v>
      </c>
      <c r="I320" s="135" t="s">
        <v>544</v>
      </c>
      <c r="J320" s="73" t="s">
        <v>419</v>
      </c>
      <c r="K320" s="73" t="s">
        <v>554</v>
      </c>
      <c r="L320" s="134">
        <v>0</v>
      </c>
      <c r="M320" s="73" t="s">
        <v>19</v>
      </c>
      <c r="N320" s="134">
        <v>0</v>
      </c>
      <c r="O320" s="73" t="s">
        <v>19</v>
      </c>
      <c r="P320" s="73" t="s">
        <v>419</v>
      </c>
      <c r="Q320" s="134">
        <v>0</v>
      </c>
      <c r="R320" s="73" t="s">
        <v>19</v>
      </c>
      <c r="S320" s="134">
        <v>0</v>
      </c>
      <c r="T320" s="73" t="s">
        <v>19</v>
      </c>
      <c r="U320" s="73" t="s">
        <v>419</v>
      </c>
    </row>
    <row r="321" spans="1:21" ht="15" thickBot="1" x14ac:dyDescent="0.35">
      <c r="A321" s="4" t="s">
        <v>91</v>
      </c>
      <c r="B321" s="73" t="s">
        <v>14</v>
      </c>
      <c r="C321" s="73" t="s">
        <v>666</v>
      </c>
      <c r="D321" s="73" t="s">
        <v>758</v>
      </c>
      <c r="E321" s="73" t="s">
        <v>542</v>
      </c>
      <c r="F321" s="134">
        <v>1.5212000000000001</v>
      </c>
      <c r="G321" s="135" t="s">
        <v>566</v>
      </c>
      <c r="H321" s="134">
        <v>1.5212000000000001</v>
      </c>
      <c r="I321" s="135" t="s">
        <v>628</v>
      </c>
      <c r="J321" s="73" t="s">
        <v>419</v>
      </c>
      <c r="K321" s="73" t="s">
        <v>554</v>
      </c>
      <c r="L321" s="134">
        <v>0</v>
      </c>
      <c r="M321" s="73" t="s">
        <v>19</v>
      </c>
      <c r="N321" s="134">
        <v>0</v>
      </c>
      <c r="O321" s="73" t="s">
        <v>19</v>
      </c>
      <c r="P321" s="73" t="s">
        <v>419</v>
      </c>
      <c r="Q321" s="134">
        <v>0</v>
      </c>
      <c r="R321" s="73" t="s">
        <v>19</v>
      </c>
      <c r="S321" s="134">
        <v>0</v>
      </c>
      <c r="T321" s="73" t="s">
        <v>19</v>
      </c>
      <c r="U321" s="73" t="s">
        <v>419</v>
      </c>
    </row>
    <row r="322" spans="1:21" ht="15" thickBot="1" x14ac:dyDescent="0.35">
      <c r="A322" s="4" t="s">
        <v>100</v>
      </c>
      <c r="B322" s="73" t="s">
        <v>14</v>
      </c>
      <c r="C322" s="73" t="s">
        <v>623</v>
      </c>
      <c r="D322" s="73" t="s">
        <v>773</v>
      </c>
      <c r="E322" s="73" t="s">
        <v>542</v>
      </c>
      <c r="F322" s="134">
        <v>1</v>
      </c>
      <c r="G322" s="135" t="s">
        <v>774</v>
      </c>
      <c r="H322" s="134">
        <v>1</v>
      </c>
      <c r="I322" s="73" t="s">
        <v>19</v>
      </c>
      <c r="J322" s="73" t="s">
        <v>420</v>
      </c>
      <c r="K322" s="73" t="s">
        <v>554</v>
      </c>
      <c r="L322" s="134">
        <v>0</v>
      </c>
      <c r="M322" s="73" t="s">
        <v>19</v>
      </c>
      <c r="N322" s="134">
        <v>0</v>
      </c>
      <c r="O322" s="73" t="s">
        <v>19</v>
      </c>
      <c r="P322" s="73" t="s">
        <v>419</v>
      </c>
      <c r="Q322" s="134">
        <v>0</v>
      </c>
      <c r="R322" s="73" t="s">
        <v>19</v>
      </c>
      <c r="S322" s="134">
        <v>0</v>
      </c>
      <c r="T322" s="73" t="s">
        <v>19</v>
      </c>
      <c r="U322" s="73" t="s">
        <v>419</v>
      </c>
    </row>
    <row r="323" spans="1:21" ht="15" thickBot="1" x14ac:dyDescent="0.35">
      <c r="A323" s="4" t="s">
        <v>104</v>
      </c>
      <c r="B323" s="73" t="s">
        <v>14</v>
      </c>
      <c r="C323" s="73" t="s">
        <v>662</v>
      </c>
      <c r="D323" s="73" t="s">
        <v>782</v>
      </c>
      <c r="E323" s="73" t="s">
        <v>542</v>
      </c>
      <c r="F323" s="134">
        <v>0.5</v>
      </c>
      <c r="G323" s="135" t="s">
        <v>566</v>
      </c>
      <c r="H323" s="134">
        <v>0.49980000000000002</v>
      </c>
      <c r="I323" s="135" t="s">
        <v>581</v>
      </c>
      <c r="J323" s="73" t="s">
        <v>419</v>
      </c>
      <c r="K323" s="73" t="s">
        <v>554</v>
      </c>
      <c r="L323" s="134">
        <v>0</v>
      </c>
      <c r="M323" s="73" t="s">
        <v>19</v>
      </c>
      <c r="N323" s="134">
        <v>0</v>
      </c>
      <c r="O323" s="73" t="s">
        <v>19</v>
      </c>
      <c r="P323" s="73" t="s">
        <v>419</v>
      </c>
      <c r="Q323" s="134">
        <v>0</v>
      </c>
      <c r="R323" s="73" t="s">
        <v>19</v>
      </c>
      <c r="S323" s="134">
        <v>0</v>
      </c>
      <c r="T323" s="73" t="s">
        <v>19</v>
      </c>
      <c r="U323" s="73" t="s">
        <v>419</v>
      </c>
    </row>
    <row r="324" spans="1:21" ht="15" thickBot="1" x14ac:dyDescent="0.35">
      <c r="A324" s="4" t="s">
        <v>106</v>
      </c>
      <c r="B324" s="73" t="s">
        <v>14</v>
      </c>
      <c r="C324" s="73" t="s">
        <v>787</v>
      </c>
      <c r="D324" s="73" t="s">
        <v>788</v>
      </c>
      <c r="E324" s="73" t="s">
        <v>557</v>
      </c>
      <c r="F324" s="134">
        <v>0.9</v>
      </c>
      <c r="G324" s="135" t="s">
        <v>543</v>
      </c>
      <c r="H324" s="134">
        <v>0.9</v>
      </c>
      <c r="I324" s="135" t="s">
        <v>567</v>
      </c>
      <c r="J324" s="73" t="s">
        <v>419</v>
      </c>
      <c r="K324" s="73" t="s">
        <v>19</v>
      </c>
      <c r="L324" s="134">
        <v>0</v>
      </c>
      <c r="M324" s="73" t="s">
        <v>19</v>
      </c>
      <c r="N324" s="134">
        <v>0</v>
      </c>
      <c r="O324" s="73" t="s">
        <v>19</v>
      </c>
      <c r="P324" s="73" t="s">
        <v>419</v>
      </c>
      <c r="Q324" s="134">
        <v>0</v>
      </c>
      <c r="R324" s="73" t="s">
        <v>19</v>
      </c>
      <c r="S324" s="134">
        <v>0</v>
      </c>
      <c r="T324" s="73" t="s">
        <v>19</v>
      </c>
      <c r="U324" s="73" t="s">
        <v>419</v>
      </c>
    </row>
    <row r="325" spans="1:21" ht="15" thickBot="1" x14ac:dyDescent="0.35">
      <c r="A325" s="4" t="s">
        <v>112</v>
      </c>
      <c r="B325" s="73" t="s">
        <v>14</v>
      </c>
      <c r="C325" s="73" t="s">
        <v>693</v>
      </c>
      <c r="D325" s="73" t="s">
        <v>797</v>
      </c>
      <c r="E325" s="73" t="s">
        <v>539</v>
      </c>
      <c r="F325" s="134">
        <v>1</v>
      </c>
      <c r="G325" s="135" t="s">
        <v>798</v>
      </c>
      <c r="H325" s="134">
        <v>1</v>
      </c>
      <c r="I325" s="135" t="s">
        <v>799</v>
      </c>
      <c r="J325" s="73" t="s">
        <v>419</v>
      </c>
      <c r="K325" s="73" t="s">
        <v>554</v>
      </c>
      <c r="L325" s="134">
        <v>0</v>
      </c>
      <c r="M325" s="73" t="s">
        <v>19</v>
      </c>
      <c r="N325" s="134">
        <v>0</v>
      </c>
      <c r="O325" s="73" t="s">
        <v>19</v>
      </c>
      <c r="P325" s="73" t="s">
        <v>419</v>
      </c>
      <c r="Q325" s="134">
        <v>0</v>
      </c>
      <c r="R325" s="73" t="s">
        <v>19</v>
      </c>
      <c r="S325" s="134">
        <v>0</v>
      </c>
      <c r="T325" s="73" t="s">
        <v>19</v>
      </c>
      <c r="U325" s="73" t="s">
        <v>419</v>
      </c>
    </row>
    <row r="326" spans="1:21" ht="15" thickBot="1" x14ac:dyDescent="0.35">
      <c r="A326" s="4" t="s">
        <v>113</v>
      </c>
      <c r="B326" s="73" t="s">
        <v>14</v>
      </c>
      <c r="C326" s="73" t="s">
        <v>588</v>
      </c>
      <c r="D326" s="73" t="s">
        <v>800</v>
      </c>
      <c r="E326" s="73" t="s">
        <v>539</v>
      </c>
      <c r="F326" s="134">
        <v>1</v>
      </c>
      <c r="G326" s="135" t="s">
        <v>798</v>
      </c>
      <c r="H326" s="134">
        <v>0.88649999999999995</v>
      </c>
      <c r="I326" s="135" t="s">
        <v>801</v>
      </c>
      <c r="J326" s="73" t="s">
        <v>419</v>
      </c>
      <c r="K326" s="73" t="s">
        <v>545</v>
      </c>
      <c r="L326" s="134">
        <v>0.1135</v>
      </c>
      <c r="M326" s="135" t="s">
        <v>614</v>
      </c>
      <c r="N326" s="134">
        <v>0.1135</v>
      </c>
      <c r="O326" s="135" t="s">
        <v>802</v>
      </c>
      <c r="P326" s="73" t="s">
        <v>419</v>
      </c>
      <c r="Q326" s="134">
        <v>1</v>
      </c>
      <c r="R326" s="135" t="s">
        <v>611</v>
      </c>
      <c r="S326" s="134">
        <v>1</v>
      </c>
      <c r="T326" s="135" t="s">
        <v>803</v>
      </c>
      <c r="U326" s="73" t="s">
        <v>419</v>
      </c>
    </row>
    <row r="327" spans="1:21" ht="15" thickBot="1" x14ac:dyDescent="0.35">
      <c r="A327" s="4" t="s">
        <v>138</v>
      </c>
      <c r="B327" s="73" t="s">
        <v>14</v>
      </c>
      <c r="C327" s="73" t="s">
        <v>601</v>
      </c>
      <c r="D327" s="73" t="s">
        <v>19</v>
      </c>
      <c r="E327" s="73" t="s">
        <v>539</v>
      </c>
      <c r="F327" s="134">
        <v>1</v>
      </c>
      <c r="G327" s="135" t="s">
        <v>798</v>
      </c>
      <c r="H327" s="134">
        <v>1</v>
      </c>
      <c r="I327" s="135" t="s">
        <v>848</v>
      </c>
      <c r="J327" s="73" t="s">
        <v>419</v>
      </c>
      <c r="K327" s="73" t="s">
        <v>554</v>
      </c>
      <c r="L327" s="134">
        <v>0</v>
      </c>
      <c r="M327" s="73" t="s">
        <v>19</v>
      </c>
      <c r="N327" s="134">
        <v>0</v>
      </c>
      <c r="O327" s="73" t="s">
        <v>19</v>
      </c>
      <c r="P327" s="73" t="s">
        <v>419</v>
      </c>
      <c r="Q327" s="134">
        <v>0</v>
      </c>
      <c r="R327" s="73" t="s">
        <v>19</v>
      </c>
      <c r="S327" s="134">
        <v>0</v>
      </c>
      <c r="T327" s="73" t="s">
        <v>19</v>
      </c>
      <c r="U327" s="73" t="s">
        <v>419</v>
      </c>
    </row>
    <row r="328" spans="1:21" ht="15" thickBot="1" x14ac:dyDescent="0.35">
      <c r="A328" s="4" t="s">
        <v>142</v>
      </c>
      <c r="B328" s="73" t="s">
        <v>14</v>
      </c>
      <c r="C328" s="73" t="s">
        <v>568</v>
      </c>
      <c r="D328" s="73" t="s">
        <v>854</v>
      </c>
      <c r="E328" s="73" t="s">
        <v>534</v>
      </c>
      <c r="F328" s="134">
        <v>0</v>
      </c>
      <c r="G328" s="73" t="s">
        <v>19</v>
      </c>
      <c r="H328" s="134">
        <v>0</v>
      </c>
      <c r="I328" s="73" t="s">
        <v>19</v>
      </c>
      <c r="J328" s="73" t="s">
        <v>419</v>
      </c>
      <c r="K328" s="73" t="s">
        <v>19</v>
      </c>
      <c r="L328" s="134">
        <v>0</v>
      </c>
      <c r="M328" s="73" t="s">
        <v>19</v>
      </c>
      <c r="N328" s="134">
        <v>0</v>
      </c>
      <c r="O328" s="73" t="s">
        <v>19</v>
      </c>
      <c r="P328" s="73" t="s">
        <v>419</v>
      </c>
      <c r="Q328" s="134">
        <v>0</v>
      </c>
      <c r="R328" s="73" t="s">
        <v>19</v>
      </c>
      <c r="S328" s="134">
        <v>0</v>
      </c>
      <c r="T328" s="73" t="s">
        <v>19</v>
      </c>
      <c r="U328" s="73" t="s">
        <v>419</v>
      </c>
    </row>
    <row r="329" spans="1:21" ht="15" thickBot="1" x14ac:dyDescent="0.35">
      <c r="A329" s="4" t="s">
        <v>152</v>
      </c>
      <c r="B329" s="73" t="s">
        <v>14</v>
      </c>
      <c r="C329" s="73" t="s">
        <v>874</v>
      </c>
      <c r="D329" s="73" t="s">
        <v>875</v>
      </c>
      <c r="E329" s="73" t="s">
        <v>542</v>
      </c>
      <c r="F329" s="134">
        <v>2.4</v>
      </c>
      <c r="G329" s="135" t="s">
        <v>876</v>
      </c>
      <c r="H329" s="134">
        <v>2.4</v>
      </c>
      <c r="I329" s="135" t="s">
        <v>877</v>
      </c>
      <c r="J329" s="73" t="s">
        <v>419</v>
      </c>
      <c r="K329" s="73" t="s">
        <v>554</v>
      </c>
      <c r="L329" s="134">
        <v>0</v>
      </c>
      <c r="M329" s="73" t="s">
        <v>19</v>
      </c>
      <c r="N329" s="134">
        <v>0</v>
      </c>
      <c r="O329" s="73" t="s">
        <v>19</v>
      </c>
      <c r="P329" s="73" t="s">
        <v>419</v>
      </c>
      <c r="Q329" s="134">
        <v>0</v>
      </c>
      <c r="R329" s="73" t="s">
        <v>19</v>
      </c>
      <c r="S329" s="134">
        <v>0</v>
      </c>
      <c r="T329" s="73" t="s">
        <v>19</v>
      </c>
      <c r="U329" s="73" t="s">
        <v>419</v>
      </c>
    </row>
    <row r="330" spans="1:21" ht="15" thickBot="1" x14ac:dyDescent="0.35">
      <c r="A330" s="4" t="s">
        <v>181</v>
      </c>
      <c r="B330" s="73" t="s">
        <v>14</v>
      </c>
      <c r="C330" s="73" t="s">
        <v>931</v>
      </c>
      <c r="D330" s="73" t="s">
        <v>932</v>
      </c>
      <c r="E330" s="73" t="s">
        <v>542</v>
      </c>
      <c r="F330" s="134">
        <v>0.5</v>
      </c>
      <c r="G330" s="135" t="s">
        <v>572</v>
      </c>
      <c r="H330" s="134">
        <v>0.49120000000000003</v>
      </c>
      <c r="I330" s="135" t="s">
        <v>933</v>
      </c>
      <c r="J330" s="73" t="s">
        <v>419</v>
      </c>
      <c r="K330" s="73" t="s">
        <v>554</v>
      </c>
      <c r="L330" s="134">
        <v>0</v>
      </c>
      <c r="M330" s="73" t="s">
        <v>19</v>
      </c>
      <c r="N330" s="134">
        <v>0</v>
      </c>
      <c r="O330" s="73" t="s">
        <v>19</v>
      </c>
      <c r="P330" s="73" t="s">
        <v>419</v>
      </c>
      <c r="Q330" s="134">
        <v>0</v>
      </c>
      <c r="R330" s="73" t="s">
        <v>19</v>
      </c>
      <c r="S330" s="134">
        <v>0</v>
      </c>
      <c r="T330" s="73" t="s">
        <v>19</v>
      </c>
      <c r="U330" s="73" t="s">
        <v>419</v>
      </c>
    </row>
    <row r="331" spans="1:21" ht="15" thickBot="1" x14ac:dyDescent="0.35">
      <c r="A331" s="4" t="s">
        <v>203</v>
      </c>
      <c r="B331" s="73" t="s">
        <v>14</v>
      </c>
      <c r="C331" s="73" t="s">
        <v>537</v>
      </c>
      <c r="D331" s="73" t="s">
        <v>962</v>
      </c>
      <c r="E331" s="73" t="s">
        <v>557</v>
      </c>
      <c r="F331" s="134">
        <v>0</v>
      </c>
      <c r="G331" s="73" t="s">
        <v>19</v>
      </c>
      <c r="H331" s="134">
        <v>0</v>
      </c>
      <c r="I331" s="73" t="s">
        <v>19</v>
      </c>
      <c r="J331" s="73" t="s">
        <v>419</v>
      </c>
      <c r="K331" s="73" t="s">
        <v>19</v>
      </c>
      <c r="L331" s="134">
        <v>0</v>
      </c>
      <c r="M331" s="73" t="s">
        <v>19</v>
      </c>
      <c r="N331" s="134">
        <v>0</v>
      </c>
      <c r="O331" s="73" t="s">
        <v>19</v>
      </c>
      <c r="P331" s="73" t="s">
        <v>419</v>
      </c>
      <c r="Q331" s="134">
        <v>0</v>
      </c>
      <c r="R331" s="73" t="s">
        <v>19</v>
      </c>
      <c r="S331" s="134">
        <v>0</v>
      </c>
      <c r="T331" s="73" t="s">
        <v>19</v>
      </c>
      <c r="U331" s="73" t="s">
        <v>419</v>
      </c>
    </row>
    <row r="332" spans="1:21" ht="15" thickBot="1" x14ac:dyDescent="0.35">
      <c r="A332" s="4" t="s">
        <v>210</v>
      </c>
      <c r="B332" s="73" t="s">
        <v>14</v>
      </c>
      <c r="C332" s="73" t="s">
        <v>568</v>
      </c>
      <c r="D332" s="73" t="s">
        <v>974</v>
      </c>
      <c r="E332" s="73" t="s">
        <v>542</v>
      </c>
      <c r="F332" s="134">
        <v>1</v>
      </c>
      <c r="G332" s="135" t="s">
        <v>975</v>
      </c>
      <c r="H332" s="134">
        <v>0.9788</v>
      </c>
      <c r="I332" s="73" t="s">
        <v>19</v>
      </c>
      <c r="J332" s="73" t="s">
        <v>420</v>
      </c>
      <c r="K332" s="73" t="s">
        <v>19</v>
      </c>
      <c r="L332" s="134">
        <v>0.12</v>
      </c>
      <c r="M332" s="135" t="s">
        <v>606</v>
      </c>
      <c r="N332" s="134">
        <v>0.12</v>
      </c>
      <c r="O332" s="135" t="s">
        <v>976</v>
      </c>
      <c r="P332" s="73" t="s">
        <v>419</v>
      </c>
      <c r="Q332" s="134">
        <v>0</v>
      </c>
      <c r="R332" s="73" t="s">
        <v>19</v>
      </c>
      <c r="S332" s="134">
        <v>0</v>
      </c>
      <c r="T332" s="73" t="s">
        <v>19</v>
      </c>
      <c r="U332" s="73" t="s">
        <v>419</v>
      </c>
    </row>
    <row r="333" spans="1:21" ht="15" thickBot="1" x14ac:dyDescent="0.35">
      <c r="A333" s="4" t="s">
        <v>218</v>
      </c>
      <c r="B333" s="73" t="s">
        <v>14</v>
      </c>
      <c r="C333" s="73" t="s">
        <v>532</v>
      </c>
      <c r="D333" s="73" t="s">
        <v>987</v>
      </c>
      <c r="E333" s="73" t="s">
        <v>539</v>
      </c>
      <c r="F333" s="134">
        <v>1</v>
      </c>
      <c r="G333" s="135" t="s">
        <v>696</v>
      </c>
      <c r="H333" s="134">
        <v>1</v>
      </c>
      <c r="I333" s="135" t="s">
        <v>988</v>
      </c>
      <c r="J333" s="73" t="s">
        <v>419</v>
      </c>
      <c r="K333" s="73" t="s">
        <v>554</v>
      </c>
      <c r="L333" s="134">
        <v>0</v>
      </c>
      <c r="M333" s="73" t="s">
        <v>19</v>
      </c>
      <c r="N333" s="134">
        <v>0</v>
      </c>
      <c r="O333" s="73" t="s">
        <v>19</v>
      </c>
      <c r="P333" s="73" t="s">
        <v>419</v>
      </c>
      <c r="Q333" s="134">
        <v>0</v>
      </c>
      <c r="R333" s="73" t="s">
        <v>19</v>
      </c>
      <c r="S333" s="134">
        <v>0</v>
      </c>
      <c r="T333" s="73" t="s">
        <v>19</v>
      </c>
      <c r="U333" s="73" t="s">
        <v>419</v>
      </c>
    </row>
    <row r="334" spans="1:21" ht="15" thickBot="1" x14ac:dyDescent="0.35">
      <c r="A334" s="4" t="s">
        <v>227</v>
      </c>
      <c r="B334" s="73" t="s">
        <v>14</v>
      </c>
      <c r="C334" s="73" t="s">
        <v>1002</v>
      </c>
      <c r="D334" s="73" t="s">
        <v>1003</v>
      </c>
      <c r="E334" s="73" t="s">
        <v>542</v>
      </c>
      <c r="F334" s="134">
        <v>0.5</v>
      </c>
      <c r="G334" s="135" t="s">
        <v>900</v>
      </c>
      <c r="H334" s="134">
        <v>0.5</v>
      </c>
      <c r="I334" s="73" t="s">
        <v>19</v>
      </c>
      <c r="J334" s="73" t="s">
        <v>420</v>
      </c>
      <c r="K334" s="73" t="s">
        <v>19</v>
      </c>
      <c r="L334" s="134">
        <v>0</v>
      </c>
      <c r="M334" s="73" t="s">
        <v>19</v>
      </c>
      <c r="N334" s="134">
        <v>0</v>
      </c>
      <c r="O334" s="73" t="s">
        <v>19</v>
      </c>
      <c r="P334" s="73" t="s">
        <v>419</v>
      </c>
      <c r="Q334" s="134">
        <v>0</v>
      </c>
      <c r="R334" s="73" t="s">
        <v>19</v>
      </c>
      <c r="S334" s="134">
        <v>0</v>
      </c>
      <c r="T334" s="73" t="s">
        <v>19</v>
      </c>
      <c r="U334" s="73" t="s">
        <v>419</v>
      </c>
    </row>
    <row r="335" spans="1:21" ht="15" thickBot="1" x14ac:dyDescent="0.35">
      <c r="A335" s="4" t="s">
        <v>254</v>
      </c>
      <c r="B335" s="73" t="s">
        <v>14</v>
      </c>
      <c r="C335" s="73" t="s">
        <v>601</v>
      </c>
      <c r="D335" s="73" t="s">
        <v>1044</v>
      </c>
      <c r="E335" s="73" t="s">
        <v>542</v>
      </c>
      <c r="F335" s="134">
        <v>1</v>
      </c>
      <c r="G335" s="135" t="s">
        <v>732</v>
      </c>
      <c r="H335" s="134">
        <v>0.95730000000000004</v>
      </c>
      <c r="I335" s="73" t="s">
        <v>19</v>
      </c>
      <c r="J335" s="73" t="s">
        <v>420</v>
      </c>
      <c r="K335" s="73" t="s">
        <v>19</v>
      </c>
      <c r="L335" s="134">
        <v>0.4</v>
      </c>
      <c r="M335" s="135" t="s">
        <v>732</v>
      </c>
      <c r="N335" s="134">
        <v>0.23799999999999999</v>
      </c>
      <c r="O335" s="73" t="s">
        <v>19</v>
      </c>
      <c r="P335" s="73" t="s">
        <v>420</v>
      </c>
      <c r="Q335" s="134">
        <v>0.2</v>
      </c>
      <c r="R335" s="135" t="s">
        <v>614</v>
      </c>
      <c r="S335" s="134">
        <v>0.2</v>
      </c>
      <c r="T335" s="135" t="s">
        <v>802</v>
      </c>
      <c r="U335" s="73" t="s">
        <v>419</v>
      </c>
    </row>
    <row r="336" spans="1:21" ht="15" thickBot="1" x14ac:dyDescent="0.35">
      <c r="A336" s="4" t="s">
        <v>257</v>
      </c>
      <c r="B336" s="73" t="s">
        <v>14</v>
      </c>
      <c r="C336" s="73" t="s">
        <v>532</v>
      </c>
      <c r="D336" s="73" t="s">
        <v>1049</v>
      </c>
      <c r="E336" s="73" t="s">
        <v>539</v>
      </c>
      <c r="F336" s="134">
        <v>1</v>
      </c>
      <c r="G336" s="135" t="s">
        <v>1050</v>
      </c>
      <c r="H336" s="134">
        <v>0.99139999999999995</v>
      </c>
      <c r="I336" s="73" t="s">
        <v>19</v>
      </c>
      <c r="J336" s="73" t="s">
        <v>420</v>
      </c>
      <c r="K336" s="73" t="s">
        <v>19</v>
      </c>
      <c r="L336" s="134">
        <v>0.5</v>
      </c>
      <c r="M336" s="135" t="s">
        <v>574</v>
      </c>
      <c r="N336" s="134">
        <v>0.5</v>
      </c>
      <c r="O336" s="135" t="s">
        <v>848</v>
      </c>
      <c r="P336" s="73" t="s">
        <v>419</v>
      </c>
      <c r="Q336" s="134">
        <v>0</v>
      </c>
      <c r="R336" s="73" t="s">
        <v>19</v>
      </c>
      <c r="S336" s="134">
        <v>0</v>
      </c>
      <c r="T336" s="73" t="s">
        <v>19</v>
      </c>
      <c r="U336" s="73" t="s">
        <v>419</v>
      </c>
    </row>
    <row r="337" spans="1:21" ht="15" thickBot="1" x14ac:dyDescent="0.35">
      <c r="A337" s="4" t="s">
        <v>261</v>
      </c>
      <c r="B337" s="73" t="s">
        <v>14</v>
      </c>
      <c r="C337" s="73" t="s">
        <v>532</v>
      </c>
      <c r="D337" s="73" t="s">
        <v>1053</v>
      </c>
      <c r="E337" s="73" t="s">
        <v>534</v>
      </c>
      <c r="F337" s="134">
        <v>1.5</v>
      </c>
      <c r="G337" s="135" t="s">
        <v>650</v>
      </c>
      <c r="H337" s="134">
        <v>1.4189000000000001</v>
      </c>
      <c r="I337" s="73" t="s">
        <v>19</v>
      </c>
      <c r="J337" s="73" t="s">
        <v>420</v>
      </c>
      <c r="K337" s="73" t="s">
        <v>19</v>
      </c>
      <c r="L337" s="134">
        <v>0</v>
      </c>
      <c r="M337" s="73" t="s">
        <v>19</v>
      </c>
      <c r="N337" s="134">
        <v>0</v>
      </c>
      <c r="O337" s="73" t="s">
        <v>19</v>
      </c>
      <c r="P337" s="73" t="s">
        <v>419</v>
      </c>
      <c r="Q337" s="134">
        <v>0</v>
      </c>
      <c r="R337" s="73" t="s">
        <v>19</v>
      </c>
      <c r="S337" s="134">
        <v>0</v>
      </c>
      <c r="T337" s="73" t="s">
        <v>19</v>
      </c>
      <c r="U337" s="73" t="s">
        <v>419</v>
      </c>
    </row>
    <row r="338" spans="1:21" ht="15" thickBot="1" x14ac:dyDescent="0.35">
      <c r="A338" s="4" t="s">
        <v>275</v>
      </c>
      <c r="B338" s="73" t="s">
        <v>14</v>
      </c>
      <c r="C338" s="73" t="s">
        <v>830</v>
      </c>
      <c r="D338" s="73" t="s">
        <v>1073</v>
      </c>
      <c r="E338" s="73" t="s">
        <v>539</v>
      </c>
      <c r="F338" s="134">
        <v>1.5</v>
      </c>
      <c r="G338" s="135" t="s">
        <v>1074</v>
      </c>
      <c r="H338" s="134">
        <v>1.3697999999999999</v>
      </c>
      <c r="I338" s="73" t="s">
        <v>19</v>
      </c>
      <c r="J338" s="73" t="s">
        <v>420</v>
      </c>
      <c r="K338" s="73" t="s">
        <v>19</v>
      </c>
      <c r="L338" s="134">
        <v>0</v>
      </c>
      <c r="M338" s="73" t="s">
        <v>19</v>
      </c>
      <c r="N338" s="134">
        <v>0</v>
      </c>
      <c r="O338" s="73" t="s">
        <v>19</v>
      </c>
      <c r="P338" s="73" t="s">
        <v>419</v>
      </c>
      <c r="Q338" s="134">
        <v>0</v>
      </c>
      <c r="R338" s="73" t="s">
        <v>19</v>
      </c>
      <c r="S338" s="134">
        <v>0</v>
      </c>
      <c r="T338" s="73" t="s">
        <v>19</v>
      </c>
      <c r="U338" s="73" t="s">
        <v>419</v>
      </c>
    </row>
    <row r="339" spans="1:21" ht="15" thickBot="1" x14ac:dyDescent="0.35">
      <c r="A339" s="4" t="s">
        <v>280</v>
      </c>
      <c r="B339" s="73" t="s">
        <v>14</v>
      </c>
      <c r="C339" s="73" t="s">
        <v>601</v>
      </c>
      <c r="D339" s="73" t="s">
        <v>1083</v>
      </c>
      <c r="E339" s="73" t="s">
        <v>542</v>
      </c>
      <c r="F339" s="134">
        <v>0.5</v>
      </c>
      <c r="G339" s="135" t="s">
        <v>732</v>
      </c>
      <c r="H339" s="134">
        <v>0.49</v>
      </c>
      <c r="I339" s="73" t="s">
        <v>19</v>
      </c>
      <c r="J339" s="73" t="s">
        <v>420</v>
      </c>
      <c r="K339" s="73" t="s">
        <v>19</v>
      </c>
      <c r="L339" s="134">
        <v>0.4</v>
      </c>
      <c r="M339" s="135" t="s">
        <v>982</v>
      </c>
      <c r="N339" s="134">
        <v>0.33</v>
      </c>
      <c r="O339" s="73" t="s">
        <v>19</v>
      </c>
      <c r="P339" s="73" t="s">
        <v>420</v>
      </c>
      <c r="Q339" s="134">
        <v>0.8</v>
      </c>
      <c r="R339" s="135" t="s">
        <v>1084</v>
      </c>
      <c r="S339" s="134">
        <v>0.64</v>
      </c>
      <c r="T339" s="73" t="s">
        <v>19</v>
      </c>
      <c r="U339" s="73" t="s">
        <v>420</v>
      </c>
    </row>
    <row r="340" spans="1:21" ht="15" thickBot="1" x14ac:dyDescent="0.35">
      <c r="A340" s="4" t="s">
        <v>294</v>
      </c>
      <c r="B340" s="73" t="s">
        <v>14</v>
      </c>
      <c r="C340" s="73" t="s">
        <v>601</v>
      </c>
      <c r="D340" s="73" t="s">
        <v>1105</v>
      </c>
      <c r="E340" s="73" t="s">
        <v>542</v>
      </c>
      <c r="F340" s="134">
        <v>1</v>
      </c>
      <c r="G340" s="135" t="s">
        <v>827</v>
      </c>
      <c r="H340" s="134">
        <v>0.92330000000000001</v>
      </c>
      <c r="I340" s="73" t="s">
        <v>19</v>
      </c>
      <c r="J340" s="73" t="s">
        <v>420</v>
      </c>
      <c r="K340" s="73" t="s">
        <v>643</v>
      </c>
      <c r="L340" s="134">
        <v>0</v>
      </c>
      <c r="M340" s="135" t="s">
        <v>1106</v>
      </c>
      <c r="N340" s="134">
        <v>0.66</v>
      </c>
      <c r="O340" s="135" t="s">
        <v>622</v>
      </c>
      <c r="P340" s="73" t="s">
        <v>419</v>
      </c>
      <c r="Q340" s="134">
        <v>0</v>
      </c>
      <c r="R340" s="73" t="s">
        <v>19</v>
      </c>
      <c r="S340" s="134">
        <v>0</v>
      </c>
      <c r="T340" s="73" t="s">
        <v>19</v>
      </c>
      <c r="U340" s="73" t="s">
        <v>419</v>
      </c>
    </row>
    <row r="341" spans="1:21" ht="15" thickBot="1" x14ac:dyDescent="0.35">
      <c r="A341" s="4" t="s">
        <v>305</v>
      </c>
      <c r="B341" s="73" t="s">
        <v>14</v>
      </c>
      <c r="C341" s="73" t="s">
        <v>588</v>
      </c>
      <c r="D341" s="73" t="s">
        <v>1120</v>
      </c>
      <c r="E341" s="73" t="s">
        <v>542</v>
      </c>
      <c r="F341" s="134">
        <v>1.35</v>
      </c>
      <c r="G341" s="135" t="s">
        <v>850</v>
      </c>
      <c r="H341" s="134">
        <v>1.1581999999999999</v>
      </c>
      <c r="I341" s="73" t="s">
        <v>19</v>
      </c>
      <c r="J341" s="73" t="s">
        <v>420</v>
      </c>
      <c r="K341" s="73" t="s">
        <v>554</v>
      </c>
      <c r="L341" s="134">
        <v>0</v>
      </c>
      <c r="M341" s="73" t="s">
        <v>19</v>
      </c>
      <c r="N341" s="134">
        <v>0</v>
      </c>
      <c r="O341" s="73" t="s">
        <v>19</v>
      </c>
      <c r="P341" s="73" t="s">
        <v>419</v>
      </c>
      <c r="Q341" s="134">
        <v>0</v>
      </c>
      <c r="R341" s="73" t="s">
        <v>19</v>
      </c>
      <c r="S341" s="134">
        <v>0</v>
      </c>
      <c r="T341" s="73" t="s">
        <v>19</v>
      </c>
      <c r="U341" s="73" t="s">
        <v>419</v>
      </c>
    </row>
    <row r="342" spans="1:21" ht="15" thickBot="1" x14ac:dyDescent="0.35">
      <c r="A342" s="4" t="s">
        <v>306</v>
      </c>
      <c r="B342" s="73" t="s">
        <v>14</v>
      </c>
      <c r="C342" s="73" t="s">
        <v>601</v>
      </c>
      <c r="D342" s="73" t="s">
        <v>19</v>
      </c>
      <c r="E342" s="73" t="s">
        <v>539</v>
      </c>
      <c r="F342" s="134">
        <v>0</v>
      </c>
      <c r="G342" s="73" t="s">
        <v>19</v>
      </c>
      <c r="H342" s="134">
        <v>0.3</v>
      </c>
      <c r="I342" s="135" t="s">
        <v>1108</v>
      </c>
      <c r="J342" s="73" t="s">
        <v>419</v>
      </c>
      <c r="K342" s="73" t="s">
        <v>554</v>
      </c>
      <c r="L342" s="134">
        <v>0</v>
      </c>
      <c r="M342" s="73" t="s">
        <v>19</v>
      </c>
      <c r="N342" s="134">
        <v>0</v>
      </c>
      <c r="O342" s="73" t="s">
        <v>19</v>
      </c>
      <c r="P342" s="73" t="s">
        <v>419</v>
      </c>
      <c r="Q342" s="134">
        <v>0</v>
      </c>
      <c r="R342" s="73" t="s">
        <v>19</v>
      </c>
      <c r="S342" s="134">
        <v>0</v>
      </c>
      <c r="T342" s="73" t="s">
        <v>19</v>
      </c>
      <c r="U342" s="73" t="s">
        <v>419</v>
      </c>
    </row>
    <row r="343" spans="1:21" ht="15" thickBot="1" x14ac:dyDescent="0.35">
      <c r="A343" s="4" t="s">
        <v>307</v>
      </c>
      <c r="B343" s="73" t="s">
        <v>14</v>
      </c>
      <c r="C343" s="73" t="s">
        <v>588</v>
      </c>
      <c r="D343" s="73" t="s">
        <v>1121</v>
      </c>
      <c r="E343" s="73" t="s">
        <v>539</v>
      </c>
      <c r="F343" s="134">
        <v>1</v>
      </c>
      <c r="G343" s="135" t="s">
        <v>1098</v>
      </c>
      <c r="H343" s="134">
        <v>1</v>
      </c>
      <c r="I343" s="73" t="s">
        <v>19</v>
      </c>
      <c r="J343" s="73" t="s">
        <v>420</v>
      </c>
      <c r="K343" s="73" t="s">
        <v>536</v>
      </c>
      <c r="L343" s="134">
        <v>0</v>
      </c>
      <c r="M343" s="73" t="s">
        <v>19</v>
      </c>
      <c r="N343" s="134">
        <v>0</v>
      </c>
      <c r="O343" s="73" t="s">
        <v>19</v>
      </c>
      <c r="P343" s="73" t="s">
        <v>419</v>
      </c>
      <c r="Q343" s="134">
        <v>0</v>
      </c>
      <c r="R343" s="73" t="s">
        <v>19</v>
      </c>
      <c r="S343" s="134">
        <v>0</v>
      </c>
      <c r="T343" s="73" t="s">
        <v>19</v>
      </c>
      <c r="U343" s="73" t="s">
        <v>419</v>
      </c>
    </row>
    <row r="344" spans="1:21" ht="15" thickBot="1" x14ac:dyDescent="0.35">
      <c r="A344" s="4" t="s">
        <v>318</v>
      </c>
      <c r="B344" s="73" t="s">
        <v>14</v>
      </c>
      <c r="C344" s="73" t="s">
        <v>585</v>
      </c>
      <c r="D344" s="73" t="s">
        <v>1134</v>
      </c>
      <c r="E344" s="73" t="s">
        <v>542</v>
      </c>
      <c r="F344" s="134">
        <v>0.9</v>
      </c>
      <c r="G344" s="135" t="s">
        <v>1135</v>
      </c>
      <c r="H344" s="134">
        <v>0.83299999999999996</v>
      </c>
      <c r="I344" s="73" t="s">
        <v>19</v>
      </c>
      <c r="J344" s="73" t="s">
        <v>420</v>
      </c>
      <c r="K344" s="73" t="s">
        <v>716</v>
      </c>
      <c r="L344" s="134">
        <v>0.55000000000000004</v>
      </c>
      <c r="M344" s="135" t="s">
        <v>720</v>
      </c>
      <c r="N344" s="134">
        <v>0.35</v>
      </c>
      <c r="O344" s="135" t="s">
        <v>1136</v>
      </c>
      <c r="P344" s="73" t="s">
        <v>419</v>
      </c>
      <c r="Q344" s="134">
        <v>0</v>
      </c>
      <c r="R344" s="135" t="s">
        <v>1135</v>
      </c>
      <c r="S344" s="134">
        <v>0.13339999999999999</v>
      </c>
      <c r="T344" s="135" t="s">
        <v>543</v>
      </c>
      <c r="U344" s="73" t="s">
        <v>419</v>
      </c>
    </row>
    <row r="345" spans="1:21" ht="15" thickBot="1" x14ac:dyDescent="0.35">
      <c r="A345" s="4" t="s">
        <v>330</v>
      </c>
      <c r="B345" s="73" t="s">
        <v>14</v>
      </c>
      <c r="C345" s="73" t="s">
        <v>750</v>
      </c>
      <c r="D345" s="73" t="s">
        <v>1152</v>
      </c>
      <c r="E345" s="73" t="s">
        <v>542</v>
      </c>
      <c r="F345" s="134">
        <v>1.25</v>
      </c>
      <c r="G345" s="135" t="s">
        <v>779</v>
      </c>
      <c r="H345" s="134">
        <v>1.25</v>
      </c>
      <c r="I345" s="135" t="s">
        <v>622</v>
      </c>
      <c r="J345" s="73" t="s">
        <v>419</v>
      </c>
      <c r="K345" s="73" t="s">
        <v>554</v>
      </c>
      <c r="L345" s="134">
        <v>0</v>
      </c>
      <c r="M345" s="73" t="s">
        <v>19</v>
      </c>
      <c r="N345" s="134">
        <v>0</v>
      </c>
      <c r="O345" s="73" t="s">
        <v>19</v>
      </c>
      <c r="P345" s="73" t="s">
        <v>419</v>
      </c>
      <c r="Q345" s="134">
        <v>0</v>
      </c>
      <c r="R345" s="73" t="s">
        <v>19</v>
      </c>
      <c r="S345" s="134">
        <v>0</v>
      </c>
      <c r="T345" s="73" t="s">
        <v>19</v>
      </c>
      <c r="U345" s="73" t="s">
        <v>419</v>
      </c>
    </row>
    <row r="346" spans="1:21" ht="15" thickBot="1" x14ac:dyDescent="0.35">
      <c r="A346" s="4" t="s">
        <v>335</v>
      </c>
      <c r="B346" s="73" t="s">
        <v>14</v>
      </c>
      <c r="C346" s="73" t="s">
        <v>601</v>
      </c>
      <c r="D346" s="73" t="s">
        <v>19</v>
      </c>
      <c r="E346" s="73" t="s">
        <v>539</v>
      </c>
      <c r="F346" s="134">
        <v>1</v>
      </c>
      <c r="G346" s="135" t="s">
        <v>732</v>
      </c>
      <c r="H346" s="134">
        <v>0.88</v>
      </c>
      <c r="I346" s="73" t="s">
        <v>19</v>
      </c>
      <c r="J346" s="73" t="s">
        <v>420</v>
      </c>
      <c r="K346" s="73" t="s">
        <v>536</v>
      </c>
      <c r="L346" s="134">
        <v>0</v>
      </c>
      <c r="M346" s="73" t="s">
        <v>19</v>
      </c>
      <c r="N346" s="134">
        <v>0</v>
      </c>
      <c r="O346" s="73" t="s">
        <v>19</v>
      </c>
      <c r="P346" s="73" t="s">
        <v>419</v>
      </c>
      <c r="Q346" s="134">
        <v>0</v>
      </c>
      <c r="R346" s="73" t="s">
        <v>19</v>
      </c>
      <c r="S346" s="134">
        <v>0</v>
      </c>
      <c r="T346" s="73" t="s">
        <v>19</v>
      </c>
      <c r="U346" s="73" t="s">
        <v>419</v>
      </c>
    </row>
    <row r="347" spans="1:21" ht="15" thickBot="1" x14ac:dyDescent="0.35">
      <c r="A347" s="4" t="s">
        <v>344</v>
      </c>
      <c r="B347" s="73" t="s">
        <v>14</v>
      </c>
      <c r="C347" s="73" t="s">
        <v>777</v>
      </c>
      <c r="D347" s="73" t="s">
        <v>1166</v>
      </c>
      <c r="E347" s="73" t="s">
        <v>539</v>
      </c>
      <c r="F347" s="134">
        <v>0.5</v>
      </c>
      <c r="G347" s="135" t="s">
        <v>779</v>
      </c>
      <c r="H347" s="134">
        <v>0.49809999999999999</v>
      </c>
      <c r="I347" s="135" t="s">
        <v>581</v>
      </c>
      <c r="J347" s="73" t="s">
        <v>419</v>
      </c>
      <c r="K347" s="73" t="s">
        <v>554</v>
      </c>
      <c r="L347" s="134">
        <v>0.24590000000000001</v>
      </c>
      <c r="M347" s="135" t="s">
        <v>1167</v>
      </c>
      <c r="N347" s="134">
        <v>0.24579999999999999</v>
      </c>
      <c r="O347" s="135" t="s">
        <v>665</v>
      </c>
      <c r="P347" s="73" t="s">
        <v>419</v>
      </c>
      <c r="Q347" s="134">
        <v>0</v>
      </c>
      <c r="R347" s="73" t="s">
        <v>19</v>
      </c>
      <c r="S347" s="134">
        <v>0</v>
      </c>
      <c r="T347" s="73" t="s">
        <v>19</v>
      </c>
      <c r="U347" s="73" t="s">
        <v>419</v>
      </c>
    </row>
    <row r="348" spans="1:21" ht="15" thickBot="1" x14ac:dyDescent="0.35">
      <c r="A348" s="4" t="s">
        <v>364</v>
      </c>
      <c r="B348" s="73" t="s">
        <v>14</v>
      </c>
      <c r="C348" s="73" t="s">
        <v>895</v>
      </c>
      <c r="D348" s="73" t="s">
        <v>1194</v>
      </c>
      <c r="E348" s="73" t="s">
        <v>542</v>
      </c>
      <c r="F348" s="134">
        <v>1</v>
      </c>
      <c r="G348" s="135" t="s">
        <v>1195</v>
      </c>
      <c r="H348" s="134">
        <v>0.89170000000000005</v>
      </c>
      <c r="I348" s="73" t="s">
        <v>19</v>
      </c>
      <c r="J348" s="73" t="s">
        <v>420</v>
      </c>
      <c r="K348" s="73" t="s">
        <v>19</v>
      </c>
      <c r="L348" s="134">
        <v>0</v>
      </c>
      <c r="M348" s="73" t="s">
        <v>19</v>
      </c>
      <c r="N348" s="134">
        <v>0</v>
      </c>
      <c r="O348" s="73" t="s">
        <v>19</v>
      </c>
      <c r="P348" s="73" t="s">
        <v>419</v>
      </c>
      <c r="Q348" s="134">
        <v>0</v>
      </c>
      <c r="R348" s="73" t="s">
        <v>19</v>
      </c>
      <c r="S348" s="134">
        <v>0</v>
      </c>
      <c r="T348" s="73" t="s">
        <v>19</v>
      </c>
      <c r="U348" s="73" t="s">
        <v>419</v>
      </c>
    </row>
    <row r="349" spans="1:21" ht="15" thickBot="1" x14ac:dyDescent="0.35">
      <c r="A349" s="129" t="s">
        <v>385</v>
      </c>
      <c r="B349" s="136" t="s">
        <v>14</v>
      </c>
      <c r="C349" s="136" t="s">
        <v>532</v>
      </c>
      <c r="D349" s="136" t="s">
        <v>1223</v>
      </c>
      <c r="E349" s="136" t="s">
        <v>534</v>
      </c>
      <c r="F349" s="137">
        <v>0.45839999999999997</v>
      </c>
      <c r="G349" s="138" t="s">
        <v>720</v>
      </c>
      <c r="H349" s="137">
        <v>0.45279999999999998</v>
      </c>
      <c r="I349" s="138" t="s">
        <v>1203</v>
      </c>
      <c r="J349" s="136" t="s">
        <v>419</v>
      </c>
      <c r="K349" s="136" t="s">
        <v>554</v>
      </c>
      <c r="L349" s="137">
        <v>0.3</v>
      </c>
      <c r="M349" s="138" t="s">
        <v>1224</v>
      </c>
      <c r="N349" s="137">
        <v>0.2114</v>
      </c>
      <c r="O349" s="136" t="s">
        <v>19</v>
      </c>
      <c r="P349" s="136" t="s">
        <v>420</v>
      </c>
      <c r="Q349" s="137">
        <v>0.4</v>
      </c>
      <c r="R349" s="138" t="s">
        <v>600</v>
      </c>
      <c r="S349" s="137">
        <v>0</v>
      </c>
      <c r="T349" s="136" t="s">
        <v>19</v>
      </c>
      <c r="U349" s="136" t="s">
        <v>419</v>
      </c>
    </row>
    <row r="350" spans="1:21" x14ac:dyDescent="0.3">
      <c r="A350" s="133"/>
      <c r="B350" s="110"/>
      <c r="C350" s="110"/>
      <c r="D350" s="110"/>
      <c r="E350" s="110"/>
      <c r="F350" s="111"/>
      <c r="G350" s="112"/>
      <c r="H350" s="111"/>
      <c r="I350" s="112"/>
      <c r="J350" s="110"/>
      <c r="K350" s="110"/>
      <c r="L350" s="111"/>
      <c r="M350" s="112"/>
      <c r="N350" s="111"/>
      <c r="O350" s="110"/>
      <c r="P350" s="110"/>
      <c r="Q350" s="111"/>
      <c r="R350" s="112"/>
      <c r="S350" s="111"/>
      <c r="T350" s="110"/>
      <c r="U350" s="110"/>
    </row>
    <row r="351" spans="1:21" ht="15" thickBot="1" x14ac:dyDescent="0.35">
      <c r="A351" s="31" t="s">
        <v>20</v>
      </c>
      <c r="B351" s="139" t="s">
        <v>21</v>
      </c>
      <c r="C351" s="139" t="s">
        <v>585</v>
      </c>
      <c r="D351" s="139" t="s">
        <v>586</v>
      </c>
      <c r="E351" s="139" t="s">
        <v>542</v>
      </c>
      <c r="F351" s="140">
        <v>2</v>
      </c>
      <c r="G351" s="141" t="s">
        <v>587</v>
      </c>
      <c r="H351" s="140">
        <v>1.55</v>
      </c>
      <c r="I351" s="139" t="s">
        <v>19</v>
      </c>
      <c r="J351" s="139" t="s">
        <v>420</v>
      </c>
      <c r="K351" s="139" t="s">
        <v>19</v>
      </c>
      <c r="L351" s="140">
        <v>0</v>
      </c>
      <c r="M351" s="139" t="s">
        <v>19</v>
      </c>
      <c r="N351" s="140">
        <v>0</v>
      </c>
      <c r="O351" s="139" t="s">
        <v>19</v>
      </c>
      <c r="P351" s="139" t="s">
        <v>419</v>
      </c>
      <c r="Q351" s="140">
        <v>0</v>
      </c>
      <c r="R351" s="139" t="s">
        <v>19</v>
      </c>
      <c r="S351" s="140">
        <v>0</v>
      </c>
      <c r="T351" s="139" t="s">
        <v>19</v>
      </c>
      <c r="U351" s="139" t="s">
        <v>419</v>
      </c>
    </row>
    <row r="352" spans="1:21" ht="15" thickBot="1" x14ac:dyDescent="0.35">
      <c r="A352" s="4" t="s">
        <v>31</v>
      </c>
      <c r="B352" s="139" t="s">
        <v>21</v>
      </c>
      <c r="C352" s="139" t="s">
        <v>612</v>
      </c>
      <c r="D352" s="139" t="s">
        <v>613</v>
      </c>
      <c r="E352" s="139" t="s">
        <v>557</v>
      </c>
      <c r="F352" s="140">
        <v>1</v>
      </c>
      <c r="G352" s="141" t="s">
        <v>614</v>
      </c>
      <c r="H352" s="140">
        <v>1</v>
      </c>
      <c r="I352" s="141" t="s">
        <v>615</v>
      </c>
      <c r="J352" s="139" t="s">
        <v>419</v>
      </c>
      <c r="K352" s="139" t="s">
        <v>19</v>
      </c>
      <c r="L352" s="140">
        <v>1</v>
      </c>
      <c r="M352" s="141" t="s">
        <v>616</v>
      </c>
      <c r="N352" s="140">
        <v>1</v>
      </c>
      <c r="O352" s="141" t="s">
        <v>567</v>
      </c>
      <c r="P352" s="139" t="s">
        <v>419</v>
      </c>
      <c r="Q352" s="140">
        <v>0</v>
      </c>
      <c r="R352" s="139" t="s">
        <v>19</v>
      </c>
      <c r="S352" s="140">
        <v>0</v>
      </c>
      <c r="T352" s="139" t="s">
        <v>19</v>
      </c>
      <c r="U352" s="139" t="s">
        <v>419</v>
      </c>
    </row>
    <row r="353" spans="1:21" ht="15" thickBot="1" x14ac:dyDescent="0.35">
      <c r="A353" s="4" t="s">
        <v>60</v>
      </c>
      <c r="B353" s="139" t="s">
        <v>21</v>
      </c>
      <c r="C353" s="139" t="s">
        <v>601</v>
      </c>
      <c r="D353" s="139" t="s">
        <v>691</v>
      </c>
      <c r="E353" s="139" t="s">
        <v>534</v>
      </c>
      <c r="F353" s="140">
        <v>2</v>
      </c>
      <c r="G353" s="141" t="s">
        <v>692</v>
      </c>
      <c r="H353" s="140">
        <v>1.5437000000000001</v>
      </c>
      <c r="I353" s="139" t="s">
        <v>19</v>
      </c>
      <c r="J353" s="139" t="s">
        <v>420</v>
      </c>
      <c r="K353" s="139" t="s">
        <v>536</v>
      </c>
      <c r="L353" s="140">
        <v>0</v>
      </c>
      <c r="M353" s="139" t="s">
        <v>19</v>
      </c>
      <c r="N353" s="140">
        <v>0</v>
      </c>
      <c r="O353" s="139" t="s">
        <v>19</v>
      </c>
      <c r="P353" s="139" t="s">
        <v>419</v>
      </c>
      <c r="Q353" s="140">
        <v>0</v>
      </c>
      <c r="R353" s="139" t="s">
        <v>19</v>
      </c>
      <c r="S353" s="140">
        <v>0</v>
      </c>
      <c r="T353" s="139" t="s">
        <v>19</v>
      </c>
      <c r="U353" s="139" t="s">
        <v>419</v>
      </c>
    </row>
    <row r="354" spans="1:21" ht="15" thickBot="1" x14ac:dyDescent="0.35">
      <c r="A354" s="4" t="s">
        <v>61</v>
      </c>
      <c r="B354" s="139" t="s">
        <v>21</v>
      </c>
      <c r="C354" s="139" t="s">
        <v>693</v>
      </c>
      <c r="D354" s="139" t="s">
        <v>694</v>
      </c>
      <c r="E354" s="139" t="s">
        <v>542</v>
      </c>
      <c r="F354" s="140">
        <v>1.56</v>
      </c>
      <c r="G354" s="141" t="s">
        <v>566</v>
      </c>
      <c r="H354" s="140">
        <v>1.56</v>
      </c>
      <c r="I354" s="141" t="s">
        <v>615</v>
      </c>
      <c r="J354" s="139" t="s">
        <v>419</v>
      </c>
      <c r="K354" s="139" t="s">
        <v>554</v>
      </c>
      <c r="L354" s="140">
        <v>0</v>
      </c>
      <c r="M354" s="139" t="s">
        <v>19</v>
      </c>
      <c r="N354" s="140">
        <v>0</v>
      </c>
      <c r="O354" s="139" t="s">
        <v>19</v>
      </c>
      <c r="P354" s="139" t="s">
        <v>419</v>
      </c>
      <c r="Q354" s="140">
        <v>0</v>
      </c>
      <c r="R354" s="139" t="s">
        <v>19</v>
      </c>
      <c r="S354" s="140">
        <v>0</v>
      </c>
      <c r="T354" s="139" t="s">
        <v>19</v>
      </c>
      <c r="U354" s="139" t="s">
        <v>419</v>
      </c>
    </row>
    <row r="355" spans="1:21" ht="15" thickBot="1" x14ac:dyDescent="0.35">
      <c r="A355" s="4" t="s">
        <v>77</v>
      </c>
      <c r="B355" s="139" t="s">
        <v>21</v>
      </c>
      <c r="C355" s="139" t="s">
        <v>733</v>
      </c>
      <c r="D355" s="139" t="s">
        <v>734</v>
      </c>
      <c r="E355" s="139" t="s">
        <v>542</v>
      </c>
      <c r="F355" s="140">
        <v>1.75</v>
      </c>
      <c r="G355" s="141" t="s">
        <v>599</v>
      </c>
      <c r="H355" s="140">
        <v>1.75</v>
      </c>
      <c r="I355" s="141" t="s">
        <v>559</v>
      </c>
      <c r="J355" s="139" t="s">
        <v>419</v>
      </c>
      <c r="K355" s="139" t="s">
        <v>19</v>
      </c>
      <c r="L355" s="140">
        <v>0</v>
      </c>
      <c r="M355" s="139" t="s">
        <v>19</v>
      </c>
      <c r="N355" s="140">
        <v>0</v>
      </c>
      <c r="O355" s="139" t="s">
        <v>19</v>
      </c>
      <c r="P355" s="139" t="s">
        <v>419</v>
      </c>
      <c r="Q355" s="140">
        <v>0</v>
      </c>
      <c r="R355" s="139" t="s">
        <v>19</v>
      </c>
      <c r="S355" s="140">
        <v>0</v>
      </c>
      <c r="T355" s="139" t="s">
        <v>19</v>
      </c>
      <c r="U355" s="139" t="s">
        <v>419</v>
      </c>
    </row>
    <row r="356" spans="1:21" ht="15" thickBot="1" x14ac:dyDescent="0.35">
      <c r="A356" s="4" t="s">
        <v>80</v>
      </c>
      <c r="B356" s="139" t="s">
        <v>21</v>
      </c>
      <c r="C356" s="139" t="s">
        <v>588</v>
      </c>
      <c r="D356" s="139" t="s">
        <v>662</v>
      </c>
      <c r="E356" s="139" t="s">
        <v>542</v>
      </c>
      <c r="F356" s="140">
        <v>1</v>
      </c>
      <c r="G356" s="141" t="s">
        <v>584</v>
      </c>
      <c r="H356" s="140">
        <v>0.89610000000000001</v>
      </c>
      <c r="I356" s="139" t="s">
        <v>19</v>
      </c>
      <c r="J356" s="139" t="s">
        <v>420</v>
      </c>
      <c r="K356" s="139" t="s">
        <v>536</v>
      </c>
      <c r="L356" s="140">
        <v>0</v>
      </c>
      <c r="M356" s="139" t="s">
        <v>19</v>
      </c>
      <c r="N356" s="140">
        <v>0</v>
      </c>
      <c r="O356" s="139" t="s">
        <v>19</v>
      </c>
      <c r="P356" s="139" t="s">
        <v>419</v>
      </c>
      <c r="Q356" s="140">
        <v>0</v>
      </c>
      <c r="R356" s="139" t="s">
        <v>19</v>
      </c>
      <c r="S356" s="140">
        <v>0</v>
      </c>
      <c r="T356" s="139" t="s">
        <v>19</v>
      </c>
      <c r="U356" s="139" t="s">
        <v>419</v>
      </c>
    </row>
    <row r="357" spans="1:21" ht="15" thickBot="1" x14ac:dyDescent="0.35">
      <c r="A357" s="4" t="s">
        <v>97</v>
      </c>
      <c r="B357" s="139" t="s">
        <v>21</v>
      </c>
      <c r="C357" s="139" t="s">
        <v>601</v>
      </c>
      <c r="D357" s="139" t="s">
        <v>768</v>
      </c>
      <c r="E357" s="139" t="s">
        <v>539</v>
      </c>
      <c r="F357" s="140">
        <v>1</v>
      </c>
      <c r="G357" s="141" t="s">
        <v>769</v>
      </c>
      <c r="H357" s="140">
        <v>0.91</v>
      </c>
      <c r="I357" s="139" t="s">
        <v>19</v>
      </c>
      <c r="J357" s="139" t="s">
        <v>420</v>
      </c>
      <c r="K357" s="139" t="s">
        <v>536</v>
      </c>
      <c r="L357" s="140">
        <v>0</v>
      </c>
      <c r="M357" s="139" t="s">
        <v>19</v>
      </c>
      <c r="N357" s="140">
        <v>0</v>
      </c>
      <c r="O357" s="139" t="s">
        <v>19</v>
      </c>
      <c r="P357" s="139" t="s">
        <v>419</v>
      </c>
      <c r="Q357" s="140">
        <v>0</v>
      </c>
      <c r="R357" s="139" t="s">
        <v>19</v>
      </c>
      <c r="S357" s="140">
        <v>0</v>
      </c>
      <c r="T357" s="139" t="s">
        <v>19</v>
      </c>
      <c r="U357" s="139" t="s">
        <v>419</v>
      </c>
    </row>
    <row r="358" spans="1:21" ht="15" thickBot="1" x14ac:dyDescent="0.35">
      <c r="A358" s="4" t="s">
        <v>98</v>
      </c>
      <c r="B358" s="139" t="s">
        <v>21</v>
      </c>
      <c r="C358" s="139" t="s">
        <v>601</v>
      </c>
      <c r="D358" s="139" t="s">
        <v>770</v>
      </c>
      <c r="E358" s="139" t="s">
        <v>539</v>
      </c>
      <c r="F358" s="140">
        <v>1</v>
      </c>
      <c r="G358" s="141" t="s">
        <v>627</v>
      </c>
      <c r="H358" s="140">
        <v>1</v>
      </c>
      <c r="I358" s="141" t="s">
        <v>771</v>
      </c>
      <c r="J358" s="139" t="s">
        <v>419</v>
      </c>
      <c r="K358" s="139" t="s">
        <v>554</v>
      </c>
      <c r="L358" s="140">
        <v>0</v>
      </c>
      <c r="M358" s="139" t="s">
        <v>19</v>
      </c>
      <c r="N358" s="140">
        <v>0</v>
      </c>
      <c r="O358" s="139" t="s">
        <v>19</v>
      </c>
      <c r="P358" s="139" t="s">
        <v>419</v>
      </c>
      <c r="Q358" s="140">
        <v>0</v>
      </c>
      <c r="R358" s="139" t="s">
        <v>19</v>
      </c>
      <c r="S358" s="140">
        <v>0</v>
      </c>
      <c r="T358" s="139" t="s">
        <v>19</v>
      </c>
      <c r="U358" s="139" t="s">
        <v>419</v>
      </c>
    </row>
    <row r="359" spans="1:21" ht="15" thickBot="1" x14ac:dyDescent="0.35">
      <c r="A359" s="4" t="s">
        <v>103</v>
      </c>
      <c r="B359" s="139" t="s">
        <v>21</v>
      </c>
      <c r="C359" s="139" t="s">
        <v>601</v>
      </c>
      <c r="D359" s="139" t="s">
        <v>780</v>
      </c>
      <c r="E359" s="139" t="s">
        <v>539</v>
      </c>
      <c r="F359" s="140">
        <v>0.64</v>
      </c>
      <c r="G359" s="141" t="s">
        <v>781</v>
      </c>
      <c r="H359" s="140">
        <v>0.63880000000000003</v>
      </c>
      <c r="I359" s="139" t="s">
        <v>19</v>
      </c>
      <c r="J359" s="139" t="s">
        <v>420</v>
      </c>
      <c r="K359" s="139" t="s">
        <v>19</v>
      </c>
      <c r="L359" s="140">
        <v>4</v>
      </c>
      <c r="M359" s="141" t="s">
        <v>749</v>
      </c>
      <c r="N359" s="140">
        <v>3.9943</v>
      </c>
      <c r="O359" s="141" t="s">
        <v>680</v>
      </c>
      <c r="P359" s="139" t="s">
        <v>419</v>
      </c>
      <c r="Q359" s="140">
        <v>0</v>
      </c>
      <c r="R359" s="139" t="s">
        <v>19</v>
      </c>
      <c r="S359" s="140">
        <v>0</v>
      </c>
      <c r="T359" s="139" t="s">
        <v>19</v>
      </c>
      <c r="U359" s="139" t="s">
        <v>419</v>
      </c>
    </row>
    <row r="360" spans="1:21" ht="15" thickBot="1" x14ac:dyDescent="0.35">
      <c r="A360" s="4" t="s">
        <v>122</v>
      </c>
      <c r="B360" s="139" t="s">
        <v>21</v>
      </c>
      <c r="C360" s="139" t="s">
        <v>532</v>
      </c>
      <c r="D360" s="139" t="s">
        <v>817</v>
      </c>
      <c r="E360" s="139" t="s">
        <v>542</v>
      </c>
      <c r="F360" s="140">
        <v>0.58560000000000001</v>
      </c>
      <c r="G360" s="141" t="s">
        <v>627</v>
      </c>
      <c r="H360" s="140">
        <v>0.58560000000000001</v>
      </c>
      <c r="I360" s="141" t="s">
        <v>818</v>
      </c>
      <c r="J360" s="139" t="s">
        <v>419</v>
      </c>
      <c r="K360" s="139" t="s">
        <v>554</v>
      </c>
      <c r="L360" s="140">
        <v>1</v>
      </c>
      <c r="M360" s="141" t="s">
        <v>819</v>
      </c>
      <c r="N360" s="140">
        <v>1</v>
      </c>
      <c r="O360" s="141" t="s">
        <v>786</v>
      </c>
      <c r="P360" s="139" t="s">
        <v>419</v>
      </c>
      <c r="Q360" s="140">
        <v>0</v>
      </c>
      <c r="R360" s="139" t="s">
        <v>19</v>
      </c>
      <c r="S360" s="140">
        <v>0</v>
      </c>
      <c r="T360" s="139" t="s">
        <v>19</v>
      </c>
      <c r="U360" s="139" t="s">
        <v>419</v>
      </c>
    </row>
    <row r="361" spans="1:21" ht="15" thickBot="1" x14ac:dyDescent="0.35">
      <c r="A361" s="4" t="s">
        <v>128</v>
      </c>
      <c r="B361" s="139" t="s">
        <v>21</v>
      </c>
      <c r="C361" s="139" t="s">
        <v>828</v>
      </c>
      <c r="D361" s="139" t="s">
        <v>829</v>
      </c>
      <c r="E361" s="139" t="s">
        <v>542</v>
      </c>
      <c r="F361" s="140">
        <v>2</v>
      </c>
      <c r="G361" s="141" t="s">
        <v>648</v>
      </c>
      <c r="H361" s="140">
        <v>2</v>
      </c>
      <c r="I361" s="139" t="s">
        <v>19</v>
      </c>
      <c r="J361" s="139" t="s">
        <v>420</v>
      </c>
      <c r="K361" s="139" t="s">
        <v>19</v>
      </c>
      <c r="L361" s="140">
        <v>1.4</v>
      </c>
      <c r="M361" s="141" t="s">
        <v>566</v>
      </c>
      <c r="N361" s="140">
        <v>1.4</v>
      </c>
      <c r="O361" s="141" t="s">
        <v>622</v>
      </c>
      <c r="P361" s="139" t="s">
        <v>419</v>
      </c>
      <c r="Q361" s="140">
        <v>0</v>
      </c>
      <c r="R361" s="139" t="s">
        <v>19</v>
      </c>
      <c r="S361" s="140">
        <v>0</v>
      </c>
      <c r="T361" s="139" t="s">
        <v>19</v>
      </c>
      <c r="U361" s="139" t="s">
        <v>419</v>
      </c>
    </row>
    <row r="362" spans="1:21" ht="15" thickBot="1" x14ac:dyDescent="0.35">
      <c r="A362" s="4" t="s">
        <v>140</v>
      </c>
      <c r="B362" s="139" t="s">
        <v>21</v>
      </c>
      <c r="C362" s="139" t="s">
        <v>828</v>
      </c>
      <c r="D362" s="139" t="s">
        <v>851</v>
      </c>
      <c r="E362" s="139" t="s">
        <v>542</v>
      </c>
      <c r="F362" s="140">
        <v>0.74809999999999999</v>
      </c>
      <c r="G362" s="141" t="s">
        <v>606</v>
      </c>
      <c r="H362" s="140">
        <v>0.74809999999999999</v>
      </c>
      <c r="I362" s="141" t="s">
        <v>553</v>
      </c>
      <c r="J362" s="139" t="s">
        <v>419</v>
      </c>
      <c r="K362" s="139" t="s">
        <v>19</v>
      </c>
      <c r="L362" s="140">
        <v>0.25</v>
      </c>
      <c r="M362" s="141" t="s">
        <v>635</v>
      </c>
      <c r="N362" s="140">
        <v>0.25</v>
      </c>
      <c r="O362" s="141" t="s">
        <v>553</v>
      </c>
      <c r="P362" s="139" t="s">
        <v>419</v>
      </c>
      <c r="Q362" s="140">
        <v>0</v>
      </c>
      <c r="R362" s="139" t="s">
        <v>19</v>
      </c>
      <c r="S362" s="140">
        <v>0</v>
      </c>
      <c r="T362" s="139" t="s">
        <v>19</v>
      </c>
      <c r="U362" s="139" t="s">
        <v>419</v>
      </c>
    </row>
    <row r="363" spans="1:21" ht="15" thickBot="1" x14ac:dyDescent="0.35">
      <c r="A363" s="4" t="s">
        <v>147</v>
      </c>
      <c r="B363" s="139" t="s">
        <v>21</v>
      </c>
      <c r="C363" s="139" t="s">
        <v>738</v>
      </c>
      <c r="D363" s="139" t="s">
        <v>862</v>
      </c>
      <c r="E363" s="139" t="s">
        <v>539</v>
      </c>
      <c r="F363" s="140">
        <v>0</v>
      </c>
      <c r="G363" s="139" t="s">
        <v>19</v>
      </c>
      <c r="H363" s="140">
        <v>0</v>
      </c>
      <c r="I363" s="139" t="s">
        <v>19</v>
      </c>
      <c r="J363" s="139" t="s">
        <v>419</v>
      </c>
      <c r="K363" s="139" t="s">
        <v>19</v>
      </c>
      <c r="L363" s="140">
        <v>0</v>
      </c>
      <c r="M363" s="139" t="s">
        <v>19</v>
      </c>
      <c r="N363" s="140">
        <v>0</v>
      </c>
      <c r="O363" s="139" t="s">
        <v>19</v>
      </c>
      <c r="P363" s="139" t="s">
        <v>419</v>
      </c>
      <c r="Q363" s="140">
        <v>0</v>
      </c>
      <c r="R363" s="139" t="s">
        <v>19</v>
      </c>
      <c r="S363" s="140">
        <v>0</v>
      </c>
      <c r="T363" s="139" t="s">
        <v>19</v>
      </c>
      <c r="U363" s="139" t="s">
        <v>419</v>
      </c>
    </row>
    <row r="364" spans="1:21" ht="15" thickBot="1" x14ac:dyDescent="0.35">
      <c r="A364" s="4" t="s">
        <v>149</v>
      </c>
      <c r="B364" s="139" t="s">
        <v>21</v>
      </c>
      <c r="C364" s="139" t="s">
        <v>705</v>
      </c>
      <c r="D364" s="139" t="s">
        <v>864</v>
      </c>
      <c r="E364" s="139" t="s">
        <v>539</v>
      </c>
      <c r="F364" s="140">
        <v>2.15</v>
      </c>
      <c r="G364" s="141" t="s">
        <v>865</v>
      </c>
      <c r="H364" s="140">
        <v>2.0699999999999998</v>
      </c>
      <c r="I364" s="139" t="s">
        <v>19</v>
      </c>
      <c r="J364" s="139" t="s">
        <v>420</v>
      </c>
      <c r="K364" s="139" t="s">
        <v>19</v>
      </c>
      <c r="L364" s="140">
        <v>0.39500000000000002</v>
      </c>
      <c r="M364" s="141" t="s">
        <v>866</v>
      </c>
      <c r="N364" s="140">
        <v>0.3805</v>
      </c>
      <c r="O364" s="141" t="s">
        <v>867</v>
      </c>
      <c r="P364" s="139" t="s">
        <v>419</v>
      </c>
      <c r="Q364" s="140">
        <v>0</v>
      </c>
      <c r="R364" s="139" t="s">
        <v>19</v>
      </c>
      <c r="S364" s="140">
        <v>0</v>
      </c>
      <c r="T364" s="139" t="s">
        <v>19</v>
      </c>
      <c r="U364" s="139" t="s">
        <v>419</v>
      </c>
    </row>
    <row r="365" spans="1:21" ht="15" thickBot="1" x14ac:dyDescent="0.35">
      <c r="A365" s="4" t="s">
        <v>151</v>
      </c>
      <c r="B365" s="139" t="s">
        <v>21</v>
      </c>
      <c r="C365" s="139" t="s">
        <v>601</v>
      </c>
      <c r="D365" s="139" t="s">
        <v>871</v>
      </c>
      <c r="E365" s="139" t="s">
        <v>542</v>
      </c>
      <c r="F365" s="140">
        <v>1.7</v>
      </c>
      <c r="G365" s="141" t="s">
        <v>872</v>
      </c>
      <c r="H365" s="140">
        <v>1.5411999999999999</v>
      </c>
      <c r="I365" s="139" t="s">
        <v>19</v>
      </c>
      <c r="J365" s="139" t="s">
        <v>420</v>
      </c>
      <c r="K365" s="139" t="s">
        <v>19</v>
      </c>
      <c r="L365" s="140">
        <v>0.7</v>
      </c>
      <c r="M365" s="139" t="s">
        <v>19</v>
      </c>
      <c r="N365" s="140">
        <v>0.5</v>
      </c>
      <c r="O365" s="141" t="s">
        <v>873</v>
      </c>
      <c r="P365" s="139" t="s">
        <v>419</v>
      </c>
      <c r="Q365" s="140">
        <v>0</v>
      </c>
      <c r="R365" s="139" t="s">
        <v>19</v>
      </c>
      <c r="S365" s="140">
        <v>0</v>
      </c>
      <c r="T365" s="139" t="s">
        <v>19</v>
      </c>
      <c r="U365" s="139" t="s">
        <v>419</v>
      </c>
    </row>
    <row r="366" spans="1:21" ht="15" thickBot="1" x14ac:dyDescent="0.35">
      <c r="A366" s="4" t="s">
        <v>164</v>
      </c>
      <c r="B366" s="139" t="s">
        <v>21</v>
      </c>
      <c r="C366" s="139" t="s">
        <v>568</v>
      </c>
      <c r="D366" s="139" t="s">
        <v>903</v>
      </c>
      <c r="E366" s="139" t="s">
        <v>542</v>
      </c>
      <c r="F366" s="140">
        <v>1.5</v>
      </c>
      <c r="G366" s="141" t="s">
        <v>825</v>
      </c>
      <c r="H366" s="140">
        <v>1.2710999999999999</v>
      </c>
      <c r="I366" s="141" t="s">
        <v>547</v>
      </c>
      <c r="J366" s="139" t="s">
        <v>419</v>
      </c>
      <c r="K366" s="139" t="s">
        <v>19</v>
      </c>
      <c r="L366" s="140">
        <v>0</v>
      </c>
      <c r="M366" s="139" t="s">
        <v>19</v>
      </c>
      <c r="N366" s="140">
        <v>0</v>
      </c>
      <c r="O366" s="139" t="s">
        <v>19</v>
      </c>
      <c r="P366" s="139" t="s">
        <v>419</v>
      </c>
      <c r="Q366" s="140">
        <v>0</v>
      </c>
      <c r="R366" s="139" t="s">
        <v>19</v>
      </c>
      <c r="S366" s="140">
        <v>0</v>
      </c>
      <c r="T366" s="139" t="s">
        <v>19</v>
      </c>
      <c r="U366" s="139" t="s">
        <v>419</v>
      </c>
    </row>
    <row r="367" spans="1:21" ht="15" thickBot="1" x14ac:dyDescent="0.35">
      <c r="A367" s="4" t="s">
        <v>175</v>
      </c>
      <c r="B367" s="139" t="s">
        <v>21</v>
      </c>
      <c r="C367" s="139" t="s">
        <v>666</v>
      </c>
      <c r="D367" s="139" t="s">
        <v>921</v>
      </c>
      <c r="E367" s="139" t="s">
        <v>542</v>
      </c>
      <c r="F367" s="140">
        <v>1</v>
      </c>
      <c r="G367" s="141" t="s">
        <v>922</v>
      </c>
      <c r="H367" s="140">
        <v>0.69199999999999995</v>
      </c>
      <c r="I367" s="139" t="s">
        <v>19</v>
      </c>
      <c r="J367" s="139" t="s">
        <v>420</v>
      </c>
      <c r="K367" s="139" t="s">
        <v>545</v>
      </c>
      <c r="L367" s="140">
        <v>0.4</v>
      </c>
      <c r="M367" s="141" t="s">
        <v>923</v>
      </c>
      <c r="N367" s="140">
        <v>0.4</v>
      </c>
      <c r="O367" s="141" t="s">
        <v>924</v>
      </c>
      <c r="P367" s="139" t="s">
        <v>419</v>
      </c>
      <c r="Q367" s="140">
        <v>0</v>
      </c>
      <c r="R367" s="139" t="s">
        <v>19</v>
      </c>
      <c r="S367" s="140">
        <v>0</v>
      </c>
      <c r="T367" s="139" t="s">
        <v>19</v>
      </c>
      <c r="U367" s="139" t="s">
        <v>419</v>
      </c>
    </row>
    <row r="368" spans="1:21" ht="15" thickBot="1" x14ac:dyDescent="0.35">
      <c r="A368" s="4" t="s">
        <v>185</v>
      </c>
      <c r="B368" s="139" t="s">
        <v>21</v>
      </c>
      <c r="C368" s="139" t="s">
        <v>937</v>
      </c>
      <c r="D368" s="139" t="s">
        <v>938</v>
      </c>
      <c r="E368" s="139" t="s">
        <v>542</v>
      </c>
      <c r="F368" s="140">
        <v>1</v>
      </c>
      <c r="G368" s="141" t="s">
        <v>620</v>
      </c>
      <c r="H368" s="140">
        <v>0.85929999999999995</v>
      </c>
      <c r="I368" s="141" t="s">
        <v>547</v>
      </c>
      <c r="J368" s="139" t="s">
        <v>419</v>
      </c>
      <c r="K368" s="139" t="s">
        <v>545</v>
      </c>
      <c r="L368" s="140">
        <v>0.4</v>
      </c>
      <c r="M368" s="141" t="s">
        <v>837</v>
      </c>
      <c r="N368" s="140">
        <v>0.4</v>
      </c>
      <c r="O368" s="141" t="s">
        <v>547</v>
      </c>
      <c r="P368" s="139" t="s">
        <v>419</v>
      </c>
      <c r="Q368" s="140">
        <v>0</v>
      </c>
      <c r="R368" s="139" t="s">
        <v>19</v>
      </c>
      <c r="S368" s="140">
        <v>0</v>
      </c>
      <c r="T368" s="139" t="s">
        <v>19</v>
      </c>
      <c r="U368" s="139" t="s">
        <v>419</v>
      </c>
    </row>
    <row r="369" spans="1:21" ht="15" thickBot="1" x14ac:dyDescent="0.35">
      <c r="A369" s="4" t="s">
        <v>189</v>
      </c>
      <c r="B369" s="139" t="s">
        <v>21</v>
      </c>
      <c r="C369" s="139" t="s">
        <v>597</v>
      </c>
      <c r="D369" s="139" t="s">
        <v>944</v>
      </c>
      <c r="E369" s="139" t="s">
        <v>542</v>
      </c>
      <c r="F369" s="140">
        <v>2.88</v>
      </c>
      <c r="G369" s="141" t="s">
        <v>644</v>
      </c>
      <c r="H369" s="140">
        <v>2.7782</v>
      </c>
      <c r="I369" s="141" t="s">
        <v>945</v>
      </c>
      <c r="J369" s="139" t="s">
        <v>419</v>
      </c>
      <c r="K369" s="139" t="s">
        <v>19</v>
      </c>
      <c r="L369" s="140">
        <v>1.1926000000000001</v>
      </c>
      <c r="M369" s="141" t="s">
        <v>946</v>
      </c>
      <c r="N369" s="140">
        <v>1.1800999999999999</v>
      </c>
      <c r="O369" s="141" t="s">
        <v>581</v>
      </c>
      <c r="P369" s="139" t="s">
        <v>419</v>
      </c>
      <c r="Q369" s="140">
        <v>0</v>
      </c>
      <c r="R369" s="139" t="s">
        <v>19</v>
      </c>
      <c r="S369" s="140">
        <v>0</v>
      </c>
      <c r="T369" s="139" t="s">
        <v>19</v>
      </c>
      <c r="U369" s="139" t="s">
        <v>419</v>
      </c>
    </row>
    <row r="370" spans="1:21" ht="15" thickBot="1" x14ac:dyDescent="0.35">
      <c r="A370" s="4" t="s">
        <v>191</v>
      </c>
      <c r="B370" s="139" t="s">
        <v>21</v>
      </c>
      <c r="C370" s="139" t="s">
        <v>705</v>
      </c>
      <c r="D370" s="139" t="s">
        <v>948</v>
      </c>
      <c r="E370" s="139" t="s">
        <v>542</v>
      </c>
      <c r="F370" s="140">
        <v>0.88</v>
      </c>
      <c r="G370" s="141" t="s">
        <v>572</v>
      </c>
      <c r="H370" s="140">
        <v>0.88</v>
      </c>
      <c r="I370" s="141" t="s">
        <v>615</v>
      </c>
      <c r="J370" s="139" t="s">
        <v>419</v>
      </c>
      <c r="K370" s="139" t="s">
        <v>554</v>
      </c>
      <c r="L370" s="140">
        <v>0</v>
      </c>
      <c r="M370" s="139" t="s">
        <v>19</v>
      </c>
      <c r="N370" s="140">
        <v>0</v>
      </c>
      <c r="O370" s="139" t="s">
        <v>19</v>
      </c>
      <c r="P370" s="139" t="s">
        <v>419</v>
      </c>
      <c r="Q370" s="140">
        <v>0</v>
      </c>
      <c r="R370" s="139" t="s">
        <v>19</v>
      </c>
      <c r="S370" s="140">
        <v>0</v>
      </c>
      <c r="T370" s="139" t="s">
        <v>19</v>
      </c>
      <c r="U370" s="139" t="s">
        <v>419</v>
      </c>
    </row>
    <row r="371" spans="1:21" ht="15" thickBot="1" x14ac:dyDescent="0.35">
      <c r="A371" s="4" t="s">
        <v>196</v>
      </c>
      <c r="B371" s="139" t="s">
        <v>21</v>
      </c>
      <c r="C371" s="139" t="s">
        <v>575</v>
      </c>
      <c r="D371" s="139" t="s">
        <v>954</v>
      </c>
      <c r="E371" s="139" t="s">
        <v>542</v>
      </c>
      <c r="F371" s="140">
        <v>0.9</v>
      </c>
      <c r="G371" s="141" t="s">
        <v>543</v>
      </c>
      <c r="H371" s="140">
        <v>0.9</v>
      </c>
      <c r="I371" s="141" t="s">
        <v>628</v>
      </c>
      <c r="J371" s="139" t="s">
        <v>419</v>
      </c>
      <c r="K371" s="139" t="s">
        <v>19</v>
      </c>
      <c r="L371" s="140">
        <v>0</v>
      </c>
      <c r="M371" s="139" t="s">
        <v>19</v>
      </c>
      <c r="N371" s="140">
        <v>0</v>
      </c>
      <c r="O371" s="139" t="s">
        <v>19</v>
      </c>
      <c r="P371" s="139" t="s">
        <v>419</v>
      </c>
      <c r="Q371" s="140">
        <v>0</v>
      </c>
      <c r="R371" s="139" t="s">
        <v>19</v>
      </c>
      <c r="S371" s="140">
        <v>0</v>
      </c>
      <c r="T371" s="139" t="s">
        <v>19</v>
      </c>
      <c r="U371" s="139" t="s">
        <v>419</v>
      </c>
    </row>
    <row r="372" spans="1:21" ht="15" thickBot="1" x14ac:dyDescent="0.35">
      <c r="A372" s="4" t="s">
        <v>208</v>
      </c>
      <c r="B372" s="139" t="s">
        <v>21</v>
      </c>
      <c r="C372" s="139" t="s">
        <v>601</v>
      </c>
      <c r="D372" s="139" t="s">
        <v>971</v>
      </c>
      <c r="E372" s="139" t="s">
        <v>539</v>
      </c>
      <c r="F372" s="140">
        <v>1</v>
      </c>
      <c r="G372" s="141" t="s">
        <v>972</v>
      </c>
      <c r="H372" s="140">
        <v>0.8</v>
      </c>
      <c r="I372" s="139" t="s">
        <v>19</v>
      </c>
      <c r="J372" s="139" t="s">
        <v>420</v>
      </c>
      <c r="K372" s="139" t="s">
        <v>536</v>
      </c>
      <c r="L372" s="140">
        <v>0</v>
      </c>
      <c r="M372" s="139" t="s">
        <v>19</v>
      </c>
      <c r="N372" s="140">
        <v>0</v>
      </c>
      <c r="O372" s="139" t="s">
        <v>19</v>
      </c>
      <c r="P372" s="139" t="s">
        <v>419</v>
      </c>
      <c r="Q372" s="140">
        <v>0</v>
      </c>
      <c r="R372" s="139" t="s">
        <v>19</v>
      </c>
      <c r="S372" s="140">
        <v>0</v>
      </c>
      <c r="T372" s="139" t="s">
        <v>19</v>
      </c>
      <c r="U372" s="139" t="s">
        <v>419</v>
      </c>
    </row>
    <row r="373" spans="1:21" ht="15" thickBot="1" x14ac:dyDescent="0.35">
      <c r="A373" s="4" t="s">
        <v>239</v>
      </c>
      <c r="B373" s="139" t="s">
        <v>21</v>
      </c>
      <c r="C373" s="139" t="s">
        <v>1015</v>
      </c>
      <c r="D373" s="139" t="s">
        <v>1015</v>
      </c>
      <c r="E373" s="139" t="s">
        <v>557</v>
      </c>
      <c r="F373" s="140">
        <v>1</v>
      </c>
      <c r="G373" s="141" t="s">
        <v>543</v>
      </c>
      <c r="H373" s="140">
        <v>1</v>
      </c>
      <c r="I373" s="141" t="s">
        <v>913</v>
      </c>
      <c r="J373" s="139" t="s">
        <v>419</v>
      </c>
      <c r="K373" s="139" t="s">
        <v>536</v>
      </c>
      <c r="L373" s="140">
        <v>0</v>
      </c>
      <c r="M373" s="139" t="s">
        <v>19</v>
      </c>
      <c r="N373" s="140">
        <v>0</v>
      </c>
      <c r="O373" s="139" t="s">
        <v>19</v>
      </c>
      <c r="P373" s="139" t="s">
        <v>419</v>
      </c>
      <c r="Q373" s="140">
        <v>0</v>
      </c>
      <c r="R373" s="139" t="s">
        <v>19</v>
      </c>
      <c r="S373" s="140">
        <v>0</v>
      </c>
      <c r="T373" s="139" t="s">
        <v>19</v>
      </c>
      <c r="U373" s="139" t="s">
        <v>419</v>
      </c>
    </row>
    <row r="374" spans="1:21" ht="15" thickBot="1" x14ac:dyDescent="0.35">
      <c r="A374" s="4" t="s">
        <v>246</v>
      </c>
      <c r="B374" s="139" t="s">
        <v>21</v>
      </c>
      <c r="C374" s="139" t="s">
        <v>874</v>
      </c>
      <c r="D374" s="139" t="s">
        <v>875</v>
      </c>
      <c r="E374" s="139" t="s">
        <v>542</v>
      </c>
      <c r="F374" s="140">
        <v>0.75</v>
      </c>
      <c r="G374" s="141" t="s">
        <v>1032</v>
      </c>
      <c r="H374" s="140">
        <v>0.749</v>
      </c>
      <c r="I374" s="141" t="s">
        <v>665</v>
      </c>
      <c r="J374" s="139" t="s">
        <v>419</v>
      </c>
      <c r="K374" s="139" t="s">
        <v>554</v>
      </c>
      <c r="L374" s="140">
        <v>0</v>
      </c>
      <c r="M374" s="139" t="s">
        <v>19</v>
      </c>
      <c r="N374" s="140">
        <v>0</v>
      </c>
      <c r="O374" s="139" t="s">
        <v>19</v>
      </c>
      <c r="P374" s="139" t="s">
        <v>419</v>
      </c>
      <c r="Q374" s="140">
        <v>0</v>
      </c>
      <c r="R374" s="139" t="s">
        <v>19</v>
      </c>
      <c r="S374" s="140">
        <v>0</v>
      </c>
      <c r="T374" s="139" t="s">
        <v>19</v>
      </c>
      <c r="U374" s="139" t="s">
        <v>419</v>
      </c>
    </row>
    <row r="375" spans="1:21" ht="15" thickBot="1" x14ac:dyDescent="0.35">
      <c r="A375" s="4" t="s">
        <v>256</v>
      </c>
      <c r="B375" s="139" t="s">
        <v>21</v>
      </c>
      <c r="C375" s="139" t="s">
        <v>532</v>
      </c>
      <c r="D375" s="139" t="s">
        <v>1047</v>
      </c>
      <c r="E375" s="139" t="s">
        <v>539</v>
      </c>
      <c r="F375" s="140">
        <v>1</v>
      </c>
      <c r="G375" s="141" t="s">
        <v>1048</v>
      </c>
      <c r="H375" s="140">
        <v>0.77190000000000003</v>
      </c>
      <c r="I375" s="139" t="s">
        <v>19</v>
      </c>
      <c r="J375" s="139" t="s">
        <v>420</v>
      </c>
      <c r="K375" s="139" t="s">
        <v>554</v>
      </c>
      <c r="L375" s="140">
        <v>0</v>
      </c>
      <c r="M375" s="139" t="s">
        <v>19</v>
      </c>
      <c r="N375" s="140">
        <v>0</v>
      </c>
      <c r="O375" s="139" t="s">
        <v>19</v>
      </c>
      <c r="P375" s="139" t="s">
        <v>419</v>
      </c>
      <c r="Q375" s="140">
        <v>0</v>
      </c>
      <c r="R375" s="139" t="s">
        <v>19</v>
      </c>
      <c r="S375" s="140">
        <v>0</v>
      </c>
      <c r="T375" s="139" t="s">
        <v>19</v>
      </c>
      <c r="U375" s="139" t="s">
        <v>420</v>
      </c>
    </row>
    <row r="376" spans="1:21" ht="15" thickBot="1" x14ac:dyDescent="0.35">
      <c r="A376" s="4" t="s">
        <v>281</v>
      </c>
      <c r="B376" s="139" t="s">
        <v>21</v>
      </c>
      <c r="C376" s="139" t="s">
        <v>532</v>
      </c>
      <c r="D376" s="139" t="s">
        <v>1085</v>
      </c>
      <c r="E376" s="139" t="s">
        <v>539</v>
      </c>
      <c r="F376" s="140">
        <v>1</v>
      </c>
      <c r="G376" s="141" t="s">
        <v>1086</v>
      </c>
      <c r="H376" s="140">
        <v>1</v>
      </c>
      <c r="I376" s="141" t="s">
        <v>803</v>
      </c>
      <c r="J376" s="139" t="s">
        <v>419</v>
      </c>
      <c r="K376" s="139" t="s">
        <v>554</v>
      </c>
      <c r="L376" s="140">
        <v>0</v>
      </c>
      <c r="M376" s="139" t="s">
        <v>19</v>
      </c>
      <c r="N376" s="140">
        <v>0</v>
      </c>
      <c r="O376" s="139" t="s">
        <v>19</v>
      </c>
      <c r="P376" s="139" t="s">
        <v>419</v>
      </c>
      <c r="Q376" s="140">
        <v>0</v>
      </c>
      <c r="R376" s="139" t="s">
        <v>19</v>
      </c>
      <c r="S376" s="140">
        <v>0</v>
      </c>
      <c r="T376" s="139" t="s">
        <v>19</v>
      </c>
      <c r="U376" s="139" t="s">
        <v>419</v>
      </c>
    </row>
    <row r="377" spans="1:21" ht="15" thickBot="1" x14ac:dyDescent="0.35">
      <c r="A377" s="4" t="s">
        <v>283</v>
      </c>
      <c r="B377" s="139" t="s">
        <v>21</v>
      </c>
      <c r="C377" s="139" t="s">
        <v>597</v>
      </c>
      <c r="D377" s="139" t="s">
        <v>1089</v>
      </c>
      <c r="E377" s="139" t="s">
        <v>542</v>
      </c>
      <c r="F377" s="140">
        <v>1.5</v>
      </c>
      <c r="G377" s="141" t="s">
        <v>824</v>
      </c>
      <c r="H377" s="140">
        <v>1.5</v>
      </c>
      <c r="I377" s="139" t="s">
        <v>19</v>
      </c>
      <c r="J377" s="139" t="s">
        <v>420</v>
      </c>
      <c r="K377" s="139" t="s">
        <v>19</v>
      </c>
      <c r="L377" s="140">
        <v>0</v>
      </c>
      <c r="M377" s="139" t="s">
        <v>19</v>
      </c>
      <c r="N377" s="140">
        <v>0</v>
      </c>
      <c r="O377" s="139" t="s">
        <v>19</v>
      </c>
      <c r="P377" s="139" t="s">
        <v>419</v>
      </c>
      <c r="Q377" s="140">
        <v>0</v>
      </c>
      <c r="R377" s="139" t="s">
        <v>19</v>
      </c>
      <c r="S377" s="140">
        <v>0</v>
      </c>
      <c r="T377" s="139" t="s">
        <v>19</v>
      </c>
      <c r="U377" s="139" t="s">
        <v>419</v>
      </c>
    </row>
    <row r="378" spans="1:21" ht="15" thickBot="1" x14ac:dyDescent="0.35">
      <c r="A378" s="4" t="s">
        <v>288</v>
      </c>
      <c r="B378" s="139" t="s">
        <v>21</v>
      </c>
      <c r="C378" s="139" t="s">
        <v>656</v>
      </c>
      <c r="D378" s="139" t="s">
        <v>1095</v>
      </c>
      <c r="E378" s="139" t="s">
        <v>542</v>
      </c>
      <c r="F378" s="140">
        <v>2.7</v>
      </c>
      <c r="G378" s="141" t="s">
        <v>732</v>
      </c>
      <c r="H378" s="140">
        <v>2.6947000000000001</v>
      </c>
      <c r="I378" s="139" t="s">
        <v>19</v>
      </c>
      <c r="J378" s="139" t="s">
        <v>420</v>
      </c>
      <c r="K378" s="139" t="s">
        <v>554</v>
      </c>
      <c r="L378" s="140">
        <v>1.3</v>
      </c>
      <c r="M378" s="141" t="s">
        <v>880</v>
      </c>
      <c r="N378" s="140">
        <v>1.2983</v>
      </c>
      <c r="O378" s="141" t="s">
        <v>1096</v>
      </c>
      <c r="P378" s="139" t="s">
        <v>419</v>
      </c>
      <c r="Q378" s="140">
        <v>0</v>
      </c>
      <c r="R378" s="139" t="s">
        <v>19</v>
      </c>
      <c r="S378" s="140">
        <v>0</v>
      </c>
      <c r="T378" s="139" t="s">
        <v>19</v>
      </c>
      <c r="U378" s="139" t="s">
        <v>419</v>
      </c>
    </row>
    <row r="379" spans="1:21" ht="15" thickBot="1" x14ac:dyDescent="0.35">
      <c r="A379" s="4" t="s">
        <v>304</v>
      </c>
      <c r="B379" s="139" t="s">
        <v>21</v>
      </c>
      <c r="C379" s="139" t="s">
        <v>532</v>
      </c>
      <c r="D379" s="139" t="s">
        <v>1118</v>
      </c>
      <c r="E379" s="139" t="s">
        <v>534</v>
      </c>
      <c r="F379" s="140">
        <v>1</v>
      </c>
      <c r="G379" s="141" t="s">
        <v>1119</v>
      </c>
      <c r="H379" s="140">
        <v>0.7823</v>
      </c>
      <c r="I379" s="139" t="s">
        <v>19</v>
      </c>
      <c r="J379" s="139" t="s">
        <v>420</v>
      </c>
      <c r="K379" s="139" t="s">
        <v>19</v>
      </c>
      <c r="L379" s="140">
        <v>0</v>
      </c>
      <c r="M379" s="139" t="s">
        <v>19</v>
      </c>
      <c r="N379" s="140">
        <v>0</v>
      </c>
      <c r="O379" s="139" t="s">
        <v>19</v>
      </c>
      <c r="P379" s="139" t="s">
        <v>419</v>
      </c>
      <c r="Q379" s="140">
        <v>0</v>
      </c>
      <c r="R379" s="139" t="s">
        <v>19</v>
      </c>
      <c r="S379" s="140">
        <v>0</v>
      </c>
      <c r="T379" s="139" t="s">
        <v>19</v>
      </c>
      <c r="U379" s="139" t="s">
        <v>419</v>
      </c>
    </row>
    <row r="380" spans="1:21" ht="15" thickBot="1" x14ac:dyDescent="0.35">
      <c r="A380" s="4" t="s">
        <v>308</v>
      </c>
      <c r="B380" s="139" t="s">
        <v>21</v>
      </c>
      <c r="C380" s="139" t="s">
        <v>532</v>
      </c>
      <c r="D380" s="139" t="s">
        <v>1122</v>
      </c>
      <c r="E380" s="139" t="s">
        <v>539</v>
      </c>
      <c r="F380" s="140">
        <v>1</v>
      </c>
      <c r="G380" s="141" t="s">
        <v>888</v>
      </c>
      <c r="H380" s="140">
        <v>0.9597</v>
      </c>
      <c r="I380" s="141" t="s">
        <v>1123</v>
      </c>
      <c r="J380" s="139" t="s">
        <v>419</v>
      </c>
      <c r="K380" s="139" t="s">
        <v>536</v>
      </c>
      <c r="L380" s="140">
        <v>0.9597</v>
      </c>
      <c r="M380" s="139" t="s">
        <v>19</v>
      </c>
      <c r="N380" s="140">
        <v>0</v>
      </c>
      <c r="O380" s="139" t="s">
        <v>19</v>
      </c>
      <c r="P380" s="139" t="s">
        <v>419</v>
      </c>
      <c r="Q380" s="140">
        <v>0</v>
      </c>
      <c r="R380" s="139" t="s">
        <v>19</v>
      </c>
      <c r="S380" s="140">
        <v>0</v>
      </c>
      <c r="T380" s="139" t="s">
        <v>19</v>
      </c>
      <c r="U380" s="139" t="s">
        <v>419</v>
      </c>
    </row>
    <row r="381" spans="1:21" ht="15" thickBot="1" x14ac:dyDescent="0.35">
      <c r="A381" s="4" t="s">
        <v>313</v>
      </c>
      <c r="B381" s="139" t="s">
        <v>21</v>
      </c>
      <c r="C381" s="139" t="s">
        <v>1128</v>
      </c>
      <c r="D381" s="139" t="s">
        <v>1129</v>
      </c>
      <c r="E381" s="139" t="s">
        <v>557</v>
      </c>
      <c r="F381" s="140">
        <v>0.7</v>
      </c>
      <c r="G381" s="141" t="s">
        <v>736</v>
      </c>
      <c r="H381" s="140">
        <v>0.7</v>
      </c>
      <c r="I381" s="141" t="s">
        <v>615</v>
      </c>
      <c r="J381" s="139" t="s">
        <v>419</v>
      </c>
      <c r="K381" s="139" t="s">
        <v>554</v>
      </c>
      <c r="L381" s="140">
        <v>0</v>
      </c>
      <c r="M381" s="139" t="s">
        <v>19</v>
      </c>
      <c r="N381" s="140">
        <v>0</v>
      </c>
      <c r="O381" s="139" t="s">
        <v>19</v>
      </c>
      <c r="P381" s="139" t="s">
        <v>419</v>
      </c>
      <c r="Q381" s="140">
        <v>0</v>
      </c>
      <c r="R381" s="139" t="s">
        <v>19</v>
      </c>
      <c r="S381" s="140">
        <v>0</v>
      </c>
      <c r="T381" s="139" t="s">
        <v>19</v>
      </c>
      <c r="U381" s="139" t="s">
        <v>419</v>
      </c>
    </row>
    <row r="382" spans="1:21" ht="15" thickBot="1" x14ac:dyDescent="0.35">
      <c r="A382" s="4" t="s">
        <v>314</v>
      </c>
      <c r="B382" s="139" t="s">
        <v>21</v>
      </c>
      <c r="C382" s="139" t="s">
        <v>588</v>
      </c>
      <c r="D382" s="139" t="s">
        <v>1130</v>
      </c>
      <c r="E382" s="139" t="s">
        <v>539</v>
      </c>
      <c r="F382" s="140">
        <v>1</v>
      </c>
      <c r="G382" s="141" t="s">
        <v>798</v>
      </c>
      <c r="H382" s="140">
        <v>0.92</v>
      </c>
      <c r="I382" s="141" t="s">
        <v>801</v>
      </c>
      <c r="J382" s="139" t="s">
        <v>419</v>
      </c>
      <c r="K382" s="139" t="s">
        <v>554</v>
      </c>
      <c r="L382" s="140">
        <v>0</v>
      </c>
      <c r="M382" s="139" t="s">
        <v>19</v>
      </c>
      <c r="N382" s="140">
        <v>0</v>
      </c>
      <c r="O382" s="139" t="s">
        <v>19</v>
      </c>
      <c r="P382" s="139" t="s">
        <v>419</v>
      </c>
      <c r="Q382" s="140">
        <v>0</v>
      </c>
      <c r="R382" s="139" t="s">
        <v>19</v>
      </c>
      <c r="S382" s="140">
        <v>0</v>
      </c>
      <c r="T382" s="139" t="s">
        <v>19</v>
      </c>
      <c r="U382" s="139" t="s">
        <v>419</v>
      </c>
    </row>
    <row r="383" spans="1:21" ht="15" thickBot="1" x14ac:dyDescent="0.35">
      <c r="A383" s="4" t="s">
        <v>328</v>
      </c>
      <c r="B383" s="139" t="s">
        <v>21</v>
      </c>
      <c r="C383" s="139" t="s">
        <v>588</v>
      </c>
      <c r="D383" s="139" t="s">
        <v>1150</v>
      </c>
      <c r="E383" s="139" t="s">
        <v>534</v>
      </c>
      <c r="F383" s="140">
        <v>0</v>
      </c>
      <c r="G383" s="139" t="s">
        <v>19</v>
      </c>
      <c r="H383" s="140">
        <v>0</v>
      </c>
      <c r="I383" s="139" t="s">
        <v>19</v>
      </c>
      <c r="J383" s="139" t="s">
        <v>419</v>
      </c>
      <c r="K383" s="139" t="s">
        <v>19</v>
      </c>
      <c r="L383" s="140">
        <v>0</v>
      </c>
      <c r="M383" s="139" t="s">
        <v>19</v>
      </c>
      <c r="N383" s="140">
        <v>0</v>
      </c>
      <c r="O383" s="139" t="s">
        <v>19</v>
      </c>
      <c r="P383" s="139" t="s">
        <v>419</v>
      </c>
      <c r="Q383" s="140">
        <v>0</v>
      </c>
      <c r="R383" s="139" t="s">
        <v>19</v>
      </c>
      <c r="S383" s="140">
        <v>0</v>
      </c>
      <c r="T383" s="139" t="s">
        <v>19</v>
      </c>
      <c r="U383" s="139" t="s">
        <v>419</v>
      </c>
    </row>
    <row r="384" spans="1:21" ht="15" thickBot="1" x14ac:dyDescent="0.35">
      <c r="A384" s="4" t="s">
        <v>334</v>
      </c>
      <c r="B384" s="139" t="s">
        <v>21</v>
      </c>
      <c r="C384" s="139" t="s">
        <v>532</v>
      </c>
      <c r="D384" s="139" t="s">
        <v>1156</v>
      </c>
      <c r="E384" s="139" t="s">
        <v>539</v>
      </c>
      <c r="F384" s="140">
        <v>2.2000000000000002</v>
      </c>
      <c r="G384" s="141" t="s">
        <v>1157</v>
      </c>
      <c r="H384" s="140">
        <v>1.98</v>
      </c>
      <c r="I384" s="139" t="s">
        <v>19</v>
      </c>
      <c r="J384" s="139" t="s">
        <v>420</v>
      </c>
      <c r="K384" s="139" t="s">
        <v>19</v>
      </c>
      <c r="L384" s="140">
        <v>0.9</v>
      </c>
      <c r="M384" s="141" t="s">
        <v>574</v>
      </c>
      <c r="N384" s="140">
        <v>0.82</v>
      </c>
      <c r="O384" s="139" t="s">
        <v>19</v>
      </c>
      <c r="P384" s="139" t="s">
        <v>420</v>
      </c>
      <c r="Q384" s="140">
        <v>0</v>
      </c>
      <c r="R384" s="139" t="s">
        <v>19</v>
      </c>
      <c r="S384" s="140">
        <v>0</v>
      </c>
      <c r="T384" s="139" t="s">
        <v>19</v>
      </c>
      <c r="U384" s="139" t="s">
        <v>419</v>
      </c>
    </row>
    <row r="385" spans="1:21" ht="15" thickBot="1" x14ac:dyDescent="0.35">
      <c r="A385" s="4" t="s">
        <v>341</v>
      </c>
      <c r="B385" s="139" t="s">
        <v>21</v>
      </c>
      <c r="C385" s="139" t="s">
        <v>588</v>
      </c>
      <c r="D385" s="139" t="s">
        <v>1163</v>
      </c>
      <c r="E385" s="139" t="s">
        <v>539</v>
      </c>
      <c r="F385" s="140">
        <v>0</v>
      </c>
      <c r="G385" s="139" t="s">
        <v>19</v>
      </c>
      <c r="H385" s="140">
        <v>0</v>
      </c>
      <c r="I385" s="139" t="s">
        <v>19</v>
      </c>
      <c r="J385" s="139" t="s">
        <v>419</v>
      </c>
      <c r="K385" s="139" t="s">
        <v>19</v>
      </c>
      <c r="L385" s="140">
        <v>0</v>
      </c>
      <c r="M385" s="139" t="s">
        <v>19</v>
      </c>
      <c r="N385" s="140">
        <v>0</v>
      </c>
      <c r="O385" s="139" t="s">
        <v>19</v>
      </c>
      <c r="P385" s="139" t="s">
        <v>419</v>
      </c>
      <c r="Q385" s="140">
        <v>0</v>
      </c>
      <c r="R385" s="139" t="s">
        <v>19</v>
      </c>
      <c r="S385" s="140">
        <v>0</v>
      </c>
      <c r="T385" s="139" t="s">
        <v>19</v>
      </c>
      <c r="U385" s="139" t="s">
        <v>419</v>
      </c>
    </row>
    <row r="386" spans="1:21" ht="15" thickBot="1" x14ac:dyDescent="0.35">
      <c r="A386" s="4" t="s">
        <v>361</v>
      </c>
      <c r="B386" s="139" t="s">
        <v>21</v>
      </c>
      <c r="C386" s="139" t="s">
        <v>822</v>
      </c>
      <c r="D386" s="139" t="s">
        <v>1189</v>
      </c>
      <c r="E386" s="139" t="s">
        <v>542</v>
      </c>
      <c r="F386" s="140">
        <v>1.1000000000000001</v>
      </c>
      <c r="G386" s="141" t="s">
        <v>650</v>
      </c>
      <c r="H386" s="140">
        <v>0.95479999999999998</v>
      </c>
      <c r="I386" s="141" t="s">
        <v>544</v>
      </c>
      <c r="J386" s="139" t="s">
        <v>419</v>
      </c>
      <c r="K386" s="139" t="s">
        <v>643</v>
      </c>
      <c r="L386" s="140">
        <v>0.1502</v>
      </c>
      <c r="M386" s="141" t="s">
        <v>650</v>
      </c>
      <c r="N386" s="140">
        <v>0.1502</v>
      </c>
      <c r="O386" s="141" t="s">
        <v>544</v>
      </c>
      <c r="P386" s="139" t="s">
        <v>419</v>
      </c>
      <c r="Q386" s="140">
        <v>0</v>
      </c>
      <c r="R386" s="139" t="s">
        <v>19</v>
      </c>
      <c r="S386" s="140">
        <v>0</v>
      </c>
      <c r="T386" s="139" t="s">
        <v>19</v>
      </c>
      <c r="U386" s="139" t="s">
        <v>419</v>
      </c>
    </row>
    <row r="387" spans="1:21" ht="15" thickBot="1" x14ac:dyDescent="0.35">
      <c r="A387" s="4" t="s">
        <v>362</v>
      </c>
      <c r="B387" s="139" t="s">
        <v>21</v>
      </c>
      <c r="C387" s="139" t="s">
        <v>532</v>
      </c>
      <c r="D387" s="139" t="s">
        <v>1190</v>
      </c>
      <c r="E387" s="139" t="s">
        <v>539</v>
      </c>
      <c r="F387" s="140">
        <v>0.7</v>
      </c>
      <c r="G387" s="141" t="s">
        <v>779</v>
      </c>
      <c r="H387" s="140">
        <v>0.7</v>
      </c>
      <c r="I387" s="141" t="s">
        <v>1191</v>
      </c>
      <c r="J387" s="139" t="s">
        <v>419</v>
      </c>
      <c r="K387" s="139" t="s">
        <v>554</v>
      </c>
      <c r="L387" s="140">
        <v>0</v>
      </c>
      <c r="M387" s="139" t="s">
        <v>19</v>
      </c>
      <c r="N387" s="140">
        <v>0</v>
      </c>
      <c r="O387" s="139" t="s">
        <v>19</v>
      </c>
      <c r="P387" s="139" t="s">
        <v>419</v>
      </c>
      <c r="Q387" s="140">
        <v>0</v>
      </c>
      <c r="R387" s="139" t="s">
        <v>19</v>
      </c>
      <c r="S387" s="140">
        <v>0</v>
      </c>
      <c r="T387" s="139" t="s">
        <v>19</v>
      </c>
      <c r="U387" s="139" t="s">
        <v>419</v>
      </c>
    </row>
    <row r="388" spans="1:21" ht="15" thickBot="1" x14ac:dyDescent="0.35">
      <c r="A388" s="4" t="s">
        <v>373</v>
      </c>
      <c r="B388" s="139" t="s">
        <v>21</v>
      </c>
      <c r="C388" s="139" t="s">
        <v>588</v>
      </c>
      <c r="D388" s="139" t="s">
        <v>1205</v>
      </c>
      <c r="E388" s="139" t="s">
        <v>539</v>
      </c>
      <c r="F388" s="140">
        <v>0.5</v>
      </c>
      <c r="G388" s="141" t="s">
        <v>1206</v>
      </c>
      <c r="H388" s="140">
        <v>0.4899</v>
      </c>
      <c r="I388" s="139" t="s">
        <v>19</v>
      </c>
      <c r="J388" s="139" t="s">
        <v>420</v>
      </c>
      <c r="K388" s="139" t="s">
        <v>536</v>
      </c>
      <c r="L388" s="140">
        <v>0.85</v>
      </c>
      <c r="M388" s="141" t="s">
        <v>566</v>
      </c>
      <c r="N388" s="140">
        <v>1.3399000000000001</v>
      </c>
      <c r="O388" s="141" t="s">
        <v>1207</v>
      </c>
      <c r="P388" s="139" t="s">
        <v>419</v>
      </c>
      <c r="Q388" s="140">
        <v>0</v>
      </c>
      <c r="R388" s="139" t="s">
        <v>19</v>
      </c>
      <c r="S388" s="140">
        <v>0</v>
      </c>
      <c r="T388" s="139" t="s">
        <v>19</v>
      </c>
      <c r="U388" s="139" t="s">
        <v>419</v>
      </c>
    </row>
    <row r="389" spans="1:21" ht="15" thickBot="1" x14ac:dyDescent="0.35">
      <c r="A389" s="4" t="s">
        <v>374</v>
      </c>
      <c r="B389" s="139" t="s">
        <v>21</v>
      </c>
      <c r="C389" s="139" t="s">
        <v>532</v>
      </c>
      <c r="D389" s="139" t="s">
        <v>1208</v>
      </c>
      <c r="E389" s="139" t="s">
        <v>534</v>
      </c>
      <c r="F389" s="140">
        <v>0.91180000000000005</v>
      </c>
      <c r="G389" s="141" t="s">
        <v>648</v>
      </c>
      <c r="H389" s="140">
        <v>0.91180000000000005</v>
      </c>
      <c r="I389" s="141" t="s">
        <v>1181</v>
      </c>
      <c r="J389" s="139" t="s">
        <v>419</v>
      </c>
      <c r="K389" s="139" t="s">
        <v>554</v>
      </c>
      <c r="L389" s="140">
        <v>0</v>
      </c>
      <c r="M389" s="139" t="s">
        <v>19</v>
      </c>
      <c r="N389" s="140">
        <v>0</v>
      </c>
      <c r="O389" s="139" t="s">
        <v>19</v>
      </c>
      <c r="P389" s="139" t="s">
        <v>419</v>
      </c>
      <c r="Q389" s="140">
        <v>0</v>
      </c>
      <c r="R389" s="139" t="s">
        <v>19</v>
      </c>
      <c r="S389" s="140">
        <v>0</v>
      </c>
      <c r="T389" s="139" t="s">
        <v>19</v>
      </c>
      <c r="U389" s="139" t="s">
        <v>419</v>
      </c>
    </row>
    <row r="390" spans="1:21" ht="15" thickBot="1" x14ac:dyDescent="0.35">
      <c r="A390" s="4" t="s">
        <v>377</v>
      </c>
      <c r="B390" s="139" t="s">
        <v>21</v>
      </c>
      <c r="C390" s="139" t="s">
        <v>601</v>
      </c>
      <c r="D390" s="139" t="s">
        <v>1211</v>
      </c>
      <c r="E390" s="139" t="s">
        <v>557</v>
      </c>
      <c r="F390" s="140">
        <v>0.8</v>
      </c>
      <c r="G390" s="141" t="s">
        <v>599</v>
      </c>
      <c r="H390" s="140">
        <v>0.8</v>
      </c>
      <c r="I390" s="139" t="s">
        <v>19</v>
      </c>
      <c r="J390" s="139" t="s">
        <v>420</v>
      </c>
      <c r="K390" s="139" t="s">
        <v>673</v>
      </c>
      <c r="L390" s="140">
        <v>0.25</v>
      </c>
      <c r="M390" s="141" t="s">
        <v>1127</v>
      </c>
      <c r="N390" s="140">
        <v>0.25</v>
      </c>
      <c r="O390" s="139" t="s">
        <v>19</v>
      </c>
      <c r="P390" s="139" t="s">
        <v>420</v>
      </c>
      <c r="Q390" s="140">
        <v>0.35</v>
      </c>
      <c r="R390" s="141" t="s">
        <v>1117</v>
      </c>
      <c r="S390" s="140">
        <v>0.35</v>
      </c>
      <c r="T390" s="141" t="s">
        <v>1108</v>
      </c>
      <c r="U390" s="139" t="s">
        <v>419</v>
      </c>
    </row>
    <row r="391" spans="1:21" ht="15" thickBot="1" x14ac:dyDescent="0.35">
      <c r="A391" s="4" t="s">
        <v>379</v>
      </c>
      <c r="B391" s="139" t="s">
        <v>21</v>
      </c>
      <c r="C391" s="139" t="s">
        <v>532</v>
      </c>
      <c r="D391" s="139" t="s">
        <v>1213</v>
      </c>
      <c r="E391" s="139" t="s">
        <v>534</v>
      </c>
      <c r="F391" s="140">
        <v>1</v>
      </c>
      <c r="G391" s="141" t="s">
        <v>1214</v>
      </c>
      <c r="H391" s="140">
        <v>1</v>
      </c>
      <c r="I391" s="139" t="s">
        <v>19</v>
      </c>
      <c r="J391" s="139" t="s">
        <v>420</v>
      </c>
      <c r="K391" s="139" t="s">
        <v>19</v>
      </c>
      <c r="L391" s="140">
        <v>0.7</v>
      </c>
      <c r="M391" s="141" t="s">
        <v>566</v>
      </c>
      <c r="N391" s="140">
        <v>0.7</v>
      </c>
      <c r="O391" s="141" t="s">
        <v>1215</v>
      </c>
      <c r="P391" s="139" t="s">
        <v>419</v>
      </c>
      <c r="Q391" s="140">
        <v>0</v>
      </c>
      <c r="R391" s="139" t="s">
        <v>19</v>
      </c>
      <c r="S391" s="140">
        <v>0</v>
      </c>
      <c r="T391" s="139" t="s">
        <v>19</v>
      </c>
      <c r="U391" s="139" t="s">
        <v>419</v>
      </c>
    </row>
    <row r="392" spans="1:21" ht="15" thickBot="1" x14ac:dyDescent="0.35">
      <c r="A392" s="4" t="s">
        <v>389</v>
      </c>
      <c r="B392" s="139" t="s">
        <v>21</v>
      </c>
      <c r="C392" s="139" t="s">
        <v>550</v>
      </c>
      <c r="D392" s="139" t="s">
        <v>1229</v>
      </c>
      <c r="E392" s="139" t="s">
        <v>542</v>
      </c>
      <c r="F392" s="140">
        <v>2</v>
      </c>
      <c r="G392" s="141" t="s">
        <v>876</v>
      </c>
      <c r="H392" s="140">
        <v>2</v>
      </c>
      <c r="I392" s="139" t="s">
        <v>19</v>
      </c>
      <c r="J392" s="139" t="s">
        <v>420</v>
      </c>
      <c r="K392" s="139" t="s">
        <v>19</v>
      </c>
      <c r="L392" s="140">
        <v>0</v>
      </c>
      <c r="M392" s="139" t="s">
        <v>19</v>
      </c>
      <c r="N392" s="140">
        <v>0</v>
      </c>
      <c r="O392" s="139" t="s">
        <v>19</v>
      </c>
      <c r="P392" s="139" t="s">
        <v>419</v>
      </c>
      <c r="Q392" s="140">
        <v>0</v>
      </c>
      <c r="R392" s="139" t="s">
        <v>19</v>
      </c>
      <c r="S392" s="140">
        <v>0</v>
      </c>
      <c r="T392" s="139" t="s">
        <v>19</v>
      </c>
      <c r="U392" s="139" t="s">
        <v>419</v>
      </c>
    </row>
    <row r="393" spans="1:21" ht="15" thickBot="1" x14ac:dyDescent="0.35">
      <c r="A393" s="4" t="s">
        <v>390</v>
      </c>
      <c r="B393" s="139" t="s">
        <v>21</v>
      </c>
      <c r="C393" s="139" t="s">
        <v>601</v>
      </c>
      <c r="D393" s="139" t="s">
        <v>19</v>
      </c>
      <c r="E393" s="139" t="s">
        <v>539</v>
      </c>
      <c r="F393" s="140">
        <v>1</v>
      </c>
      <c r="G393" s="141" t="s">
        <v>943</v>
      </c>
      <c r="H393" s="140">
        <v>0.94769999999999999</v>
      </c>
      <c r="I393" s="139" t="s">
        <v>19</v>
      </c>
      <c r="J393" s="139" t="s">
        <v>420</v>
      </c>
      <c r="K393" s="139" t="s">
        <v>545</v>
      </c>
      <c r="L393" s="140">
        <v>0.99</v>
      </c>
      <c r="M393" s="141" t="s">
        <v>543</v>
      </c>
      <c r="N393" s="140">
        <v>0.99</v>
      </c>
      <c r="O393" s="141" t="s">
        <v>1230</v>
      </c>
      <c r="P393" s="139" t="s">
        <v>419</v>
      </c>
      <c r="Q393" s="140">
        <v>0</v>
      </c>
      <c r="R393" s="139" t="s">
        <v>19</v>
      </c>
      <c r="S393" s="140">
        <v>0</v>
      </c>
      <c r="T393" s="139" t="s">
        <v>19</v>
      </c>
      <c r="U393" s="139" t="s">
        <v>419</v>
      </c>
    </row>
    <row r="394" spans="1:21" ht="15" thickBot="1" x14ac:dyDescent="0.35">
      <c r="A394" s="4" t="s">
        <v>393</v>
      </c>
      <c r="B394" s="139" t="s">
        <v>21</v>
      </c>
      <c r="C394" s="139" t="s">
        <v>585</v>
      </c>
      <c r="D394" s="139" t="s">
        <v>1234</v>
      </c>
      <c r="E394" s="139" t="s">
        <v>542</v>
      </c>
      <c r="F394" s="140">
        <v>0.85</v>
      </c>
      <c r="G394" s="141" t="s">
        <v>1235</v>
      </c>
      <c r="H394" s="140">
        <v>0.79820000000000002</v>
      </c>
      <c r="I394" s="139" t="s">
        <v>19</v>
      </c>
      <c r="J394" s="139" t="s">
        <v>420</v>
      </c>
      <c r="K394" s="139" t="s">
        <v>673</v>
      </c>
      <c r="L394" s="140">
        <v>0.75</v>
      </c>
      <c r="M394" s="141" t="s">
        <v>1236</v>
      </c>
      <c r="N394" s="140">
        <v>0.70920000000000005</v>
      </c>
      <c r="O394" s="139" t="s">
        <v>19</v>
      </c>
      <c r="P394" s="139" t="s">
        <v>420</v>
      </c>
      <c r="Q394" s="140">
        <v>0.38</v>
      </c>
      <c r="R394" s="141" t="s">
        <v>614</v>
      </c>
      <c r="S394" s="140">
        <v>0.38</v>
      </c>
      <c r="T394" s="139" t="s">
        <v>19</v>
      </c>
      <c r="U394" s="139" t="s">
        <v>420</v>
      </c>
    </row>
  </sheetData>
  <hyperlinks>
    <hyperlink ref="H1" location="'Table of Contents'!A1" display="Return to Table of Contents"/>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9"/>
  <sheetViews>
    <sheetView zoomScale="75" zoomScaleNormal="75" workbookViewId="0">
      <pane ySplit="3" topLeftCell="A4" activePane="bottomLeft" state="frozen"/>
      <selection pane="bottomLeft" activeCell="A2" sqref="A2"/>
    </sheetView>
  </sheetViews>
  <sheetFormatPr defaultRowHeight="14.4" x14ac:dyDescent="0.3"/>
  <cols>
    <col min="1" max="1" width="48.44140625" style="45" customWidth="1"/>
    <col min="2" max="2" width="25" style="45" customWidth="1"/>
    <col min="3" max="3" width="14.77734375" style="45" customWidth="1"/>
    <col min="4" max="6" width="11.109375" style="45" bestFit="1" customWidth="1"/>
    <col min="7" max="7" width="13.5546875" style="45" bestFit="1" customWidth="1"/>
    <col min="8" max="8" width="12.77734375" style="45" customWidth="1"/>
    <col min="9" max="9" width="14.6640625" style="45" customWidth="1"/>
    <col min="10" max="10" width="13.44140625" style="45" customWidth="1"/>
    <col min="11" max="11" width="13" style="45" customWidth="1"/>
    <col min="12" max="12" width="14.109375" style="45" customWidth="1"/>
    <col min="13" max="13" width="13.33203125" style="45" customWidth="1"/>
    <col min="14" max="14" width="12" style="45" customWidth="1"/>
    <col min="15" max="15" width="11.88671875" style="45" customWidth="1"/>
    <col min="16" max="16" width="13.88671875" style="45" customWidth="1"/>
    <col min="17" max="17" width="11.109375" style="45" bestFit="1" customWidth="1"/>
    <col min="18" max="18" width="13.21875" style="45" customWidth="1"/>
    <col min="19" max="19" width="11.88671875" style="45" customWidth="1"/>
    <col min="20" max="20" width="13.21875" style="45" customWidth="1"/>
    <col min="21" max="21" width="13.44140625" style="45" customWidth="1"/>
    <col min="22" max="22" width="13" style="45" customWidth="1"/>
    <col min="23" max="23" width="12.77734375" style="45" customWidth="1"/>
    <col min="24" max="24" width="12.88671875" style="45" customWidth="1"/>
    <col min="25" max="25" width="13.44140625" style="45" customWidth="1"/>
    <col min="26" max="26" width="11.6640625" style="45" customWidth="1"/>
    <col min="27" max="27" width="10.77734375" style="471" customWidth="1"/>
    <col min="28" max="16384" width="8.88671875" style="45"/>
  </cols>
  <sheetData>
    <row r="1" spans="1:27" s="60" customFormat="1" ht="17.399999999999999" x14ac:dyDescent="0.25">
      <c r="A1" s="568" t="s">
        <v>2595</v>
      </c>
      <c r="C1" s="559" t="s">
        <v>1798</v>
      </c>
      <c r="E1" s="560"/>
      <c r="F1" s="560"/>
      <c r="G1" s="560"/>
      <c r="H1" s="561" t="s">
        <v>2594</v>
      </c>
    </row>
    <row r="2" spans="1:27" ht="15" thickBot="1" x14ac:dyDescent="0.35"/>
    <row r="3" spans="1:27" s="43" customFormat="1" ht="87" thickBot="1" x14ac:dyDescent="0.35">
      <c r="A3" s="245" t="s">
        <v>0</v>
      </c>
      <c r="B3" s="245" t="s">
        <v>1898</v>
      </c>
      <c r="C3" s="245" t="s">
        <v>557</v>
      </c>
      <c r="D3" s="245" t="s">
        <v>2401</v>
      </c>
      <c r="E3" s="245" t="s">
        <v>2402</v>
      </c>
      <c r="F3" s="243" t="s">
        <v>2485</v>
      </c>
      <c r="G3" s="243" t="s">
        <v>2486</v>
      </c>
      <c r="H3" s="243" t="s">
        <v>2487</v>
      </c>
      <c r="I3" s="243" t="s">
        <v>2488</v>
      </c>
      <c r="J3" s="243" t="s">
        <v>2498</v>
      </c>
      <c r="K3" s="243" t="s">
        <v>2489</v>
      </c>
      <c r="L3" s="244" t="s">
        <v>2490</v>
      </c>
      <c r="M3" s="161" t="s">
        <v>2491</v>
      </c>
      <c r="N3" s="162" t="s">
        <v>2499</v>
      </c>
      <c r="O3" s="162" t="s">
        <v>2500</v>
      </c>
      <c r="P3" s="162" t="s">
        <v>2501</v>
      </c>
      <c r="Q3" s="162" t="s">
        <v>2502</v>
      </c>
      <c r="R3" s="162" t="s">
        <v>2503</v>
      </c>
      <c r="S3" s="163" t="s">
        <v>2504</v>
      </c>
      <c r="T3" s="479" t="s">
        <v>2492</v>
      </c>
      <c r="U3" s="480" t="s">
        <v>2493</v>
      </c>
      <c r="V3" s="479" t="s">
        <v>2494</v>
      </c>
      <c r="W3" s="480" t="s">
        <v>2495</v>
      </c>
      <c r="X3" s="479" t="s">
        <v>2496</v>
      </c>
      <c r="Y3" s="472" t="s">
        <v>2497</v>
      </c>
      <c r="Z3" s="477" t="s">
        <v>2421</v>
      </c>
      <c r="AA3" s="478" t="s">
        <v>2591</v>
      </c>
    </row>
    <row r="4" spans="1:27" ht="15" thickBot="1" x14ac:dyDescent="0.35">
      <c r="A4" s="4" t="s">
        <v>10</v>
      </c>
      <c r="B4" s="6" t="s">
        <v>11</v>
      </c>
      <c r="C4" s="55" t="s">
        <v>560</v>
      </c>
      <c r="D4" s="222" t="s">
        <v>396</v>
      </c>
      <c r="E4" s="222" t="s">
        <v>397</v>
      </c>
      <c r="F4" s="217">
        <v>1001</v>
      </c>
      <c r="G4" s="187">
        <v>3745</v>
      </c>
      <c r="H4" s="187">
        <v>103661</v>
      </c>
      <c r="I4" s="187">
        <v>0</v>
      </c>
      <c r="J4" s="187">
        <v>0</v>
      </c>
      <c r="K4" s="187">
        <v>107406</v>
      </c>
      <c r="L4" s="188">
        <v>11770</v>
      </c>
      <c r="M4" s="171">
        <v>284</v>
      </c>
      <c r="N4" s="172">
        <v>0</v>
      </c>
      <c r="O4" s="172">
        <v>0</v>
      </c>
      <c r="P4" s="172">
        <v>0</v>
      </c>
      <c r="Q4" s="172">
        <v>2000</v>
      </c>
      <c r="R4" s="172">
        <v>2000</v>
      </c>
      <c r="S4" s="173">
        <v>0</v>
      </c>
      <c r="T4" s="189">
        <v>109406</v>
      </c>
      <c r="U4" s="190">
        <v>11770</v>
      </c>
      <c r="V4" s="190">
        <v>121176</v>
      </c>
      <c r="W4" s="190">
        <v>896</v>
      </c>
      <c r="X4" s="190">
        <v>783</v>
      </c>
      <c r="Y4" s="190">
        <v>122855</v>
      </c>
      <c r="Z4" s="212">
        <v>1285</v>
      </c>
      <c r="AA4" s="468">
        <f>Y4/Z4</f>
        <v>95.607003891050582</v>
      </c>
    </row>
    <row r="5" spans="1:27" ht="15" thickBot="1" x14ac:dyDescent="0.35">
      <c r="A5" s="4" t="s">
        <v>23</v>
      </c>
      <c r="B5" s="6" t="s">
        <v>11</v>
      </c>
      <c r="C5" s="55" t="s">
        <v>570</v>
      </c>
      <c r="D5" s="222" t="s">
        <v>396</v>
      </c>
      <c r="E5" s="222" t="s">
        <v>397</v>
      </c>
      <c r="F5" s="218">
        <v>3126</v>
      </c>
      <c r="G5" s="192">
        <v>25462</v>
      </c>
      <c r="H5" s="192">
        <v>0</v>
      </c>
      <c r="I5" s="192">
        <v>0</v>
      </c>
      <c r="J5" s="192">
        <v>400</v>
      </c>
      <c r="K5" s="192">
        <v>25862</v>
      </c>
      <c r="L5" s="193">
        <v>0</v>
      </c>
      <c r="M5" s="171">
        <v>122</v>
      </c>
      <c r="N5" s="172">
        <v>1155</v>
      </c>
      <c r="O5" s="172">
        <v>0</v>
      </c>
      <c r="P5" s="172">
        <v>0</v>
      </c>
      <c r="Q5" s="172">
        <v>0</v>
      </c>
      <c r="R5" s="172">
        <v>1155</v>
      </c>
      <c r="S5" s="173">
        <v>0</v>
      </c>
      <c r="T5" s="194">
        <v>27017</v>
      </c>
      <c r="U5" s="195">
        <v>0</v>
      </c>
      <c r="V5" s="195">
        <v>27017</v>
      </c>
      <c r="W5" s="195">
        <v>728</v>
      </c>
      <c r="X5" s="195">
        <v>0</v>
      </c>
      <c r="Y5" s="195">
        <v>27745</v>
      </c>
      <c r="Z5" s="213">
        <v>3248</v>
      </c>
      <c r="AA5" s="473">
        <f t="shared" ref="AA5:AA68" si="0">Y5/Z5</f>
        <v>8.5421798029556655</v>
      </c>
    </row>
    <row r="6" spans="1:27" ht="15" thickBot="1" x14ac:dyDescent="0.35">
      <c r="A6" s="4" t="s">
        <v>32</v>
      </c>
      <c r="B6" s="6" t="s">
        <v>11</v>
      </c>
      <c r="C6" s="55" t="s">
        <v>617</v>
      </c>
      <c r="D6" s="222" t="s">
        <v>402</v>
      </c>
      <c r="E6" s="222" t="s">
        <v>403</v>
      </c>
      <c r="F6" s="218">
        <v>657</v>
      </c>
      <c r="G6" s="192">
        <v>3375</v>
      </c>
      <c r="H6" s="192">
        <v>97835</v>
      </c>
      <c r="I6" s="192">
        <v>0</v>
      </c>
      <c r="J6" s="192">
        <v>0</v>
      </c>
      <c r="K6" s="192">
        <v>101210</v>
      </c>
      <c r="L6" s="193">
        <v>3428</v>
      </c>
      <c r="M6" s="164" t="s">
        <v>19</v>
      </c>
      <c r="N6" s="165" t="s">
        <v>19</v>
      </c>
      <c r="O6" s="165" t="s">
        <v>19</v>
      </c>
      <c r="P6" s="165" t="s">
        <v>19</v>
      </c>
      <c r="Q6" s="165" t="s">
        <v>19</v>
      </c>
      <c r="R6" s="165" t="s">
        <v>19</v>
      </c>
      <c r="S6" s="166" t="s">
        <v>19</v>
      </c>
      <c r="T6" s="194">
        <v>101210</v>
      </c>
      <c r="U6" s="195">
        <v>3428</v>
      </c>
      <c r="V6" s="195">
        <v>104638</v>
      </c>
      <c r="W6" s="195">
        <v>294</v>
      </c>
      <c r="X6" s="195">
        <v>0</v>
      </c>
      <c r="Y6" s="195">
        <v>104932</v>
      </c>
      <c r="Z6" s="213">
        <v>657</v>
      </c>
      <c r="AA6" s="473">
        <f t="shared" si="0"/>
        <v>159.71385083713849</v>
      </c>
    </row>
    <row r="7" spans="1:27" ht="15" thickBot="1" x14ac:dyDescent="0.35">
      <c r="A7" s="4" t="s">
        <v>33</v>
      </c>
      <c r="B7" s="6" t="s">
        <v>11</v>
      </c>
      <c r="C7" s="55" t="s">
        <v>560</v>
      </c>
      <c r="D7" s="222" t="s">
        <v>398</v>
      </c>
      <c r="E7" s="222" t="s">
        <v>399</v>
      </c>
      <c r="F7" s="218">
        <v>3485</v>
      </c>
      <c r="G7" s="192">
        <v>10155</v>
      </c>
      <c r="H7" s="192">
        <v>101046</v>
      </c>
      <c r="I7" s="192">
        <v>0</v>
      </c>
      <c r="J7" s="192">
        <v>0</v>
      </c>
      <c r="K7" s="192">
        <v>111201</v>
      </c>
      <c r="L7" s="193">
        <v>18647</v>
      </c>
      <c r="M7" s="171">
        <v>284</v>
      </c>
      <c r="N7" s="172">
        <v>828</v>
      </c>
      <c r="O7" s="172">
        <v>0</v>
      </c>
      <c r="P7" s="172">
        <v>0</v>
      </c>
      <c r="Q7" s="172">
        <v>2000</v>
      </c>
      <c r="R7" s="172">
        <v>2828</v>
      </c>
      <c r="S7" s="173">
        <v>0</v>
      </c>
      <c r="T7" s="194">
        <v>114029</v>
      </c>
      <c r="U7" s="195">
        <v>18647</v>
      </c>
      <c r="V7" s="195">
        <v>132676</v>
      </c>
      <c r="W7" s="195">
        <v>1688</v>
      </c>
      <c r="X7" s="195">
        <v>1920</v>
      </c>
      <c r="Y7" s="195">
        <v>136284</v>
      </c>
      <c r="Z7" s="213">
        <v>3769</v>
      </c>
      <c r="AA7" s="473">
        <f t="shared" si="0"/>
        <v>36.159193420005309</v>
      </c>
    </row>
    <row r="8" spans="1:27" ht="15" thickBot="1" x14ac:dyDescent="0.35">
      <c r="A8" s="4" t="s">
        <v>35</v>
      </c>
      <c r="B8" s="6" t="s">
        <v>11</v>
      </c>
      <c r="C8" s="55" t="s">
        <v>623</v>
      </c>
      <c r="D8" s="222" t="s">
        <v>402</v>
      </c>
      <c r="E8" s="222" t="s">
        <v>403</v>
      </c>
      <c r="F8" s="218">
        <v>3150</v>
      </c>
      <c r="G8" s="192">
        <v>11479</v>
      </c>
      <c r="H8" s="192">
        <v>0</v>
      </c>
      <c r="I8" s="192">
        <v>0</v>
      </c>
      <c r="J8" s="192">
        <v>20459</v>
      </c>
      <c r="K8" s="192">
        <v>31938</v>
      </c>
      <c r="L8" s="193">
        <v>1247</v>
      </c>
      <c r="M8" s="164" t="s">
        <v>19</v>
      </c>
      <c r="N8" s="165" t="s">
        <v>19</v>
      </c>
      <c r="O8" s="165" t="s">
        <v>19</v>
      </c>
      <c r="P8" s="165" t="s">
        <v>19</v>
      </c>
      <c r="Q8" s="165" t="s">
        <v>19</v>
      </c>
      <c r="R8" s="165" t="s">
        <v>19</v>
      </c>
      <c r="S8" s="166" t="s">
        <v>19</v>
      </c>
      <c r="T8" s="194">
        <v>31938</v>
      </c>
      <c r="U8" s="195">
        <v>1247</v>
      </c>
      <c r="V8" s="195">
        <v>33185</v>
      </c>
      <c r="W8" s="195">
        <v>1411</v>
      </c>
      <c r="X8" s="195">
        <v>0</v>
      </c>
      <c r="Y8" s="195">
        <v>34596</v>
      </c>
      <c r="Z8" s="213">
        <v>3150</v>
      </c>
      <c r="AA8" s="473">
        <f t="shared" si="0"/>
        <v>10.982857142857142</v>
      </c>
    </row>
    <row r="9" spans="1:27" ht="15" thickBot="1" x14ac:dyDescent="0.35">
      <c r="A9" s="4" t="s">
        <v>37</v>
      </c>
      <c r="B9" s="6" t="s">
        <v>11</v>
      </c>
      <c r="C9" s="55" t="s">
        <v>630</v>
      </c>
      <c r="D9" s="222" t="s">
        <v>396</v>
      </c>
      <c r="E9" s="222" t="s">
        <v>397</v>
      </c>
      <c r="F9" s="218">
        <v>3811</v>
      </c>
      <c r="G9" s="192">
        <v>23307</v>
      </c>
      <c r="H9" s="192">
        <v>225535</v>
      </c>
      <c r="I9" s="192">
        <v>0</v>
      </c>
      <c r="J9" s="192">
        <v>0</v>
      </c>
      <c r="K9" s="192">
        <v>248842</v>
      </c>
      <c r="L9" s="193">
        <v>18990</v>
      </c>
      <c r="M9" s="164" t="s">
        <v>19</v>
      </c>
      <c r="N9" s="165" t="s">
        <v>19</v>
      </c>
      <c r="O9" s="165" t="s">
        <v>19</v>
      </c>
      <c r="P9" s="165" t="s">
        <v>19</v>
      </c>
      <c r="Q9" s="165" t="s">
        <v>19</v>
      </c>
      <c r="R9" s="165" t="s">
        <v>19</v>
      </c>
      <c r="S9" s="166" t="s">
        <v>19</v>
      </c>
      <c r="T9" s="194">
        <v>248842</v>
      </c>
      <c r="U9" s="195">
        <v>18990</v>
      </c>
      <c r="V9" s="195">
        <v>267832</v>
      </c>
      <c r="W9" s="195">
        <v>1712</v>
      </c>
      <c r="X9" s="195">
        <v>0</v>
      </c>
      <c r="Y9" s="195">
        <v>269544</v>
      </c>
      <c r="Z9" s="213">
        <v>3811</v>
      </c>
      <c r="AA9" s="473">
        <f t="shared" si="0"/>
        <v>70.72789294148518</v>
      </c>
    </row>
    <row r="10" spans="1:27" ht="15" thickBot="1" x14ac:dyDescent="0.35">
      <c r="A10" s="4" t="s">
        <v>38</v>
      </c>
      <c r="B10" s="6" t="s">
        <v>11</v>
      </c>
      <c r="C10" s="55" t="s">
        <v>630</v>
      </c>
      <c r="D10" s="222" t="s">
        <v>396</v>
      </c>
      <c r="E10" s="222" t="s">
        <v>397</v>
      </c>
      <c r="F10" s="218">
        <v>1364</v>
      </c>
      <c r="G10" s="192">
        <v>8320</v>
      </c>
      <c r="H10" s="192">
        <v>56713</v>
      </c>
      <c r="I10" s="192">
        <v>0</v>
      </c>
      <c r="J10" s="192">
        <v>7844</v>
      </c>
      <c r="K10" s="192">
        <v>72877</v>
      </c>
      <c r="L10" s="193">
        <v>0</v>
      </c>
      <c r="M10" s="171">
        <v>2259</v>
      </c>
      <c r="N10" s="172">
        <v>13780</v>
      </c>
      <c r="O10" s="172">
        <v>0</v>
      </c>
      <c r="P10" s="172">
        <v>0</v>
      </c>
      <c r="Q10" s="172">
        <v>0</v>
      </c>
      <c r="R10" s="172">
        <v>13780</v>
      </c>
      <c r="S10" s="173">
        <v>0</v>
      </c>
      <c r="T10" s="194">
        <v>86657</v>
      </c>
      <c r="U10" s="195">
        <v>0</v>
      </c>
      <c r="V10" s="195">
        <v>86657</v>
      </c>
      <c r="W10" s="195">
        <v>1712</v>
      </c>
      <c r="X10" s="195">
        <v>0</v>
      </c>
      <c r="Y10" s="195">
        <v>88369</v>
      </c>
      <c r="Z10" s="213">
        <v>3623</v>
      </c>
      <c r="AA10" s="473">
        <f t="shared" si="0"/>
        <v>24.39111233784157</v>
      </c>
    </row>
    <row r="11" spans="1:27" ht="15" thickBot="1" x14ac:dyDescent="0.35">
      <c r="A11" s="4" t="s">
        <v>41</v>
      </c>
      <c r="B11" s="6" t="s">
        <v>11</v>
      </c>
      <c r="C11" s="55" t="s">
        <v>639</v>
      </c>
      <c r="D11" s="222" t="s">
        <v>396</v>
      </c>
      <c r="E11" s="222" t="s">
        <v>397</v>
      </c>
      <c r="F11" s="218">
        <v>1905</v>
      </c>
      <c r="G11" s="192">
        <v>12793</v>
      </c>
      <c r="H11" s="192">
        <v>0</v>
      </c>
      <c r="I11" s="192">
        <v>53205</v>
      </c>
      <c r="J11" s="192">
        <v>0</v>
      </c>
      <c r="K11" s="192">
        <v>65998</v>
      </c>
      <c r="L11" s="193">
        <v>5352</v>
      </c>
      <c r="M11" s="171">
        <v>1176</v>
      </c>
      <c r="N11" s="172">
        <v>4883</v>
      </c>
      <c r="O11" s="172">
        <v>0</v>
      </c>
      <c r="P11" s="172">
        <v>0</v>
      </c>
      <c r="Q11" s="172">
        <v>0</v>
      </c>
      <c r="R11" s="172">
        <v>4883</v>
      </c>
      <c r="S11" s="173">
        <v>0</v>
      </c>
      <c r="T11" s="194">
        <v>70881</v>
      </c>
      <c r="U11" s="195">
        <v>5352</v>
      </c>
      <c r="V11" s="195">
        <v>76233</v>
      </c>
      <c r="W11" s="195">
        <v>1537</v>
      </c>
      <c r="X11" s="195">
        <v>0</v>
      </c>
      <c r="Y11" s="195">
        <v>77770</v>
      </c>
      <c r="Z11" s="213">
        <v>3081</v>
      </c>
      <c r="AA11" s="473">
        <f t="shared" si="0"/>
        <v>25.241804608893215</v>
      </c>
    </row>
    <row r="12" spans="1:27" ht="15" thickBot="1" x14ac:dyDescent="0.35">
      <c r="A12" s="4" t="s">
        <v>42</v>
      </c>
      <c r="B12" s="6" t="s">
        <v>11</v>
      </c>
      <c r="C12" s="55" t="s">
        <v>630</v>
      </c>
      <c r="D12" s="222" t="s">
        <v>394</v>
      </c>
      <c r="E12" s="222" t="s">
        <v>395</v>
      </c>
      <c r="F12" s="218">
        <v>2937</v>
      </c>
      <c r="G12" s="192">
        <v>18594</v>
      </c>
      <c r="H12" s="192">
        <v>0</v>
      </c>
      <c r="I12" s="192">
        <v>0</v>
      </c>
      <c r="J12" s="192">
        <v>12000</v>
      </c>
      <c r="K12" s="192">
        <v>30594</v>
      </c>
      <c r="L12" s="193">
        <v>5279</v>
      </c>
      <c r="M12" s="164" t="s">
        <v>19</v>
      </c>
      <c r="N12" s="165" t="s">
        <v>19</v>
      </c>
      <c r="O12" s="165" t="s">
        <v>19</v>
      </c>
      <c r="P12" s="165" t="s">
        <v>19</v>
      </c>
      <c r="Q12" s="165" t="s">
        <v>19</v>
      </c>
      <c r="R12" s="165" t="s">
        <v>19</v>
      </c>
      <c r="S12" s="166" t="s">
        <v>19</v>
      </c>
      <c r="T12" s="194">
        <v>30594</v>
      </c>
      <c r="U12" s="195">
        <v>5279</v>
      </c>
      <c r="V12" s="195">
        <v>35873</v>
      </c>
      <c r="W12" s="195">
        <v>2882</v>
      </c>
      <c r="X12" s="195">
        <v>1004</v>
      </c>
      <c r="Y12" s="195">
        <v>39759</v>
      </c>
      <c r="Z12" s="213">
        <v>2937</v>
      </c>
      <c r="AA12" s="473">
        <f t="shared" si="0"/>
        <v>13.537282941777324</v>
      </c>
    </row>
    <row r="13" spans="1:27" ht="15" thickBot="1" x14ac:dyDescent="0.35">
      <c r="A13" s="4" t="s">
        <v>56</v>
      </c>
      <c r="B13" s="6" t="s">
        <v>11</v>
      </c>
      <c r="C13" s="55" t="s">
        <v>681</v>
      </c>
      <c r="D13" s="222" t="s">
        <v>394</v>
      </c>
      <c r="E13" s="222" t="s">
        <v>395</v>
      </c>
      <c r="F13" s="218">
        <v>2611</v>
      </c>
      <c r="G13" s="192">
        <v>8000</v>
      </c>
      <c r="H13" s="192">
        <v>0</v>
      </c>
      <c r="I13" s="192">
        <v>0</v>
      </c>
      <c r="J13" s="192">
        <v>20000</v>
      </c>
      <c r="K13" s="192">
        <v>28000</v>
      </c>
      <c r="L13" s="193">
        <v>1500</v>
      </c>
      <c r="M13" s="164" t="s">
        <v>19</v>
      </c>
      <c r="N13" s="165" t="s">
        <v>19</v>
      </c>
      <c r="O13" s="165" t="s">
        <v>19</v>
      </c>
      <c r="P13" s="165" t="s">
        <v>19</v>
      </c>
      <c r="Q13" s="165" t="s">
        <v>19</v>
      </c>
      <c r="R13" s="165" t="s">
        <v>19</v>
      </c>
      <c r="S13" s="166" t="s">
        <v>19</v>
      </c>
      <c r="T13" s="194">
        <v>28000</v>
      </c>
      <c r="U13" s="195">
        <v>1500</v>
      </c>
      <c r="V13" s="195">
        <v>29500</v>
      </c>
      <c r="W13" s="195">
        <v>1200</v>
      </c>
      <c r="X13" s="195">
        <v>0</v>
      </c>
      <c r="Y13" s="195">
        <v>30700</v>
      </c>
      <c r="Z13" s="213">
        <v>2611</v>
      </c>
      <c r="AA13" s="473">
        <f t="shared" si="0"/>
        <v>11.757947146687092</v>
      </c>
    </row>
    <row r="14" spans="1:27" ht="15" thickBot="1" x14ac:dyDescent="0.35">
      <c r="A14" s="4" t="s">
        <v>63</v>
      </c>
      <c r="B14" s="6" t="s">
        <v>11</v>
      </c>
      <c r="C14" s="55" t="s">
        <v>698</v>
      </c>
      <c r="D14" s="222" t="s">
        <v>402</v>
      </c>
      <c r="E14" s="222" t="s">
        <v>403</v>
      </c>
      <c r="F14" s="218">
        <v>722</v>
      </c>
      <c r="G14" s="192">
        <v>3201</v>
      </c>
      <c r="H14" s="192">
        <v>19672</v>
      </c>
      <c r="I14" s="192">
        <v>0</v>
      </c>
      <c r="J14" s="192">
        <v>0</v>
      </c>
      <c r="K14" s="192">
        <v>22873</v>
      </c>
      <c r="L14" s="193">
        <v>588</v>
      </c>
      <c r="M14" s="164" t="s">
        <v>19</v>
      </c>
      <c r="N14" s="165" t="s">
        <v>19</v>
      </c>
      <c r="O14" s="165" t="s">
        <v>19</v>
      </c>
      <c r="P14" s="165" t="s">
        <v>19</v>
      </c>
      <c r="Q14" s="165" t="s">
        <v>19</v>
      </c>
      <c r="R14" s="165" t="s">
        <v>19</v>
      </c>
      <c r="S14" s="166" t="s">
        <v>19</v>
      </c>
      <c r="T14" s="194">
        <v>22873</v>
      </c>
      <c r="U14" s="195">
        <v>588</v>
      </c>
      <c r="V14" s="195">
        <v>23461</v>
      </c>
      <c r="W14" s="195">
        <v>337</v>
      </c>
      <c r="X14" s="195">
        <v>0</v>
      </c>
      <c r="Y14" s="195">
        <v>23798</v>
      </c>
      <c r="Z14" s="213">
        <v>722</v>
      </c>
      <c r="AA14" s="473">
        <f t="shared" si="0"/>
        <v>32.961218836565095</v>
      </c>
    </row>
    <row r="15" spans="1:27" ht="15" thickBot="1" x14ac:dyDescent="0.35">
      <c r="A15" s="4" t="s">
        <v>68</v>
      </c>
      <c r="B15" s="6" t="s">
        <v>11</v>
      </c>
      <c r="C15" s="55" t="s">
        <v>560</v>
      </c>
      <c r="D15" s="222" t="s">
        <v>398</v>
      </c>
      <c r="E15" s="222" t="s">
        <v>399</v>
      </c>
      <c r="F15" s="218">
        <v>3302</v>
      </c>
      <c r="G15" s="192">
        <v>10696</v>
      </c>
      <c r="H15" s="192">
        <v>81657</v>
      </c>
      <c r="I15" s="192">
        <v>0</v>
      </c>
      <c r="J15" s="192">
        <v>0</v>
      </c>
      <c r="K15" s="192">
        <v>92353</v>
      </c>
      <c r="L15" s="193">
        <v>7480</v>
      </c>
      <c r="M15" s="171">
        <v>577</v>
      </c>
      <c r="N15" s="172">
        <v>1752</v>
      </c>
      <c r="O15" s="172">
        <v>0</v>
      </c>
      <c r="P15" s="172">
        <v>0</v>
      </c>
      <c r="Q15" s="172">
        <v>1800</v>
      </c>
      <c r="R15" s="172">
        <v>3552</v>
      </c>
      <c r="S15" s="173">
        <v>0</v>
      </c>
      <c r="T15" s="194">
        <v>95905</v>
      </c>
      <c r="U15" s="195">
        <v>7480</v>
      </c>
      <c r="V15" s="195">
        <v>103385</v>
      </c>
      <c r="W15" s="195">
        <v>1737</v>
      </c>
      <c r="X15" s="195">
        <v>0</v>
      </c>
      <c r="Y15" s="195">
        <v>105122</v>
      </c>
      <c r="Z15" s="213">
        <v>3879</v>
      </c>
      <c r="AA15" s="473">
        <f t="shared" si="0"/>
        <v>27.100283578241815</v>
      </c>
    </row>
    <row r="16" spans="1:27" ht="15" thickBot="1" x14ac:dyDescent="0.35">
      <c r="A16" s="4" t="s">
        <v>73</v>
      </c>
      <c r="B16" s="6" t="s">
        <v>11</v>
      </c>
      <c r="C16" s="55" t="s">
        <v>722</v>
      </c>
      <c r="D16" s="222" t="s">
        <v>402</v>
      </c>
      <c r="E16" s="222" t="s">
        <v>403</v>
      </c>
      <c r="F16" s="218">
        <v>1137</v>
      </c>
      <c r="G16" s="192">
        <v>3872</v>
      </c>
      <c r="H16" s="192">
        <v>0</v>
      </c>
      <c r="I16" s="192">
        <v>0</v>
      </c>
      <c r="J16" s="192">
        <v>15500</v>
      </c>
      <c r="K16" s="192">
        <v>19372</v>
      </c>
      <c r="L16" s="193">
        <v>2583</v>
      </c>
      <c r="M16" s="171">
        <v>358</v>
      </c>
      <c r="N16" s="172">
        <v>1220</v>
      </c>
      <c r="O16" s="172">
        <v>0</v>
      </c>
      <c r="P16" s="172">
        <v>0</v>
      </c>
      <c r="Q16" s="172">
        <v>0</v>
      </c>
      <c r="R16" s="172">
        <v>1220</v>
      </c>
      <c r="S16" s="173">
        <v>0</v>
      </c>
      <c r="T16" s="194">
        <v>20592</v>
      </c>
      <c r="U16" s="195">
        <v>2583</v>
      </c>
      <c r="V16" s="195">
        <v>23175</v>
      </c>
      <c r="W16" s="195">
        <v>669</v>
      </c>
      <c r="X16" s="195">
        <v>0</v>
      </c>
      <c r="Y16" s="195">
        <v>23844</v>
      </c>
      <c r="Z16" s="213">
        <v>1495</v>
      </c>
      <c r="AA16" s="473">
        <f t="shared" si="0"/>
        <v>15.949163879598663</v>
      </c>
    </row>
    <row r="17" spans="1:27" ht="15" thickBot="1" x14ac:dyDescent="0.35">
      <c r="A17" s="4" t="s">
        <v>79</v>
      </c>
      <c r="B17" s="6" t="s">
        <v>11</v>
      </c>
      <c r="C17" s="55" t="s">
        <v>537</v>
      </c>
      <c r="D17" s="222" t="s">
        <v>402</v>
      </c>
      <c r="E17" s="222" t="s">
        <v>403</v>
      </c>
      <c r="F17" s="218">
        <v>3604</v>
      </c>
      <c r="G17" s="192">
        <v>16297</v>
      </c>
      <c r="H17" s="192">
        <v>91754</v>
      </c>
      <c r="I17" s="192">
        <v>26006</v>
      </c>
      <c r="J17" s="192">
        <v>0</v>
      </c>
      <c r="K17" s="192">
        <v>134057</v>
      </c>
      <c r="L17" s="193">
        <v>19967</v>
      </c>
      <c r="M17" s="164" t="s">
        <v>19</v>
      </c>
      <c r="N17" s="165" t="s">
        <v>19</v>
      </c>
      <c r="O17" s="165" t="s">
        <v>19</v>
      </c>
      <c r="P17" s="165" t="s">
        <v>19</v>
      </c>
      <c r="Q17" s="165" t="s">
        <v>19</v>
      </c>
      <c r="R17" s="165" t="s">
        <v>19</v>
      </c>
      <c r="S17" s="166" t="s">
        <v>19</v>
      </c>
      <c r="T17" s="194">
        <v>134057</v>
      </c>
      <c r="U17" s="195">
        <v>19967</v>
      </c>
      <c r="V17" s="195">
        <v>154024</v>
      </c>
      <c r="W17" s="195">
        <v>2512</v>
      </c>
      <c r="X17" s="195">
        <v>0</v>
      </c>
      <c r="Y17" s="195">
        <v>156536</v>
      </c>
      <c r="Z17" s="213">
        <v>3604</v>
      </c>
      <c r="AA17" s="473">
        <f t="shared" si="0"/>
        <v>43.433962264150942</v>
      </c>
    </row>
    <row r="18" spans="1:27" ht="15" thickBot="1" x14ac:dyDescent="0.35">
      <c r="A18" s="4" t="s">
        <v>83</v>
      </c>
      <c r="B18" s="6" t="s">
        <v>11</v>
      </c>
      <c r="C18" s="55" t="s">
        <v>681</v>
      </c>
      <c r="D18" s="222" t="s">
        <v>402</v>
      </c>
      <c r="E18" s="222" t="s">
        <v>403</v>
      </c>
      <c r="F18" s="218">
        <v>3329</v>
      </c>
      <c r="G18" s="192">
        <v>11746</v>
      </c>
      <c r="H18" s="192">
        <v>83873</v>
      </c>
      <c r="I18" s="192">
        <v>10000</v>
      </c>
      <c r="J18" s="192">
        <v>0</v>
      </c>
      <c r="K18" s="192">
        <v>105619</v>
      </c>
      <c r="L18" s="193">
        <v>3780</v>
      </c>
      <c r="M18" s="171">
        <v>474</v>
      </c>
      <c r="N18" s="172">
        <v>1718</v>
      </c>
      <c r="O18" s="172">
        <v>0</v>
      </c>
      <c r="P18" s="172">
        <v>0</v>
      </c>
      <c r="Q18" s="172">
        <v>0</v>
      </c>
      <c r="R18" s="172">
        <v>1718</v>
      </c>
      <c r="S18" s="173">
        <v>0</v>
      </c>
      <c r="T18" s="194">
        <v>107337</v>
      </c>
      <c r="U18" s="195">
        <v>3780</v>
      </c>
      <c r="V18" s="195">
        <v>111117</v>
      </c>
      <c r="W18" s="195">
        <v>1703</v>
      </c>
      <c r="X18" s="195">
        <v>0</v>
      </c>
      <c r="Y18" s="195">
        <v>112820</v>
      </c>
      <c r="Z18" s="213">
        <v>3803</v>
      </c>
      <c r="AA18" s="473">
        <f t="shared" si="0"/>
        <v>29.666053115961084</v>
      </c>
    </row>
    <row r="19" spans="1:27" ht="15" thickBot="1" x14ac:dyDescent="0.35">
      <c r="A19" s="4" t="s">
        <v>84</v>
      </c>
      <c r="B19" s="6" t="s">
        <v>11</v>
      </c>
      <c r="C19" s="55" t="s">
        <v>678</v>
      </c>
      <c r="D19" s="222" t="s">
        <v>402</v>
      </c>
      <c r="E19" s="222" t="s">
        <v>403</v>
      </c>
      <c r="F19" s="218">
        <v>1284</v>
      </c>
      <c r="G19" s="192">
        <v>7044</v>
      </c>
      <c r="H19" s="192">
        <v>46521</v>
      </c>
      <c r="I19" s="192">
        <v>30000</v>
      </c>
      <c r="J19" s="192">
        <v>0</v>
      </c>
      <c r="K19" s="192">
        <v>83565</v>
      </c>
      <c r="L19" s="193">
        <v>6110</v>
      </c>
      <c r="M19" s="171">
        <v>1089</v>
      </c>
      <c r="N19" s="172">
        <v>5803</v>
      </c>
      <c r="O19" s="172">
        <v>0</v>
      </c>
      <c r="P19" s="172">
        <v>0</v>
      </c>
      <c r="Q19" s="172">
        <v>1880</v>
      </c>
      <c r="R19" s="172">
        <v>7683</v>
      </c>
      <c r="S19" s="173">
        <v>0</v>
      </c>
      <c r="T19" s="194">
        <v>91248</v>
      </c>
      <c r="U19" s="195">
        <v>6110</v>
      </c>
      <c r="V19" s="195">
        <v>97358</v>
      </c>
      <c r="W19" s="195">
        <v>1063</v>
      </c>
      <c r="X19" s="195">
        <v>0</v>
      </c>
      <c r="Y19" s="195">
        <v>98421</v>
      </c>
      <c r="Z19" s="213">
        <v>2373</v>
      </c>
      <c r="AA19" s="473">
        <f t="shared" si="0"/>
        <v>41.475347661188373</v>
      </c>
    </row>
    <row r="20" spans="1:27" ht="15" thickBot="1" x14ac:dyDescent="0.35">
      <c r="A20" s="4" t="s">
        <v>92</v>
      </c>
      <c r="B20" s="6" t="s">
        <v>11</v>
      </c>
      <c r="C20" s="55" t="s">
        <v>617</v>
      </c>
      <c r="D20" s="222" t="s">
        <v>396</v>
      </c>
      <c r="E20" s="222" t="s">
        <v>397</v>
      </c>
      <c r="F20" s="218">
        <v>2598</v>
      </c>
      <c r="G20" s="192">
        <v>13250</v>
      </c>
      <c r="H20" s="192">
        <v>74979</v>
      </c>
      <c r="I20" s="192">
        <v>0</v>
      </c>
      <c r="J20" s="192">
        <v>0</v>
      </c>
      <c r="K20" s="192">
        <v>88229</v>
      </c>
      <c r="L20" s="193">
        <v>48752</v>
      </c>
      <c r="M20" s="171">
        <v>1355</v>
      </c>
      <c r="N20" s="172">
        <v>5992</v>
      </c>
      <c r="O20" s="172">
        <v>0</v>
      </c>
      <c r="P20" s="172">
        <v>0</v>
      </c>
      <c r="Q20" s="172">
        <v>0</v>
      </c>
      <c r="R20" s="172">
        <v>5992</v>
      </c>
      <c r="S20" s="173">
        <v>0</v>
      </c>
      <c r="T20" s="194">
        <v>94221</v>
      </c>
      <c r="U20" s="195">
        <v>48752</v>
      </c>
      <c r="V20" s="195">
        <v>142973</v>
      </c>
      <c r="W20" s="195">
        <v>1872</v>
      </c>
      <c r="X20" s="195">
        <v>0</v>
      </c>
      <c r="Y20" s="195">
        <v>144845</v>
      </c>
      <c r="Z20" s="213">
        <v>3953</v>
      </c>
      <c r="AA20" s="473">
        <f t="shared" si="0"/>
        <v>36.64179104477612</v>
      </c>
    </row>
    <row r="21" spans="1:27" ht="15" thickBot="1" x14ac:dyDescent="0.35">
      <c r="A21" s="4" t="s">
        <v>93</v>
      </c>
      <c r="B21" s="6" t="s">
        <v>11</v>
      </c>
      <c r="C21" s="55" t="s">
        <v>760</v>
      </c>
      <c r="D21" s="222" t="s">
        <v>402</v>
      </c>
      <c r="E21" s="222" t="s">
        <v>403</v>
      </c>
      <c r="F21" s="218">
        <v>3228</v>
      </c>
      <c r="G21" s="192">
        <v>15552</v>
      </c>
      <c r="H21" s="192">
        <v>47050</v>
      </c>
      <c r="I21" s="192">
        <v>10000</v>
      </c>
      <c r="J21" s="192">
        <v>0</v>
      </c>
      <c r="K21" s="192">
        <v>72602</v>
      </c>
      <c r="L21" s="193">
        <v>30492</v>
      </c>
      <c r="M21" s="164" t="s">
        <v>19</v>
      </c>
      <c r="N21" s="165" t="s">
        <v>19</v>
      </c>
      <c r="O21" s="165" t="s">
        <v>19</v>
      </c>
      <c r="P21" s="165" t="s">
        <v>19</v>
      </c>
      <c r="Q21" s="165" t="s">
        <v>19</v>
      </c>
      <c r="R21" s="165" t="s">
        <v>19</v>
      </c>
      <c r="S21" s="166" t="s">
        <v>19</v>
      </c>
      <c r="T21" s="194">
        <v>72602</v>
      </c>
      <c r="U21" s="195">
        <v>30492</v>
      </c>
      <c r="V21" s="195">
        <v>103094</v>
      </c>
      <c r="W21" s="195">
        <v>1500</v>
      </c>
      <c r="X21" s="195">
        <v>0</v>
      </c>
      <c r="Y21" s="195">
        <v>104594</v>
      </c>
      <c r="Z21" s="213">
        <v>3228</v>
      </c>
      <c r="AA21" s="473">
        <f t="shared" si="0"/>
        <v>32.402106567534076</v>
      </c>
    </row>
    <row r="22" spans="1:27" ht="15" thickBot="1" x14ac:dyDescent="0.35">
      <c r="A22" s="4" t="s">
        <v>94</v>
      </c>
      <c r="B22" s="6" t="s">
        <v>11</v>
      </c>
      <c r="C22" s="55" t="s">
        <v>763</v>
      </c>
      <c r="D22" s="222" t="s">
        <v>398</v>
      </c>
      <c r="E22" s="222" t="s">
        <v>399</v>
      </c>
      <c r="F22" s="218">
        <v>3453</v>
      </c>
      <c r="G22" s="192">
        <v>16725</v>
      </c>
      <c r="H22" s="192">
        <v>142553</v>
      </c>
      <c r="I22" s="192">
        <v>0</v>
      </c>
      <c r="J22" s="192">
        <v>0</v>
      </c>
      <c r="K22" s="192">
        <v>159278</v>
      </c>
      <c r="L22" s="193">
        <v>17270</v>
      </c>
      <c r="M22" s="164" t="s">
        <v>19</v>
      </c>
      <c r="N22" s="165" t="s">
        <v>19</v>
      </c>
      <c r="O22" s="165" t="s">
        <v>19</v>
      </c>
      <c r="P22" s="165" t="s">
        <v>19</v>
      </c>
      <c r="Q22" s="165" t="s">
        <v>19</v>
      </c>
      <c r="R22" s="165" t="s">
        <v>19</v>
      </c>
      <c r="S22" s="166" t="s">
        <v>19</v>
      </c>
      <c r="T22" s="194">
        <v>159278</v>
      </c>
      <c r="U22" s="195">
        <v>17270</v>
      </c>
      <c r="V22" s="195">
        <v>176548</v>
      </c>
      <c r="W22" s="195">
        <v>1846</v>
      </c>
      <c r="X22" s="195">
        <v>0</v>
      </c>
      <c r="Y22" s="195">
        <v>178394</v>
      </c>
      <c r="Z22" s="213">
        <v>3453</v>
      </c>
      <c r="AA22" s="473">
        <f t="shared" si="0"/>
        <v>51.663481030987548</v>
      </c>
    </row>
    <row r="23" spans="1:27" ht="15" thickBot="1" x14ac:dyDescent="0.35">
      <c r="A23" s="4" t="s">
        <v>95</v>
      </c>
      <c r="B23" s="6" t="s">
        <v>11</v>
      </c>
      <c r="C23" s="55" t="s">
        <v>555</v>
      </c>
      <c r="D23" s="222" t="s">
        <v>398</v>
      </c>
      <c r="E23" s="222" t="s">
        <v>399</v>
      </c>
      <c r="F23" s="218">
        <v>1236</v>
      </c>
      <c r="G23" s="192">
        <v>9175</v>
      </c>
      <c r="H23" s="192">
        <v>29570</v>
      </c>
      <c r="I23" s="192">
        <v>0</v>
      </c>
      <c r="J23" s="192">
        <v>0</v>
      </c>
      <c r="K23" s="192">
        <v>38745</v>
      </c>
      <c r="L23" s="193">
        <v>2408</v>
      </c>
      <c r="M23" s="164" t="s">
        <v>19</v>
      </c>
      <c r="N23" s="165" t="s">
        <v>19</v>
      </c>
      <c r="O23" s="165" t="s">
        <v>19</v>
      </c>
      <c r="P23" s="165" t="s">
        <v>19</v>
      </c>
      <c r="Q23" s="165" t="s">
        <v>19</v>
      </c>
      <c r="R23" s="165" t="s">
        <v>19</v>
      </c>
      <c r="S23" s="166" t="s">
        <v>19</v>
      </c>
      <c r="T23" s="194">
        <v>38745</v>
      </c>
      <c r="U23" s="195">
        <v>2408</v>
      </c>
      <c r="V23" s="195">
        <v>41153</v>
      </c>
      <c r="W23" s="195">
        <v>328</v>
      </c>
      <c r="X23" s="195">
        <v>1329</v>
      </c>
      <c r="Y23" s="195">
        <v>42728</v>
      </c>
      <c r="Z23" s="213">
        <v>1236</v>
      </c>
      <c r="AA23" s="473">
        <f t="shared" si="0"/>
        <v>34.569579288025892</v>
      </c>
    </row>
    <row r="24" spans="1:27" ht="15" thickBot="1" x14ac:dyDescent="0.35">
      <c r="A24" s="4" t="s">
        <v>96</v>
      </c>
      <c r="B24" s="6" t="s">
        <v>11</v>
      </c>
      <c r="C24" s="55" t="s">
        <v>630</v>
      </c>
      <c r="D24" s="222" t="s">
        <v>396</v>
      </c>
      <c r="E24" s="222" t="s">
        <v>397</v>
      </c>
      <c r="F24" s="218">
        <v>1364</v>
      </c>
      <c r="G24" s="192">
        <v>19442</v>
      </c>
      <c r="H24" s="192">
        <v>57998</v>
      </c>
      <c r="I24" s="192">
        <v>0</v>
      </c>
      <c r="J24" s="192">
        <v>0</v>
      </c>
      <c r="K24" s="192">
        <v>77440</v>
      </c>
      <c r="L24" s="193">
        <v>24657</v>
      </c>
      <c r="M24" s="171">
        <v>1815</v>
      </c>
      <c r="N24" s="172">
        <v>0</v>
      </c>
      <c r="O24" s="172">
        <v>0</v>
      </c>
      <c r="P24" s="172">
        <v>0</v>
      </c>
      <c r="Q24" s="172">
        <v>1000</v>
      </c>
      <c r="R24" s="172">
        <v>1000</v>
      </c>
      <c r="S24" s="173">
        <v>0</v>
      </c>
      <c r="T24" s="194">
        <v>78440</v>
      </c>
      <c r="U24" s="195">
        <v>24657</v>
      </c>
      <c r="V24" s="195">
        <v>103097</v>
      </c>
      <c r="W24" s="195">
        <v>0</v>
      </c>
      <c r="X24" s="195">
        <v>0</v>
      </c>
      <c r="Y24" s="195">
        <v>103097</v>
      </c>
      <c r="Z24" s="213">
        <v>3179</v>
      </c>
      <c r="AA24" s="473">
        <f t="shared" si="0"/>
        <v>32.430638565586662</v>
      </c>
    </row>
    <row r="25" spans="1:27" ht="15" thickBot="1" x14ac:dyDescent="0.35">
      <c r="A25" s="4" t="s">
        <v>102</v>
      </c>
      <c r="B25" s="6" t="s">
        <v>11</v>
      </c>
      <c r="C25" s="55" t="s">
        <v>777</v>
      </c>
      <c r="D25" s="222" t="s">
        <v>396</v>
      </c>
      <c r="E25" s="222" t="s">
        <v>397</v>
      </c>
      <c r="F25" s="218">
        <v>2190</v>
      </c>
      <c r="G25" s="192">
        <v>8091</v>
      </c>
      <c r="H25" s="192">
        <v>12797</v>
      </c>
      <c r="I25" s="192">
        <v>0</v>
      </c>
      <c r="J25" s="192">
        <v>20903</v>
      </c>
      <c r="K25" s="192">
        <v>41791</v>
      </c>
      <c r="L25" s="193">
        <v>14890</v>
      </c>
      <c r="M25" s="164" t="s">
        <v>19</v>
      </c>
      <c r="N25" s="165" t="s">
        <v>19</v>
      </c>
      <c r="O25" s="165" t="s">
        <v>19</v>
      </c>
      <c r="P25" s="165" t="s">
        <v>19</v>
      </c>
      <c r="Q25" s="165" t="s">
        <v>19</v>
      </c>
      <c r="R25" s="165" t="s">
        <v>19</v>
      </c>
      <c r="S25" s="166" t="s">
        <v>19</v>
      </c>
      <c r="T25" s="194">
        <v>41791</v>
      </c>
      <c r="U25" s="195">
        <v>14890</v>
      </c>
      <c r="V25" s="195">
        <v>56681</v>
      </c>
      <c r="W25" s="195">
        <v>1037</v>
      </c>
      <c r="X25" s="195">
        <v>0</v>
      </c>
      <c r="Y25" s="195">
        <v>57718</v>
      </c>
      <c r="Z25" s="213">
        <v>2190</v>
      </c>
      <c r="AA25" s="473">
        <f t="shared" si="0"/>
        <v>26.355251141552511</v>
      </c>
    </row>
    <row r="26" spans="1:27" ht="15" thickBot="1" x14ac:dyDescent="0.35">
      <c r="A26" s="4" t="s">
        <v>117</v>
      </c>
      <c r="B26" s="6" t="s">
        <v>11</v>
      </c>
      <c r="C26" s="55" t="s">
        <v>540</v>
      </c>
      <c r="D26" s="222" t="s">
        <v>402</v>
      </c>
      <c r="E26" s="222" t="s">
        <v>403</v>
      </c>
      <c r="F26" s="218">
        <v>1526</v>
      </c>
      <c r="G26" s="192">
        <v>5346</v>
      </c>
      <c r="H26" s="192">
        <v>7482</v>
      </c>
      <c r="I26" s="192">
        <v>6050</v>
      </c>
      <c r="J26" s="192">
        <v>0</v>
      </c>
      <c r="K26" s="192">
        <v>18878</v>
      </c>
      <c r="L26" s="193">
        <v>344</v>
      </c>
      <c r="M26" s="171">
        <v>1243</v>
      </c>
      <c r="N26" s="172">
        <v>4353</v>
      </c>
      <c r="O26" s="172">
        <v>6093</v>
      </c>
      <c r="P26" s="172">
        <v>0</v>
      </c>
      <c r="Q26" s="172">
        <v>12424</v>
      </c>
      <c r="R26" s="172">
        <v>22870</v>
      </c>
      <c r="S26" s="173">
        <v>0</v>
      </c>
      <c r="T26" s="194">
        <v>41748</v>
      </c>
      <c r="U26" s="195">
        <v>344</v>
      </c>
      <c r="V26" s="195">
        <v>42092</v>
      </c>
      <c r="W26" s="195">
        <v>2859</v>
      </c>
      <c r="X26" s="195">
        <v>0</v>
      </c>
      <c r="Y26" s="195">
        <v>44951</v>
      </c>
      <c r="Z26" s="213">
        <v>2769</v>
      </c>
      <c r="AA26" s="473">
        <f t="shared" si="0"/>
        <v>16.233658360418925</v>
      </c>
    </row>
    <row r="27" spans="1:27" ht="15" thickBot="1" x14ac:dyDescent="0.35">
      <c r="A27" s="4" t="s">
        <v>118</v>
      </c>
      <c r="B27" s="6" t="s">
        <v>11</v>
      </c>
      <c r="C27" s="55" t="s">
        <v>662</v>
      </c>
      <c r="D27" s="222" t="s">
        <v>402</v>
      </c>
      <c r="E27" s="222" t="s">
        <v>403</v>
      </c>
      <c r="F27" s="218">
        <v>2363</v>
      </c>
      <c r="G27" s="192">
        <v>11837</v>
      </c>
      <c r="H27" s="192">
        <v>56111</v>
      </c>
      <c r="I27" s="192">
        <v>0</v>
      </c>
      <c r="J27" s="192">
        <v>5500</v>
      </c>
      <c r="K27" s="192">
        <v>73448</v>
      </c>
      <c r="L27" s="193">
        <v>12673</v>
      </c>
      <c r="M27" s="171">
        <v>1595</v>
      </c>
      <c r="N27" s="172">
        <v>7424</v>
      </c>
      <c r="O27" s="172">
        <v>0</v>
      </c>
      <c r="P27" s="172">
        <v>0</v>
      </c>
      <c r="Q27" s="172">
        <v>0</v>
      </c>
      <c r="R27" s="172">
        <v>7424</v>
      </c>
      <c r="S27" s="173">
        <v>711</v>
      </c>
      <c r="T27" s="194">
        <v>80872</v>
      </c>
      <c r="U27" s="195">
        <v>13384</v>
      </c>
      <c r="V27" s="195">
        <v>94256</v>
      </c>
      <c r="W27" s="195">
        <v>1798</v>
      </c>
      <c r="X27" s="195">
        <v>0</v>
      </c>
      <c r="Y27" s="195">
        <v>96054</v>
      </c>
      <c r="Z27" s="213">
        <v>3958</v>
      </c>
      <c r="AA27" s="473">
        <f t="shared" si="0"/>
        <v>24.268317331985852</v>
      </c>
    </row>
    <row r="28" spans="1:27" ht="15" thickBot="1" x14ac:dyDescent="0.35">
      <c r="A28" s="4" t="s">
        <v>121</v>
      </c>
      <c r="B28" s="6" t="s">
        <v>11</v>
      </c>
      <c r="C28" s="55" t="s">
        <v>678</v>
      </c>
      <c r="D28" s="222" t="s">
        <v>402</v>
      </c>
      <c r="E28" s="222" t="s">
        <v>403</v>
      </c>
      <c r="F28" s="218">
        <v>2957</v>
      </c>
      <c r="G28" s="192">
        <v>19628</v>
      </c>
      <c r="H28" s="192">
        <v>102303</v>
      </c>
      <c r="I28" s="192">
        <v>0</v>
      </c>
      <c r="J28" s="192">
        <v>0</v>
      </c>
      <c r="K28" s="192">
        <v>121931</v>
      </c>
      <c r="L28" s="193">
        <v>5012</v>
      </c>
      <c r="M28" s="171">
        <v>155</v>
      </c>
      <c r="N28" s="172">
        <v>0</v>
      </c>
      <c r="O28" s="172">
        <v>0</v>
      </c>
      <c r="P28" s="172">
        <v>0</v>
      </c>
      <c r="Q28" s="172">
        <v>0</v>
      </c>
      <c r="R28" s="172">
        <v>0</v>
      </c>
      <c r="S28" s="173">
        <v>0</v>
      </c>
      <c r="T28" s="194">
        <v>121931</v>
      </c>
      <c r="U28" s="195">
        <v>5012</v>
      </c>
      <c r="V28" s="195">
        <v>126943</v>
      </c>
      <c r="W28" s="195">
        <v>1719</v>
      </c>
      <c r="X28" s="195">
        <v>0</v>
      </c>
      <c r="Y28" s="195">
        <v>128662</v>
      </c>
      <c r="Z28" s="213">
        <v>3112</v>
      </c>
      <c r="AA28" s="473">
        <f t="shared" si="0"/>
        <v>41.34383033419023</v>
      </c>
    </row>
    <row r="29" spans="1:27" ht="15" thickBot="1" x14ac:dyDescent="0.35">
      <c r="A29" s="4" t="s">
        <v>125</v>
      </c>
      <c r="B29" s="6" t="s">
        <v>11</v>
      </c>
      <c r="C29" s="55" t="s">
        <v>822</v>
      </c>
      <c r="D29" s="222" t="s">
        <v>398</v>
      </c>
      <c r="E29" s="222" t="s">
        <v>399</v>
      </c>
      <c r="F29" s="218">
        <v>2791</v>
      </c>
      <c r="G29" s="192">
        <v>8076</v>
      </c>
      <c r="H29" s="192">
        <v>0</v>
      </c>
      <c r="I29" s="192">
        <v>0</v>
      </c>
      <c r="J29" s="192">
        <v>140000</v>
      </c>
      <c r="K29" s="192">
        <v>148076</v>
      </c>
      <c r="L29" s="193">
        <v>6078</v>
      </c>
      <c r="M29" s="164" t="s">
        <v>19</v>
      </c>
      <c r="N29" s="165" t="s">
        <v>19</v>
      </c>
      <c r="O29" s="165" t="s">
        <v>19</v>
      </c>
      <c r="P29" s="165" t="s">
        <v>19</v>
      </c>
      <c r="Q29" s="165" t="s">
        <v>19</v>
      </c>
      <c r="R29" s="165" t="s">
        <v>19</v>
      </c>
      <c r="S29" s="166" t="s">
        <v>19</v>
      </c>
      <c r="T29" s="194">
        <v>148076</v>
      </c>
      <c r="U29" s="195">
        <v>6078</v>
      </c>
      <c r="V29" s="195">
        <v>154154</v>
      </c>
      <c r="W29" s="195">
        <v>1249</v>
      </c>
      <c r="X29" s="195">
        <v>0</v>
      </c>
      <c r="Y29" s="195">
        <v>155403</v>
      </c>
      <c r="Z29" s="213">
        <v>2791</v>
      </c>
      <c r="AA29" s="473">
        <f t="shared" si="0"/>
        <v>55.68004299534217</v>
      </c>
    </row>
    <row r="30" spans="1:27" ht="15" thickBot="1" x14ac:dyDescent="0.35">
      <c r="A30" s="4" t="s">
        <v>132</v>
      </c>
      <c r="B30" s="6" t="s">
        <v>11</v>
      </c>
      <c r="C30" s="55" t="s">
        <v>532</v>
      </c>
      <c r="D30" s="222" t="s">
        <v>396</v>
      </c>
      <c r="E30" s="222" t="s">
        <v>397</v>
      </c>
      <c r="F30" s="218">
        <v>3150</v>
      </c>
      <c r="G30" s="192">
        <v>4240</v>
      </c>
      <c r="H30" s="192">
        <v>180493</v>
      </c>
      <c r="I30" s="192">
        <v>0</v>
      </c>
      <c r="J30" s="192">
        <v>0</v>
      </c>
      <c r="K30" s="192">
        <v>184733</v>
      </c>
      <c r="L30" s="193">
        <v>3500</v>
      </c>
      <c r="M30" s="164" t="s">
        <v>19</v>
      </c>
      <c r="N30" s="165" t="s">
        <v>19</v>
      </c>
      <c r="O30" s="165" t="s">
        <v>19</v>
      </c>
      <c r="P30" s="165" t="s">
        <v>19</v>
      </c>
      <c r="Q30" s="165" t="s">
        <v>19</v>
      </c>
      <c r="R30" s="165" t="s">
        <v>19</v>
      </c>
      <c r="S30" s="166" t="s">
        <v>19</v>
      </c>
      <c r="T30" s="194">
        <v>184733</v>
      </c>
      <c r="U30" s="195">
        <v>3500</v>
      </c>
      <c r="V30" s="195">
        <v>188233</v>
      </c>
      <c r="W30" s="195">
        <v>706</v>
      </c>
      <c r="X30" s="195">
        <v>0</v>
      </c>
      <c r="Y30" s="195">
        <v>188939</v>
      </c>
      <c r="Z30" s="213">
        <v>3150</v>
      </c>
      <c r="AA30" s="473">
        <f t="shared" si="0"/>
        <v>59.98063492063492</v>
      </c>
    </row>
    <row r="31" spans="1:27" ht="15" thickBot="1" x14ac:dyDescent="0.35">
      <c r="A31" s="4" t="s">
        <v>137</v>
      </c>
      <c r="B31" s="6" t="s">
        <v>11</v>
      </c>
      <c r="C31" s="55" t="s">
        <v>625</v>
      </c>
      <c r="D31" s="222" t="s">
        <v>402</v>
      </c>
      <c r="E31" s="222" t="s">
        <v>403</v>
      </c>
      <c r="F31" s="218">
        <v>1452</v>
      </c>
      <c r="G31" s="192">
        <v>11732</v>
      </c>
      <c r="H31" s="192">
        <v>46741</v>
      </c>
      <c r="I31" s="192">
        <v>0</v>
      </c>
      <c r="J31" s="192">
        <v>750</v>
      </c>
      <c r="K31" s="192">
        <v>59223</v>
      </c>
      <c r="L31" s="193">
        <v>11090</v>
      </c>
      <c r="M31" s="171">
        <v>1591</v>
      </c>
      <c r="N31" s="172">
        <v>12853</v>
      </c>
      <c r="O31" s="172">
        <v>0</v>
      </c>
      <c r="P31" s="172">
        <v>0</v>
      </c>
      <c r="Q31" s="172">
        <v>0</v>
      </c>
      <c r="R31" s="172">
        <v>12853</v>
      </c>
      <c r="S31" s="173">
        <v>0</v>
      </c>
      <c r="T31" s="194">
        <v>72076</v>
      </c>
      <c r="U31" s="195">
        <v>11090</v>
      </c>
      <c r="V31" s="195">
        <v>83166</v>
      </c>
      <c r="W31" s="195">
        <v>1441</v>
      </c>
      <c r="X31" s="195">
        <v>0</v>
      </c>
      <c r="Y31" s="195">
        <v>84607</v>
      </c>
      <c r="Z31" s="213">
        <v>3043</v>
      </c>
      <c r="AA31" s="473">
        <f t="shared" si="0"/>
        <v>27.803812027604337</v>
      </c>
    </row>
    <row r="32" spans="1:27" ht="15" thickBot="1" x14ac:dyDescent="0.35">
      <c r="A32" s="4" t="s">
        <v>141</v>
      </c>
      <c r="B32" s="6" t="s">
        <v>11</v>
      </c>
      <c r="C32" s="55" t="s">
        <v>775</v>
      </c>
      <c r="D32" s="222" t="s">
        <v>402</v>
      </c>
      <c r="E32" s="222" t="s">
        <v>403</v>
      </c>
      <c r="F32" s="218">
        <v>2047</v>
      </c>
      <c r="G32" s="192">
        <v>2423</v>
      </c>
      <c r="H32" s="192">
        <v>0</v>
      </c>
      <c r="I32" s="192">
        <v>0</v>
      </c>
      <c r="J32" s="192">
        <v>22662</v>
      </c>
      <c r="K32" s="192">
        <v>25085</v>
      </c>
      <c r="L32" s="193">
        <v>690</v>
      </c>
      <c r="M32" s="164" t="s">
        <v>19</v>
      </c>
      <c r="N32" s="165" t="s">
        <v>19</v>
      </c>
      <c r="O32" s="165" t="s">
        <v>19</v>
      </c>
      <c r="P32" s="165" t="s">
        <v>19</v>
      </c>
      <c r="Q32" s="165" t="s">
        <v>19</v>
      </c>
      <c r="R32" s="165" t="s">
        <v>19</v>
      </c>
      <c r="S32" s="166" t="s">
        <v>19</v>
      </c>
      <c r="T32" s="194">
        <v>25085</v>
      </c>
      <c r="U32" s="195">
        <v>690</v>
      </c>
      <c r="V32" s="195">
        <v>25775</v>
      </c>
      <c r="W32" s="195">
        <v>969</v>
      </c>
      <c r="X32" s="195">
        <v>0</v>
      </c>
      <c r="Y32" s="195">
        <v>26744</v>
      </c>
      <c r="Z32" s="213">
        <v>2047</v>
      </c>
      <c r="AA32" s="473">
        <f t="shared" si="0"/>
        <v>13.064973131411822</v>
      </c>
    </row>
    <row r="33" spans="1:27" ht="15" thickBot="1" x14ac:dyDescent="0.35">
      <c r="A33" s="4" t="s">
        <v>146</v>
      </c>
      <c r="B33" s="6" t="s">
        <v>11</v>
      </c>
      <c r="C33" s="55" t="s">
        <v>860</v>
      </c>
      <c r="D33" s="222" t="s">
        <v>398</v>
      </c>
      <c r="E33" s="222" t="s">
        <v>399</v>
      </c>
      <c r="F33" s="218">
        <v>3650</v>
      </c>
      <c r="G33" s="192">
        <v>8757</v>
      </c>
      <c r="H33" s="192">
        <v>120338</v>
      </c>
      <c r="I33" s="192">
        <v>0</v>
      </c>
      <c r="J33" s="192">
        <v>0</v>
      </c>
      <c r="K33" s="192">
        <v>129095</v>
      </c>
      <c r="L33" s="193">
        <v>60198</v>
      </c>
      <c r="M33" s="164" t="s">
        <v>19</v>
      </c>
      <c r="N33" s="165" t="s">
        <v>19</v>
      </c>
      <c r="O33" s="165" t="s">
        <v>19</v>
      </c>
      <c r="P33" s="165" t="s">
        <v>19</v>
      </c>
      <c r="Q33" s="165" t="s">
        <v>19</v>
      </c>
      <c r="R33" s="165" t="s">
        <v>19</v>
      </c>
      <c r="S33" s="166" t="s">
        <v>19</v>
      </c>
      <c r="T33" s="194">
        <v>129095</v>
      </c>
      <c r="U33" s="195">
        <v>60198</v>
      </c>
      <c r="V33" s="195">
        <v>189293</v>
      </c>
      <c r="W33" s="195">
        <v>828</v>
      </c>
      <c r="X33" s="195">
        <v>0</v>
      </c>
      <c r="Y33" s="195">
        <v>190121</v>
      </c>
      <c r="Z33" s="213">
        <v>3650</v>
      </c>
      <c r="AA33" s="473">
        <f t="shared" si="0"/>
        <v>52.08794520547945</v>
      </c>
    </row>
    <row r="34" spans="1:27" ht="15" thickBot="1" x14ac:dyDescent="0.35">
      <c r="A34" s="4" t="s">
        <v>170</v>
      </c>
      <c r="B34" s="6" t="s">
        <v>11</v>
      </c>
      <c r="C34" s="55" t="s">
        <v>550</v>
      </c>
      <c r="D34" s="222" t="s">
        <v>398</v>
      </c>
      <c r="E34" s="222" t="s">
        <v>399</v>
      </c>
      <c r="F34" s="218">
        <v>1668</v>
      </c>
      <c r="G34" s="192">
        <v>5011</v>
      </c>
      <c r="H34" s="192">
        <v>27945</v>
      </c>
      <c r="I34" s="192">
        <v>32500</v>
      </c>
      <c r="J34" s="192">
        <v>23641</v>
      </c>
      <c r="K34" s="192">
        <v>89097</v>
      </c>
      <c r="L34" s="193">
        <v>25592</v>
      </c>
      <c r="M34" s="171">
        <v>2258</v>
      </c>
      <c r="N34" s="172">
        <v>6642</v>
      </c>
      <c r="O34" s="172">
        <v>44414</v>
      </c>
      <c r="P34" s="172">
        <v>0</v>
      </c>
      <c r="Q34" s="172">
        <v>0</v>
      </c>
      <c r="R34" s="172">
        <v>51056</v>
      </c>
      <c r="S34" s="173">
        <v>0</v>
      </c>
      <c r="T34" s="194">
        <v>140153</v>
      </c>
      <c r="U34" s="195">
        <v>25592</v>
      </c>
      <c r="V34" s="195">
        <v>165745</v>
      </c>
      <c r="W34" s="195">
        <v>1758</v>
      </c>
      <c r="X34" s="195">
        <v>0</v>
      </c>
      <c r="Y34" s="195">
        <v>167503</v>
      </c>
      <c r="Z34" s="213">
        <v>3926</v>
      </c>
      <c r="AA34" s="473">
        <f t="shared" si="0"/>
        <v>42.665053489556804</v>
      </c>
    </row>
    <row r="35" spans="1:27" ht="15" thickBot="1" x14ac:dyDescent="0.35">
      <c r="A35" s="4" t="s">
        <v>194</v>
      </c>
      <c r="B35" s="6" t="s">
        <v>11</v>
      </c>
      <c r="C35" s="55" t="s">
        <v>686</v>
      </c>
      <c r="D35" s="222" t="s">
        <v>396</v>
      </c>
      <c r="E35" s="222" t="s">
        <v>397</v>
      </c>
      <c r="F35" s="218">
        <v>3730</v>
      </c>
      <c r="G35" s="192">
        <v>10093</v>
      </c>
      <c r="H35" s="192">
        <v>0</v>
      </c>
      <c r="I35" s="192">
        <v>0</v>
      </c>
      <c r="J35" s="192">
        <v>33282</v>
      </c>
      <c r="K35" s="192">
        <v>43375</v>
      </c>
      <c r="L35" s="193">
        <v>0</v>
      </c>
      <c r="M35" s="164" t="s">
        <v>19</v>
      </c>
      <c r="N35" s="165" t="s">
        <v>19</v>
      </c>
      <c r="O35" s="165" t="s">
        <v>19</v>
      </c>
      <c r="P35" s="165" t="s">
        <v>19</v>
      </c>
      <c r="Q35" s="165" t="s">
        <v>19</v>
      </c>
      <c r="R35" s="165" t="s">
        <v>19</v>
      </c>
      <c r="S35" s="166" t="s">
        <v>19</v>
      </c>
      <c r="T35" s="194">
        <v>43375</v>
      </c>
      <c r="U35" s="195">
        <v>0</v>
      </c>
      <c r="V35" s="195">
        <v>43375</v>
      </c>
      <c r="W35" s="195">
        <v>930</v>
      </c>
      <c r="X35" s="195">
        <v>0</v>
      </c>
      <c r="Y35" s="195">
        <v>44305</v>
      </c>
      <c r="Z35" s="213">
        <v>3730</v>
      </c>
      <c r="AA35" s="473">
        <f t="shared" si="0"/>
        <v>11.878016085790884</v>
      </c>
    </row>
    <row r="36" spans="1:27" ht="15" thickBot="1" x14ac:dyDescent="0.35">
      <c r="A36" s="4" t="s">
        <v>197</v>
      </c>
      <c r="B36" s="6" t="s">
        <v>11</v>
      </c>
      <c r="C36" s="55" t="s">
        <v>597</v>
      </c>
      <c r="D36" s="222" t="s">
        <v>394</v>
      </c>
      <c r="E36" s="222" t="s">
        <v>395</v>
      </c>
      <c r="F36" s="218">
        <v>767</v>
      </c>
      <c r="G36" s="192">
        <v>0</v>
      </c>
      <c r="H36" s="192">
        <v>0</v>
      </c>
      <c r="I36" s="192">
        <v>10000</v>
      </c>
      <c r="J36" s="192">
        <v>1500</v>
      </c>
      <c r="K36" s="192">
        <v>11500</v>
      </c>
      <c r="L36" s="193">
        <v>8771</v>
      </c>
      <c r="M36" s="171">
        <v>1696</v>
      </c>
      <c r="N36" s="172">
        <v>5556</v>
      </c>
      <c r="O36" s="172">
        <v>0</v>
      </c>
      <c r="P36" s="172">
        <v>1000</v>
      </c>
      <c r="Q36" s="172">
        <v>0</v>
      </c>
      <c r="R36" s="172">
        <v>6556</v>
      </c>
      <c r="S36" s="173">
        <v>0</v>
      </c>
      <c r="T36" s="194">
        <v>18056</v>
      </c>
      <c r="U36" s="195">
        <v>8771</v>
      </c>
      <c r="V36" s="195">
        <v>26827</v>
      </c>
      <c r="W36" s="195">
        <v>1229</v>
      </c>
      <c r="X36" s="195">
        <v>0</v>
      </c>
      <c r="Y36" s="195">
        <v>28056</v>
      </c>
      <c r="Z36" s="213">
        <v>2463</v>
      </c>
      <c r="AA36" s="473">
        <f t="shared" si="0"/>
        <v>11.390986601705238</v>
      </c>
    </row>
    <row r="37" spans="1:27" ht="15" thickBot="1" x14ac:dyDescent="0.35">
      <c r="A37" s="4" t="s">
        <v>198</v>
      </c>
      <c r="B37" s="6" t="s">
        <v>11</v>
      </c>
      <c r="C37" s="55" t="s">
        <v>895</v>
      </c>
      <c r="D37" s="222" t="s">
        <v>410</v>
      </c>
      <c r="E37" s="222" t="s">
        <v>411</v>
      </c>
      <c r="F37" s="218">
        <v>1900</v>
      </c>
      <c r="G37" s="192">
        <v>16500</v>
      </c>
      <c r="H37" s="192">
        <v>113000</v>
      </c>
      <c r="I37" s="192">
        <v>0</v>
      </c>
      <c r="J37" s="192">
        <v>0</v>
      </c>
      <c r="K37" s="192">
        <v>129500</v>
      </c>
      <c r="L37" s="193">
        <v>4300</v>
      </c>
      <c r="M37" s="164" t="s">
        <v>19</v>
      </c>
      <c r="N37" s="165" t="s">
        <v>19</v>
      </c>
      <c r="O37" s="165" t="s">
        <v>19</v>
      </c>
      <c r="P37" s="165" t="s">
        <v>19</v>
      </c>
      <c r="Q37" s="165" t="s">
        <v>19</v>
      </c>
      <c r="R37" s="165" t="s">
        <v>19</v>
      </c>
      <c r="S37" s="166" t="s">
        <v>19</v>
      </c>
      <c r="T37" s="194">
        <v>129500</v>
      </c>
      <c r="U37" s="195">
        <v>4300</v>
      </c>
      <c r="V37" s="195">
        <v>133800</v>
      </c>
      <c r="W37" s="195">
        <v>1200</v>
      </c>
      <c r="X37" s="195">
        <v>0</v>
      </c>
      <c r="Y37" s="195">
        <v>135000</v>
      </c>
      <c r="Z37" s="213">
        <v>1900</v>
      </c>
      <c r="AA37" s="473">
        <f t="shared" si="0"/>
        <v>71.05263157894737</v>
      </c>
    </row>
    <row r="38" spans="1:27" ht="15" thickBot="1" x14ac:dyDescent="0.35">
      <c r="A38" s="4" t="s">
        <v>200</v>
      </c>
      <c r="B38" s="6" t="s">
        <v>11</v>
      </c>
      <c r="C38" s="55" t="s">
        <v>860</v>
      </c>
      <c r="D38" s="222" t="s">
        <v>402</v>
      </c>
      <c r="E38" s="222" t="s">
        <v>403</v>
      </c>
      <c r="F38" s="218">
        <v>2027</v>
      </c>
      <c r="G38" s="192">
        <v>4894</v>
      </c>
      <c r="H38" s="192">
        <v>0</v>
      </c>
      <c r="I38" s="192">
        <v>91877</v>
      </c>
      <c r="J38" s="192">
        <v>0</v>
      </c>
      <c r="K38" s="192">
        <v>96771</v>
      </c>
      <c r="L38" s="193">
        <v>39270</v>
      </c>
      <c r="M38" s="164" t="s">
        <v>19</v>
      </c>
      <c r="N38" s="165" t="s">
        <v>19</v>
      </c>
      <c r="O38" s="165" t="s">
        <v>19</v>
      </c>
      <c r="P38" s="165" t="s">
        <v>19</v>
      </c>
      <c r="Q38" s="165" t="s">
        <v>19</v>
      </c>
      <c r="R38" s="165" t="s">
        <v>19</v>
      </c>
      <c r="S38" s="166" t="s">
        <v>19</v>
      </c>
      <c r="T38" s="194">
        <v>96771</v>
      </c>
      <c r="U38" s="195">
        <v>39270</v>
      </c>
      <c r="V38" s="195">
        <v>136041</v>
      </c>
      <c r="W38" s="195">
        <v>960</v>
      </c>
      <c r="X38" s="195">
        <v>0</v>
      </c>
      <c r="Y38" s="195">
        <v>137001</v>
      </c>
      <c r="Z38" s="213">
        <v>2027</v>
      </c>
      <c r="AA38" s="473">
        <f t="shared" si="0"/>
        <v>67.58806117414899</v>
      </c>
    </row>
    <row r="39" spans="1:27" ht="15" thickBot="1" x14ac:dyDescent="0.35">
      <c r="A39" s="4" t="s">
        <v>205</v>
      </c>
      <c r="B39" s="6" t="s">
        <v>11</v>
      </c>
      <c r="C39" s="55" t="s">
        <v>810</v>
      </c>
      <c r="D39" s="222" t="s">
        <v>396</v>
      </c>
      <c r="E39" s="222" t="s">
        <v>397</v>
      </c>
      <c r="F39" s="218">
        <v>2585</v>
      </c>
      <c r="G39" s="192">
        <v>15436</v>
      </c>
      <c r="H39" s="192">
        <v>0</v>
      </c>
      <c r="I39" s="192">
        <v>0</v>
      </c>
      <c r="J39" s="192">
        <v>1000</v>
      </c>
      <c r="K39" s="192">
        <v>16436</v>
      </c>
      <c r="L39" s="193">
        <v>1500</v>
      </c>
      <c r="M39" s="171">
        <v>1000</v>
      </c>
      <c r="N39" s="172">
        <v>0</v>
      </c>
      <c r="O39" s="172">
        <v>0</v>
      </c>
      <c r="P39" s="172">
        <v>0</v>
      </c>
      <c r="Q39" s="172">
        <v>0</v>
      </c>
      <c r="R39" s="172">
        <v>0</v>
      </c>
      <c r="S39" s="173">
        <v>0</v>
      </c>
      <c r="T39" s="194">
        <v>16436</v>
      </c>
      <c r="U39" s="195">
        <v>1500</v>
      </c>
      <c r="V39" s="195">
        <v>17936</v>
      </c>
      <c r="W39" s="195">
        <v>868</v>
      </c>
      <c r="X39" s="195">
        <v>0</v>
      </c>
      <c r="Y39" s="195">
        <v>18804</v>
      </c>
      <c r="Z39" s="213">
        <v>3585</v>
      </c>
      <c r="AA39" s="473">
        <f t="shared" si="0"/>
        <v>5.2451882845188287</v>
      </c>
    </row>
    <row r="40" spans="1:27" ht="15" thickBot="1" x14ac:dyDescent="0.35">
      <c r="A40" s="4" t="s">
        <v>207</v>
      </c>
      <c r="B40" s="6" t="s">
        <v>11</v>
      </c>
      <c r="C40" s="55" t="s">
        <v>689</v>
      </c>
      <c r="D40" s="222" t="s">
        <v>402</v>
      </c>
      <c r="E40" s="222" t="s">
        <v>403</v>
      </c>
      <c r="F40" s="218">
        <v>2372</v>
      </c>
      <c r="G40" s="192">
        <v>5774</v>
      </c>
      <c r="H40" s="192">
        <v>55874</v>
      </c>
      <c r="I40" s="192">
        <v>0</v>
      </c>
      <c r="J40" s="192">
        <v>500</v>
      </c>
      <c r="K40" s="192">
        <v>62148</v>
      </c>
      <c r="L40" s="193">
        <v>12839</v>
      </c>
      <c r="M40" s="164" t="s">
        <v>19</v>
      </c>
      <c r="N40" s="165" t="s">
        <v>19</v>
      </c>
      <c r="O40" s="165" t="s">
        <v>19</v>
      </c>
      <c r="P40" s="165" t="s">
        <v>19</v>
      </c>
      <c r="Q40" s="165" t="s">
        <v>19</v>
      </c>
      <c r="R40" s="165" t="s">
        <v>19</v>
      </c>
      <c r="S40" s="166" t="s">
        <v>19</v>
      </c>
      <c r="T40" s="194">
        <v>62148</v>
      </c>
      <c r="U40" s="195">
        <v>12839</v>
      </c>
      <c r="V40" s="195">
        <v>74987</v>
      </c>
      <c r="W40" s="195">
        <v>1123</v>
      </c>
      <c r="X40" s="195">
        <v>0</v>
      </c>
      <c r="Y40" s="195">
        <v>76110</v>
      </c>
      <c r="Z40" s="213">
        <v>2372</v>
      </c>
      <c r="AA40" s="473">
        <f t="shared" si="0"/>
        <v>32.086846543001684</v>
      </c>
    </row>
    <row r="41" spans="1:27" ht="15" thickBot="1" x14ac:dyDescent="0.35">
      <c r="A41" s="4" t="s">
        <v>213</v>
      </c>
      <c r="B41" s="6" t="s">
        <v>11</v>
      </c>
      <c r="C41" s="55" t="s">
        <v>582</v>
      </c>
      <c r="D41" s="222" t="s">
        <v>410</v>
      </c>
      <c r="E41" s="222" t="s">
        <v>411</v>
      </c>
      <c r="F41" s="218">
        <v>3465</v>
      </c>
      <c r="G41" s="192">
        <v>25248</v>
      </c>
      <c r="H41" s="192">
        <v>81722</v>
      </c>
      <c r="I41" s="192">
        <v>0</v>
      </c>
      <c r="J41" s="192">
        <v>0</v>
      </c>
      <c r="K41" s="192">
        <v>106970</v>
      </c>
      <c r="L41" s="193">
        <v>4842</v>
      </c>
      <c r="M41" s="171">
        <v>202</v>
      </c>
      <c r="N41" s="172">
        <v>1471</v>
      </c>
      <c r="O41" s="172">
        <v>0</v>
      </c>
      <c r="P41" s="172">
        <v>0</v>
      </c>
      <c r="Q41" s="172">
        <v>0</v>
      </c>
      <c r="R41" s="172">
        <v>1471</v>
      </c>
      <c r="S41" s="173">
        <v>0</v>
      </c>
      <c r="T41" s="194">
        <v>108441</v>
      </c>
      <c r="U41" s="195">
        <v>4842</v>
      </c>
      <c r="V41" s="195">
        <v>113283</v>
      </c>
      <c r="W41" s="195">
        <v>1662</v>
      </c>
      <c r="X41" s="195">
        <v>0</v>
      </c>
      <c r="Y41" s="195">
        <v>114945</v>
      </c>
      <c r="Z41" s="213">
        <v>3667</v>
      </c>
      <c r="AA41" s="473">
        <f t="shared" si="0"/>
        <v>31.345786746659396</v>
      </c>
    </row>
    <row r="42" spans="1:27" ht="15" thickBot="1" x14ac:dyDescent="0.35">
      <c r="A42" s="4" t="s">
        <v>216</v>
      </c>
      <c r="B42" s="6" t="s">
        <v>11</v>
      </c>
      <c r="C42" s="55" t="s">
        <v>983</v>
      </c>
      <c r="D42" s="222" t="s">
        <v>402</v>
      </c>
      <c r="E42" s="222" t="s">
        <v>403</v>
      </c>
      <c r="F42" s="218">
        <v>492</v>
      </c>
      <c r="G42" s="192">
        <v>5867</v>
      </c>
      <c r="H42" s="192">
        <v>0</v>
      </c>
      <c r="I42" s="192">
        <v>34841</v>
      </c>
      <c r="J42" s="192">
        <v>0</v>
      </c>
      <c r="K42" s="192">
        <v>40708</v>
      </c>
      <c r="L42" s="193">
        <v>28761</v>
      </c>
      <c r="M42" s="164" t="s">
        <v>19</v>
      </c>
      <c r="N42" s="165" t="s">
        <v>19</v>
      </c>
      <c r="O42" s="165" t="s">
        <v>19</v>
      </c>
      <c r="P42" s="165" t="s">
        <v>19</v>
      </c>
      <c r="Q42" s="165" t="s">
        <v>19</v>
      </c>
      <c r="R42" s="165" t="s">
        <v>19</v>
      </c>
      <c r="S42" s="166" t="s">
        <v>19</v>
      </c>
      <c r="T42" s="194">
        <v>40708</v>
      </c>
      <c r="U42" s="195">
        <v>28761</v>
      </c>
      <c r="V42" s="195">
        <v>69469</v>
      </c>
      <c r="W42" s="195">
        <v>220</v>
      </c>
      <c r="X42" s="195">
        <v>0</v>
      </c>
      <c r="Y42" s="195">
        <v>69689</v>
      </c>
      <c r="Z42" s="213">
        <v>492</v>
      </c>
      <c r="AA42" s="473">
        <f t="shared" si="0"/>
        <v>141.64430894308944</v>
      </c>
    </row>
    <row r="43" spans="1:27" ht="15" thickBot="1" x14ac:dyDescent="0.35">
      <c r="A43" s="4" t="s">
        <v>223</v>
      </c>
      <c r="B43" s="6" t="s">
        <v>11</v>
      </c>
      <c r="C43" s="55" t="s">
        <v>662</v>
      </c>
      <c r="D43" s="222" t="s">
        <v>398</v>
      </c>
      <c r="E43" s="222" t="s">
        <v>399</v>
      </c>
      <c r="F43" s="218">
        <v>672</v>
      </c>
      <c r="G43" s="192">
        <v>3368</v>
      </c>
      <c r="H43" s="192">
        <v>7439</v>
      </c>
      <c r="I43" s="192">
        <v>0</v>
      </c>
      <c r="J43" s="192">
        <v>0</v>
      </c>
      <c r="K43" s="192">
        <v>10807</v>
      </c>
      <c r="L43" s="193">
        <v>6096</v>
      </c>
      <c r="M43" s="171">
        <v>3324</v>
      </c>
      <c r="N43" s="172">
        <v>22272</v>
      </c>
      <c r="O43" s="172">
        <v>0</v>
      </c>
      <c r="P43" s="172">
        <v>4211</v>
      </c>
      <c r="Q43" s="172">
        <v>0</v>
      </c>
      <c r="R43" s="172">
        <v>26483</v>
      </c>
      <c r="S43" s="173">
        <v>0</v>
      </c>
      <c r="T43" s="194">
        <v>37290</v>
      </c>
      <c r="U43" s="195">
        <v>6096</v>
      </c>
      <c r="V43" s="195">
        <v>43386</v>
      </c>
      <c r="W43" s="195">
        <v>1789</v>
      </c>
      <c r="X43" s="195">
        <v>0</v>
      </c>
      <c r="Y43" s="195">
        <v>45175</v>
      </c>
      <c r="Z43" s="213">
        <v>3996</v>
      </c>
      <c r="AA43" s="473">
        <f t="shared" si="0"/>
        <v>11.305055055055055</v>
      </c>
    </row>
    <row r="44" spans="1:27" ht="15" thickBot="1" x14ac:dyDescent="0.35">
      <c r="A44" s="4" t="s">
        <v>231</v>
      </c>
      <c r="B44" s="6" t="s">
        <v>11</v>
      </c>
      <c r="C44" s="55" t="s">
        <v>698</v>
      </c>
      <c r="D44" s="222" t="s">
        <v>402</v>
      </c>
      <c r="E44" s="222" t="s">
        <v>403</v>
      </c>
      <c r="F44" s="218">
        <v>478</v>
      </c>
      <c r="G44" s="192">
        <v>1809</v>
      </c>
      <c r="H44" s="192">
        <v>0</v>
      </c>
      <c r="I44" s="192">
        <v>15000</v>
      </c>
      <c r="J44" s="192">
        <v>0</v>
      </c>
      <c r="K44" s="192">
        <v>16809</v>
      </c>
      <c r="L44" s="193">
        <v>19570</v>
      </c>
      <c r="M44" s="171">
        <v>1962</v>
      </c>
      <c r="N44" s="172">
        <v>7259</v>
      </c>
      <c r="O44" s="172">
        <v>0</v>
      </c>
      <c r="P44" s="172">
        <v>0</v>
      </c>
      <c r="Q44" s="172">
        <v>0</v>
      </c>
      <c r="R44" s="172">
        <v>7259</v>
      </c>
      <c r="S44" s="173">
        <v>0</v>
      </c>
      <c r="T44" s="194">
        <v>24068</v>
      </c>
      <c r="U44" s="195">
        <v>19570</v>
      </c>
      <c r="V44" s="195">
        <v>43638</v>
      </c>
      <c r="W44" s="195">
        <v>1219</v>
      </c>
      <c r="X44" s="195">
        <v>0</v>
      </c>
      <c r="Y44" s="195">
        <v>44857</v>
      </c>
      <c r="Z44" s="213">
        <v>2440</v>
      </c>
      <c r="AA44" s="473">
        <f t="shared" si="0"/>
        <v>18.384016393442622</v>
      </c>
    </row>
    <row r="45" spans="1:27" ht="15" thickBot="1" x14ac:dyDescent="0.35">
      <c r="A45" s="4" t="s">
        <v>234</v>
      </c>
      <c r="B45" s="6" t="s">
        <v>11</v>
      </c>
      <c r="C45" s="55" t="s">
        <v>656</v>
      </c>
      <c r="D45" s="222" t="s">
        <v>398</v>
      </c>
      <c r="E45" s="222" t="s">
        <v>399</v>
      </c>
      <c r="F45" s="218">
        <v>2696</v>
      </c>
      <c r="G45" s="192">
        <v>7666</v>
      </c>
      <c r="H45" s="192">
        <v>45722</v>
      </c>
      <c r="I45" s="192">
        <v>0</v>
      </c>
      <c r="J45" s="192">
        <v>208</v>
      </c>
      <c r="K45" s="192">
        <v>53596</v>
      </c>
      <c r="L45" s="193">
        <v>0</v>
      </c>
      <c r="M45" s="171">
        <v>737</v>
      </c>
      <c r="N45" s="172">
        <v>2095</v>
      </c>
      <c r="O45" s="172">
        <v>0</v>
      </c>
      <c r="P45" s="172">
        <v>0</v>
      </c>
      <c r="Q45" s="172">
        <v>700</v>
      </c>
      <c r="R45" s="172">
        <v>2795</v>
      </c>
      <c r="S45" s="173">
        <v>0</v>
      </c>
      <c r="T45" s="194">
        <v>56391</v>
      </c>
      <c r="U45" s="195">
        <v>0</v>
      </c>
      <c r="V45" s="195">
        <v>56391</v>
      </c>
      <c r="W45" s="195">
        <v>1545</v>
      </c>
      <c r="X45" s="195">
        <v>0</v>
      </c>
      <c r="Y45" s="195">
        <v>57936</v>
      </c>
      <c r="Z45" s="213">
        <v>3433</v>
      </c>
      <c r="AA45" s="473">
        <f t="shared" si="0"/>
        <v>16.876201572968249</v>
      </c>
    </row>
    <row r="46" spans="1:27" ht="15" thickBot="1" x14ac:dyDescent="0.35">
      <c r="A46" s="4" t="s">
        <v>244</v>
      </c>
      <c r="B46" s="6" t="s">
        <v>11</v>
      </c>
      <c r="C46" s="55" t="s">
        <v>623</v>
      </c>
      <c r="D46" s="222" t="s">
        <v>402</v>
      </c>
      <c r="E46" s="222" t="s">
        <v>403</v>
      </c>
      <c r="F46" s="218">
        <v>1848</v>
      </c>
      <c r="G46" s="192">
        <v>6735</v>
      </c>
      <c r="H46" s="192">
        <v>62976</v>
      </c>
      <c r="I46" s="192">
        <v>0</v>
      </c>
      <c r="J46" s="192">
        <v>0</v>
      </c>
      <c r="K46" s="192">
        <v>69711</v>
      </c>
      <c r="L46" s="193">
        <v>9983</v>
      </c>
      <c r="M46" s="164" t="s">
        <v>19</v>
      </c>
      <c r="N46" s="165" t="s">
        <v>19</v>
      </c>
      <c r="O46" s="165" t="s">
        <v>19</v>
      </c>
      <c r="P46" s="165" t="s">
        <v>19</v>
      </c>
      <c r="Q46" s="165" t="s">
        <v>19</v>
      </c>
      <c r="R46" s="165" t="s">
        <v>19</v>
      </c>
      <c r="S46" s="166" t="s">
        <v>19</v>
      </c>
      <c r="T46" s="194">
        <v>69711</v>
      </c>
      <c r="U46" s="195">
        <v>9983</v>
      </c>
      <c r="V46" s="195">
        <v>79694</v>
      </c>
      <c r="W46" s="195">
        <v>875</v>
      </c>
      <c r="X46" s="195">
        <v>0</v>
      </c>
      <c r="Y46" s="195">
        <v>80569</v>
      </c>
      <c r="Z46" s="213">
        <v>1848</v>
      </c>
      <c r="AA46" s="473">
        <f t="shared" si="0"/>
        <v>43.597943722943725</v>
      </c>
    </row>
    <row r="47" spans="1:27" ht="15" thickBot="1" x14ac:dyDescent="0.35">
      <c r="A47" s="4" t="s">
        <v>251</v>
      </c>
      <c r="B47" s="6" t="s">
        <v>11</v>
      </c>
      <c r="C47" s="55" t="s">
        <v>689</v>
      </c>
      <c r="D47" s="222" t="s">
        <v>396</v>
      </c>
      <c r="E47" s="222" t="s">
        <v>397</v>
      </c>
      <c r="F47" s="218">
        <v>2493</v>
      </c>
      <c r="G47" s="192">
        <v>6069</v>
      </c>
      <c r="H47" s="192">
        <v>0</v>
      </c>
      <c r="I47" s="192">
        <v>0</v>
      </c>
      <c r="J47" s="192">
        <v>17154</v>
      </c>
      <c r="K47" s="192">
        <v>23223</v>
      </c>
      <c r="L47" s="193">
        <v>8261</v>
      </c>
      <c r="M47" s="171">
        <v>1410</v>
      </c>
      <c r="N47" s="172">
        <v>3435</v>
      </c>
      <c r="O47" s="172">
        <v>0</v>
      </c>
      <c r="P47" s="172">
        <v>0</v>
      </c>
      <c r="Q47" s="172">
        <v>1000</v>
      </c>
      <c r="R47" s="172">
        <v>4435</v>
      </c>
      <c r="S47" s="173">
        <v>501</v>
      </c>
      <c r="T47" s="194">
        <v>27658</v>
      </c>
      <c r="U47" s="195">
        <v>8762</v>
      </c>
      <c r="V47" s="195">
        <v>36420</v>
      </c>
      <c r="W47" s="195">
        <v>874</v>
      </c>
      <c r="X47" s="195">
        <v>0</v>
      </c>
      <c r="Y47" s="195">
        <v>37294</v>
      </c>
      <c r="Z47" s="213">
        <v>3903</v>
      </c>
      <c r="AA47" s="473">
        <f t="shared" si="0"/>
        <v>9.5552139379964132</v>
      </c>
    </row>
    <row r="48" spans="1:27" ht="15" thickBot="1" x14ac:dyDescent="0.35">
      <c r="A48" s="4" t="s">
        <v>252</v>
      </c>
      <c r="B48" s="6" t="s">
        <v>11</v>
      </c>
      <c r="C48" s="55" t="s">
        <v>575</v>
      </c>
      <c r="D48" s="222" t="s">
        <v>396</v>
      </c>
      <c r="E48" s="222" t="s">
        <v>397</v>
      </c>
      <c r="F48" s="218">
        <v>3645</v>
      </c>
      <c r="G48" s="192">
        <v>13468</v>
      </c>
      <c r="H48" s="192">
        <v>93764</v>
      </c>
      <c r="I48" s="192">
        <v>0</v>
      </c>
      <c r="J48" s="192">
        <v>0</v>
      </c>
      <c r="K48" s="192">
        <v>107232</v>
      </c>
      <c r="L48" s="193">
        <v>129533</v>
      </c>
      <c r="M48" s="164" t="s">
        <v>19</v>
      </c>
      <c r="N48" s="165" t="s">
        <v>19</v>
      </c>
      <c r="O48" s="165" t="s">
        <v>19</v>
      </c>
      <c r="P48" s="165" t="s">
        <v>19</v>
      </c>
      <c r="Q48" s="165" t="s">
        <v>19</v>
      </c>
      <c r="R48" s="165" t="s">
        <v>19</v>
      </c>
      <c r="S48" s="166" t="s">
        <v>19</v>
      </c>
      <c r="T48" s="194">
        <v>107232</v>
      </c>
      <c r="U48" s="195">
        <v>129533</v>
      </c>
      <c r="V48" s="195">
        <v>236765</v>
      </c>
      <c r="W48" s="195">
        <v>3049</v>
      </c>
      <c r="X48" s="195">
        <v>0</v>
      </c>
      <c r="Y48" s="195">
        <v>239814</v>
      </c>
      <c r="Z48" s="213">
        <v>3645</v>
      </c>
      <c r="AA48" s="473">
        <f t="shared" si="0"/>
        <v>65.792592592592598</v>
      </c>
    </row>
    <row r="49" spans="1:27" ht="15" thickBot="1" x14ac:dyDescent="0.35">
      <c r="A49" s="4" t="s">
        <v>258</v>
      </c>
      <c r="B49" s="6" t="s">
        <v>11</v>
      </c>
      <c r="C49" s="55" t="s">
        <v>532</v>
      </c>
      <c r="D49" s="222" t="s">
        <v>394</v>
      </c>
      <c r="E49" s="222" t="s">
        <v>395</v>
      </c>
      <c r="F49" s="218">
        <v>19</v>
      </c>
      <c r="G49" s="192">
        <v>25</v>
      </c>
      <c r="H49" s="192">
        <v>0</v>
      </c>
      <c r="I49" s="192">
        <v>0</v>
      </c>
      <c r="J49" s="192">
        <v>337931</v>
      </c>
      <c r="K49" s="192">
        <v>337956</v>
      </c>
      <c r="L49" s="193">
        <v>0</v>
      </c>
      <c r="M49" s="164" t="s">
        <v>19</v>
      </c>
      <c r="N49" s="165" t="s">
        <v>19</v>
      </c>
      <c r="O49" s="165" t="s">
        <v>19</v>
      </c>
      <c r="P49" s="165" t="s">
        <v>19</v>
      </c>
      <c r="Q49" s="165" t="s">
        <v>19</v>
      </c>
      <c r="R49" s="165" t="s">
        <v>19</v>
      </c>
      <c r="S49" s="166" t="s">
        <v>19</v>
      </c>
      <c r="T49" s="194">
        <v>337956</v>
      </c>
      <c r="U49" s="195">
        <v>0</v>
      </c>
      <c r="V49" s="195">
        <v>337956</v>
      </c>
      <c r="W49" s="195">
        <v>2772</v>
      </c>
      <c r="X49" s="195">
        <v>0</v>
      </c>
      <c r="Y49" s="195">
        <v>340728</v>
      </c>
      <c r="Z49" s="213">
        <v>19</v>
      </c>
      <c r="AA49" s="473">
        <f t="shared" si="0"/>
        <v>17933.052631578947</v>
      </c>
    </row>
    <row r="50" spans="1:27" ht="15" thickBot="1" x14ac:dyDescent="0.35">
      <c r="A50" s="4" t="s">
        <v>260</v>
      </c>
      <c r="B50" s="6" t="s">
        <v>11</v>
      </c>
      <c r="C50" s="55" t="s">
        <v>698</v>
      </c>
      <c r="D50" s="222" t="s">
        <v>404</v>
      </c>
      <c r="E50" s="222" t="s">
        <v>405</v>
      </c>
      <c r="F50" s="218">
        <v>2579</v>
      </c>
      <c r="G50" s="192">
        <v>11433</v>
      </c>
      <c r="H50" s="192">
        <v>35859</v>
      </c>
      <c r="I50" s="192">
        <v>0</v>
      </c>
      <c r="J50" s="192">
        <v>1779</v>
      </c>
      <c r="K50" s="192">
        <v>49071</v>
      </c>
      <c r="L50" s="193">
        <v>5358</v>
      </c>
      <c r="M50" s="171">
        <v>1100</v>
      </c>
      <c r="N50" s="172">
        <v>4875</v>
      </c>
      <c r="O50" s="172">
        <v>0</v>
      </c>
      <c r="P50" s="172">
        <v>0</v>
      </c>
      <c r="Q50" s="172">
        <v>0</v>
      </c>
      <c r="R50" s="172">
        <v>4875</v>
      </c>
      <c r="S50" s="173">
        <v>0</v>
      </c>
      <c r="T50" s="194">
        <v>53946</v>
      </c>
      <c r="U50" s="195">
        <v>5358</v>
      </c>
      <c r="V50" s="195">
        <v>59304</v>
      </c>
      <c r="W50" s="195">
        <v>1647</v>
      </c>
      <c r="X50" s="195">
        <v>0</v>
      </c>
      <c r="Y50" s="195">
        <v>60951</v>
      </c>
      <c r="Z50" s="213">
        <v>3679</v>
      </c>
      <c r="AA50" s="473">
        <f t="shared" si="0"/>
        <v>16.567273715683609</v>
      </c>
    </row>
    <row r="51" spans="1:27" ht="15" thickBot="1" x14ac:dyDescent="0.35">
      <c r="A51" s="4" t="s">
        <v>262</v>
      </c>
      <c r="B51" s="6" t="s">
        <v>11</v>
      </c>
      <c r="C51" s="55" t="s">
        <v>686</v>
      </c>
      <c r="D51" s="222" t="s">
        <v>396</v>
      </c>
      <c r="E51" s="222" t="s">
        <v>397</v>
      </c>
      <c r="F51" s="218">
        <v>1830</v>
      </c>
      <c r="G51" s="192">
        <v>3170</v>
      </c>
      <c r="H51" s="192">
        <v>0</v>
      </c>
      <c r="I51" s="192">
        <v>38579</v>
      </c>
      <c r="J51" s="192">
        <v>0</v>
      </c>
      <c r="K51" s="192">
        <v>41749</v>
      </c>
      <c r="L51" s="193">
        <v>0</v>
      </c>
      <c r="M51" s="164" t="s">
        <v>19</v>
      </c>
      <c r="N51" s="165" t="s">
        <v>19</v>
      </c>
      <c r="O51" s="165" t="s">
        <v>19</v>
      </c>
      <c r="P51" s="165" t="s">
        <v>19</v>
      </c>
      <c r="Q51" s="165" t="s">
        <v>19</v>
      </c>
      <c r="R51" s="165" t="s">
        <v>19</v>
      </c>
      <c r="S51" s="166" t="s">
        <v>19</v>
      </c>
      <c r="T51" s="194">
        <v>41749</v>
      </c>
      <c r="U51" s="195">
        <v>0</v>
      </c>
      <c r="V51" s="195">
        <v>41749</v>
      </c>
      <c r="W51" s="195">
        <v>866</v>
      </c>
      <c r="X51" s="195">
        <v>0</v>
      </c>
      <c r="Y51" s="195">
        <v>42615</v>
      </c>
      <c r="Z51" s="213">
        <v>1830</v>
      </c>
      <c r="AA51" s="473">
        <f t="shared" si="0"/>
        <v>23.28688524590164</v>
      </c>
    </row>
    <row r="52" spans="1:27" ht="15" thickBot="1" x14ac:dyDescent="0.35">
      <c r="A52" s="4" t="s">
        <v>273</v>
      </c>
      <c r="B52" s="6" t="s">
        <v>11</v>
      </c>
      <c r="C52" s="55" t="s">
        <v>892</v>
      </c>
      <c r="D52" s="222" t="s">
        <v>402</v>
      </c>
      <c r="E52" s="222" t="s">
        <v>403</v>
      </c>
      <c r="F52" s="218">
        <v>1515</v>
      </c>
      <c r="G52" s="192">
        <v>9323</v>
      </c>
      <c r="H52" s="192">
        <v>164957</v>
      </c>
      <c r="I52" s="192">
        <v>0</v>
      </c>
      <c r="J52" s="192">
        <v>0</v>
      </c>
      <c r="K52" s="192">
        <v>174280</v>
      </c>
      <c r="L52" s="193">
        <v>10772</v>
      </c>
      <c r="M52" s="171">
        <v>424</v>
      </c>
      <c r="N52" s="172">
        <v>2684</v>
      </c>
      <c r="O52" s="172">
        <v>0</v>
      </c>
      <c r="P52" s="172">
        <v>0</v>
      </c>
      <c r="Q52" s="172">
        <v>0</v>
      </c>
      <c r="R52" s="172">
        <v>2684</v>
      </c>
      <c r="S52" s="173">
        <v>848</v>
      </c>
      <c r="T52" s="194">
        <v>176964</v>
      </c>
      <c r="U52" s="195">
        <v>11620</v>
      </c>
      <c r="V52" s="195">
        <v>188584</v>
      </c>
      <c r="W52" s="195">
        <v>827</v>
      </c>
      <c r="X52" s="195">
        <v>1182</v>
      </c>
      <c r="Y52" s="195">
        <v>190593</v>
      </c>
      <c r="Z52" s="213">
        <v>1939</v>
      </c>
      <c r="AA52" s="473">
        <f t="shared" si="0"/>
        <v>98.294481691593603</v>
      </c>
    </row>
    <row r="53" spans="1:27" ht="15" thickBot="1" x14ac:dyDescent="0.35">
      <c r="A53" s="4" t="s">
        <v>292</v>
      </c>
      <c r="B53" s="6" t="s">
        <v>11</v>
      </c>
      <c r="C53" s="55" t="s">
        <v>588</v>
      </c>
      <c r="D53" s="222" t="s">
        <v>402</v>
      </c>
      <c r="E53" s="222" t="s">
        <v>403</v>
      </c>
      <c r="F53" s="218">
        <v>3739</v>
      </c>
      <c r="G53" s="192">
        <v>2333</v>
      </c>
      <c r="H53" s="192">
        <v>50230</v>
      </c>
      <c r="I53" s="192">
        <v>0</v>
      </c>
      <c r="J53" s="192">
        <v>0</v>
      </c>
      <c r="K53" s="192">
        <v>52563</v>
      </c>
      <c r="L53" s="193">
        <v>4022</v>
      </c>
      <c r="M53" s="164" t="s">
        <v>19</v>
      </c>
      <c r="N53" s="165" t="s">
        <v>19</v>
      </c>
      <c r="O53" s="165" t="s">
        <v>19</v>
      </c>
      <c r="P53" s="165" t="s">
        <v>19</v>
      </c>
      <c r="Q53" s="165" t="s">
        <v>19</v>
      </c>
      <c r="R53" s="165" t="s">
        <v>19</v>
      </c>
      <c r="S53" s="166" t="s">
        <v>19</v>
      </c>
      <c r="T53" s="194">
        <v>52563</v>
      </c>
      <c r="U53" s="195">
        <v>4022</v>
      </c>
      <c r="V53" s="195">
        <v>56585</v>
      </c>
      <c r="W53" s="195">
        <v>1674</v>
      </c>
      <c r="X53" s="195">
        <v>0</v>
      </c>
      <c r="Y53" s="195">
        <v>58259</v>
      </c>
      <c r="Z53" s="213">
        <v>3739</v>
      </c>
      <c r="AA53" s="473">
        <f t="shared" si="0"/>
        <v>15.581438887403049</v>
      </c>
    </row>
    <row r="54" spans="1:27" ht="15" thickBot="1" x14ac:dyDescent="0.35">
      <c r="A54" s="4" t="s">
        <v>297</v>
      </c>
      <c r="B54" s="6" t="s">
        <v>11</v>
      </c>
      <c r="C54" s="55" t="s">
        <v>830</v>
      </c>
      <c r="D54" s="222" t="s">
        <v>396</v>
      </c>
      <c r="E54" s="222" t="s">
        <v>397</v>
      </c>
      <c r="F54" s="218">
        <v>1508</v>
      </c>
      <c r="G54" s="192">
        <v>3788</v>
      </c>
      <c r="H54" s="192">
        <v>0</v>
      </c>
      <c r="I54" s="192">
        <v>18390</v>
      </c>
      <c r="J54" s="192">
        <v>6000</v>
      </c>
      <c r="K54" s="192">
        <v>28178</v>
      </c>
      <c r="L54" s="193">
        <v>1809</v>
      </c>
      <c r="M54" s="164" t="s">
        <v>19</v>
      </c>
      <c r="N54" s="165" t="s">
        <v>19</v>
      </c>
      <c r="O54" s="165" t="s">
        <v>19</v>
      </c>
      <c r="P54" s="165" t="s">
        <v>19</v>
      </c>
      <c r="Q54" s="165" t="s">
        <v>19</v>
      </c>
      <c r="R54" s="165" t="s">
        <v>19</v>
      </c>
      <c r="S54" s="166" t="s">
        <v>19</v>
      </c>
      <c r="T54" s="194">
        <v>28178</v>
      </c>
      <c r="U54" s="195">
        <v>1809</v>
      </c>
      <c r="V54" s="195">
        <v>29987</v>
      </c>
      <c r="W54" s="195">
        <v>338</v>
      </c>
      <c r="X54" s="195">
        <v>0</v>
      </c>
      <c r="Y54" s="195">
        <v>30325</v>
      </c>
      <c r="Z54" s="213">
        <v>1508</v>
      </c>
      <c r="AA54" s="473">
        <f t="shared" si="0"/>
        <v>20.109416445623342</v>
      </c>
    </row>
    <row r="55" spans="1:27" ht="15" thickBot="1" x14ac:dyDescent="0.35">
      <c r="A55" s="4" t="s">
        <v>298</v>
      </c>
      <c r="B55" s="6" t="s">
        <v>11</v>
      </c>
      <c r="C55" s="55" t="s">
        <v>855</v>
      </c>
      <c r="D55" s="222" t="s">
        <v>402</v>
      </c>
      <c r="E55" s="222" t="s">
        <v>403</v>
      </c>
      <c r="F55" s="218">
        <v>3731</v>
      </c>
      <c r="G55" s="192">
        <v>45249</v>
      </c>
      <c r="H55" s="192">
        <v>0</v>
      </c>
      <c r="I55" s="192">
        <v>7107</v>
      </c>
      <c r="J55" s="192">
        <v>0</v>
      </c>
      <c r="K55" s="192">
        <v>52356</v>
      </c>
      <c r="L55" s="193">
        <v>7989</v>
      </c>
      <c r="M55" s="164" t="s">
        <v>19</v>
      </c>
      <c r="N55" s="165" t="s">
        <v>19</v>
      </c>
      <c r="O55" s="165" t="s">
        <v>19</v>
      </c>
      <c r="P55" s="165" t="s">
        <v>19</v>
      </c>
      <c r="Q55" s="165" t="s">
        <v>19</v>
      </c>
      <c r="R55" s="165" t="s">
        <v>19</v>
      </c>
      <c r="S55" s="166" t="s">
        <v>19</v>
      </c>
      <c r="T55" s="194">
        <v>52356</v>
      </c>
      <c r="U55" s="195">
        <v>7989</v>
      </c>
      <c r="V55" s="195">
        <v>60345</v>
      </c>
      <c r="W55" s="195">
        <v>1767</v>
      </c>
      <c r="X55" s="195">
        <v>0</v>
      </c>
      <c r="Y55" s="195">
        <v>62112</v>
      </c>
      <c r="Z55" s="213">
        <v>3731</v>
      </c>
      <c r="AA55" s="473">
        <f t="shared" si="0"/>
        <v>16.647547574376844</v>
      </c>
    </row>
    <row r="56" spans="1:27" ht="15" thickBot="1" x14ac:dyDescent="0.35">
      <c r="A56" s="4" t="s">
        <v>300</v>
      </c>
      <c r="B56" s="6" t="s">
        <v>11</v>
      </c>
      <c r="C56" s="55" t="s">
        <v>700</v>
      </c>
      <c r="D56" s="222" t="s">
        <v>402</v>
      </c>
      <c r="E56" s="222" t="s">
        <v>403</v>
      </c>
      <c r="F56" s="218">
        <v>2778</v>
      </c>
      <c r="G56" s="192">
        <v>14657</v>
      </c>
      <c r="H56" s="192">
        <v>34578</v>
      </c>
      <c r="I56" s="192">
        <v>0</v>
      </c>
      <c r="J56" s="192">
        <v>0</v>
      </c>
      <c r="K56" s="192">
        <v>49235</v>
      </c>
      <c r="L56" s="193">
        <v>20427</v>
      </c>
      <c r="M56" s="171">
        <v>896</v>
      </c>
      <c r="N56" s="172">
        <v>4727</v>
      </c>
      <c r="O56" s="172">
        <v>11152</v>
      </c>
      <c r="P56" s="172">
        <v>0</v>
      </c>
      <c r="Q56" s="172">
        <v>0</v>
      </c>
      <c r="R56" s="172">
        <v>15879</v>
      </c>
      <c r="S56" s="173">
        <v>0</v>
      </c>
      <c r="T56" s="194">
        <v>65114</v>
      </c>
      <c r="U56" s="195">
        <v>20427</v>
      </c>
      <c r="V56" s="195">
        <v>85541</v>
      </c>
      <c r="W56" s="195">
        <v>1658</v>
      </c>
      <c r="X56" s="195">
        <v>0</v>
      </c>
      <c r="Y56" s="195">
        <v>87199</v>
      </c>
      <c r="Z56" s="213">
        <v>3674</v>
      </c>
      <c r="AA56" s="473">
        <f t="shared" si="0"/>
        <v>23.734077299945564</v>
      </c>
    </row>
    <row r="57" spans="1:27" ht="15" thickBot="1" x14ac:dyDescent="0.35">
      <c r="A57" s="4" t="s">
        <v>301</v>
      </c>
      <c r="B57" s="6" t="s">
        <v>11</v>
      </c>
      <c r="C57" s="55" t="s">
        <v>830</v>
      </c>
      <c r="D57" s="222" t="s">
        <v>402</v>
      </c>
      <c r="E57" s="222" t="s">
        <v>403</v>
      </c>
      <c r="F57" s="218">
        <v>882</v>
      </c>
      <c r="G57" s="192">
        <v>1826</v>
      </c>
      <c r="H57" s="192">
        <v>0</v>
      </c>
      <c r="I57" s="192">
        <v>73023</v>
      </c>
      <c r="J57" s="192">
        <v>0</v>
      </c>
      <c r="K57" s="192">
        <v>74849</v>
      </c>
      <c r="L57" s="193">
        <v>0</v>
      </c>
      <c r="M57" s="164" t="s">
        <v>19</v>
      </c>
      <c r="N57" s="165" t="s">
        <v>19</v>
      </c>
      <c r="O57" s="165" t="s">
        <v>19</v>
      </c>
      <c r="P57" s="165" t="s">
        <v>19</v>
      </c>
      <c r="Q57" s="165" t="s">
        <v>19</v>
      </c>
      <c r="R57" s="165" t="s">
        <v>19</v>
      </c>
      <c r="S57" s="166" t="s">
        <v>19</v>
      </c>
      <c r="T57" s="194">
        <v>74849</v>
      </c>
      <c r="U57" s="195">
        <v>0</v>
      </c>
      <c r="V57" s="195">
        <v>74849</v>
      </c>
      <c r="W57" s="195">
        <v>559</v>
      </c>
      <c r="X57" s="195">
        <v>0</v>
      </c>
      <c r="Y57" s="195">
        <v>75408</v>
      </c>
      <c r="Z57" s="213">
        <v>882</v>
      </c>
      <c r="AA57" s="473">
        <f t="shared" si="0"/>
        <v>85.496598639455783</v>
      </c>
    </row>
    <row r="58" spans="1:27" ht="15" thickBot="1" x14ac:dyDescent="0.35">
      <c r="A58" s="4" t="s">
        <v>309</v>
      </c>
      <c r="B58" s="6" t="s">
        <v>11</v>
      </c>
      <c r="C58" s="55" t="s">
        <v>532</v>
      </c>
      <c r="D58" s="222" t="s">
        <v>398</v>
      </c>
      <c r="E58" s="222" t="s">
        <v>399</v>
      </c>
      <c r="F58" s="218">
        <v>2419</v>
      </c>
      <c r="G58" s="192">
        <v>3256</v>
      </c>
      <c r="H58" s="192">
        <v>74876</v>
      </c>
      <c r="I58" s="192">
        <v>0</v>
      </c>
      <c r="J58" s="192">
        <v>6833</v>
      </c>
      <c r="K58" s="192">
        <v>84965</v>
      </c>
      <c r="L58" s="193">
        <v>0</v>
      </c>
      <c r="M58" s="164" t="s">
        <v>19</v>
      </c>
      <c r="N58" s="165" t="s">
        <v>19</v>
      </c>
      <c r="O58" s="165" t="s">
        <v>19</v>
      </c>
      <c r="P58" s="165" t="s">
        <v>19</v>
      </c>
      <c r="Q58" s="165" t="s">
        <v>19</v>
      </c>
      <c r="R58" s="165" t="s">
        <v>19</v>
      </c>
      <c r="S58" s="166" t="s">
        <v>19</v>
      </c>
      <c r="T58" s="194">
        <v>84965</v>
      </c>
      <c r="U58" s="195">
        <v>0</v>
      </c>
      <c r="V58" s="195">
        <v>84965</v>
      </c>
      <c r="W58" s="195">
        <v>0</v>
      </c>
      <c r="X58" s="195">
        <v>0</v>
      </c>
      <c r="Y58" s="195">
        <v>84965</v>
      </c>
      <c r="Z58" s="213">
        <v>2419</v>
      </c>
      <c r="AA58" s="473">
        <f t="shared" si="0"/>
        <v>35.124018189334436</v>
      </c>
    </row>
    <row r="59" spans="1:27" ht="15" thickBot="1" x14ac:dyDescent="0.35">
      <c r="A59" s="4" t="s">
        <v>323</v>
      </c>
      <c r="B59" s="6" t="s">
        <v>11</v>
      </c>
      <c r="C59" s="55" t="s">
        <v>597</v>
      </c>
      <c r="D59" s="222" t="s">
        <v>410</v>
      </c>
      <c r="E59" s="222" t="s">
        <v>411</v>
      </c>
      <c r="F59" s="218">
        <v>1525</v>
      </c>
      <c r="G59" s="192">
        <v>14114</v>
      </c>
      <c r="H59" s="192">
        <v>33275</v>
      </c>
      <c r="I59" s="192">
        <v>0</v>
      </c>
      <c r="J59" s="192">
        <v>75125</v>
      </c>
      <c r="K59" s="192">
        <v>122514</v>
      </c>
      <c r="L59" s="193">
        <v>13028</v>
      </c>
      <c r="M59" s="171">
        <v>2250</v>
      </c>
      <c r="N59" s="172">
        <v>0</v>
      </c>
      <c r="O59" s="172">
        <v>42089</v>
      </c>
      <c r="P59" s="172">
        <v>0</v>
      </c>
      <c r="Q59" s="172">
        <v>0</v>
      </c>
      <c r="R59" s="172">
        <v>42089</v>
      </c>
      <c r="S59" s="173">
        <v>0</v>
      </c>
      <c r="T59" s="194">
        <v>164603</v>
      </c>
      <c r="U59" s="195">
        <v>13028</v>
      </c>
      <c r="V59" s="195">
        <v>177631</v>
      </c>
      <c r="W59" s="195">
        <v>2679</v>
      </c>
      <c r="X59" s="195">
        <v>0</v>
      </c>
      <c r="Y59" s="195">
        <v>180310</v>
      </c>
      <c r="Z59" s="213">
        <v>3775</v>
      </c>
      <c r="AA59" s="473">
        <f t="shared" si="0"/>
        <v>47.764238410596029</v>
      </c>
    </row>
    <row r="60" spans="1:27" ht="15" thickBot="1" x14ac:dyDescent="0.35">
      <c r="A60" s="4" t="s">
        <v>326</v>
      </c>
      <c r="B60" s="6" t="s">
        <v>11</v>
      </c>
      <c r="C60" s="55" t="s">
        <v>570</v>
      </c>
      <c r="D60" s="222" t="s">
        <v>402</v>
      </c>
      <c r="E60" s="222" t="s">
        <v>403</v>
      </c>
      <c r="F60" s="218">
        <v>2173</v>
      </c>
      <c r="G60" s="192">
        <v>20588</v>
      </c>
      <c r="H60" s="192">
        <v>0</v>
      </c>
      <c r="I60" s="192">
        <v>0</v>
      </c>
      <c r="J60" s="192">
        <v>5600</v>
      </c>
      <c r="K60" s="192">
        <v>26188</v>
      </c>
      <c r="L60" s="193">
        <v>5400</v>
      </c>
      <c r="M60" s="171">
        <v>1544</v>
      </c>
      <c r="N60" s="172">
        <v>5485</v>
      </c>
      <c r="O60" s="172">
        <v>0</v>
      </c>
      <c r="P60" s="172">
        <v>0</v>
      </c>
      <c r="Q60" s="172">
        <v>0</v>
      </c>
      <c r="R60" s="172">
        <v>5485</v>
      </c>
      <c r="S60" s="173">
        <v>0</v>
      </c>
      <c r="T60" s="194">
        <v>31673</v>
      </c>
      <c r="U60" s="195">
        <v>5400</v>
      </c>
      <c r="V60" s="195">
        <v>37073</v>
      </c>
      <c r="W60" s="195">
        <v>1232</v>
      </c>
      <c r="X60" s="195">
        <v>0</v>
      </c>
      <c r="Y60" s="195">
        <v>38305</v>
      </c>
      <c r="Z60" s="213">
        <v>3717</v>
      </c>
      <c r="AA60" s="473">
        <f t="shared" si="0"/>
        <v>10.305353779930051</v>
      </c>
    </row>
    <row r="61" spans="1:27" ht="15" thickBot="1" x14ac:dyDescent="0.35">
      <c r="A61" s="4" t="s">
        <v>331</v>
      </c>
      <c r="B61" s="6" t="s">
        <v>11</v>
      </c>
      <c r="C61" s="55" t="s">
        <v>604</v>
      </c>
      <c r="D61" s="222" t="s">
        <v>410</v>
      </c>
      <c r="E61" s="222" t="s">
        <v>411</v>
      </c>
      <c r="F61" s="218">
        <v>858</v>
      </c>
      <c r="G61" s="192">
        <v>3665</v>
      </c>
      <c r="H61" s="192">
        <v>16103</v>
      </c>
      <c r="I61" s="192">
        <v>0</v>
      </c>
      <c r="J61" s="192">
        <v>0</v>
      </c>
      <c r="K61" s="192">
        <v>19768</v>
      </c>
      <c r="L61" s="193">
        <v>24967</v>
      </c>
      <c r="M61" s="171">
        <v>2570</v>
      </c>
      <c r="N61" s="172">
        <v>10287</v>
      </c>
      <c r="O61" s="172">
        <v>7383</v>
      </c>
      <c r="P61" s="172">
        <v>0</v>
      </c>
      <c r="Q61" s="172">
        <v>6820</v>
      </c>
      <c r="R61" s="172">
        <v>24490</v>
      </c>
      <c r="S61" s="173">
        <v>2457</v>
      </c>
      <c r="T61" s="194">
        <v>44258</v>
      </c>
      <c r="U61" s="195">
        <v>27424</v>
      </c>
      <c r="V61" s="195">
        <v>71682</v>
      </c>
      <c r="W61" s="195">
        <v>1535</v>
      </c>
      <c r="X61" s="195">
        <v>0</v>
      </c>
      <c r="Y61" s="195">
        <v>73217</v>
      </c>
      <c r="Z61" s="213">
        <v>3428</v>
      </c>
      <c r="AA61" s="473">
        <f t="shared" si="0"/>
        <v>21.358518086347726</v>
      </c>
    </row>
    <row r="62" spans="1:27" ht="15" thickBot="1" x14ac:dyDescent="0.35">
      <c r="A62" s="4" t="s">
        <v>332</v>
      </c>
      <c r="B62" s="6" t="s">
        <v>11</v>
      </c>
      <c r="C62" s="55" t="s">
        <v>625</v>
      </c>
      <c r="D62" s="222" t="s">
        <v>402</v>
      </c>
      <c r="E62" s="222" t="s">
        <v>403</v>
      </c>
      <c r="F62" s="218">
        <v>1932</v>
      </c>
      <c r="G62" s="192">
        <v>15605</v>
      </c>
      <c r="H62" s="192">
        <v>26040</v>
      </c>
      <c r="I62" s="192">
        <v>3500</v>
      </c>
      <c r="J62" s="192">
        <v>865</v>
      </c>
      <c r="K62" s="192">
        <v>46010</v>
      </c>
      <c r="L62" s="193">
        <v>9000</v>
      </c>
      <c r="M62" s="164" t="s">
        <v>19</v>
      </c>
      <c r="N62" s="165" t="s">
        <v>19</v>
      </c>
      <c r="O62" s="165" t="s">
        <v>19</v>
      </c>
      <c r="P62" s="165" t="s">
        <v>19</v>
      </c>
      <c r="Q62" s="165" t="s">
        <v>19</v>
      </c>
      <c r="R62" s="165" t="s">
        <v>19</v>
      </c>
      <c r="S62" s="166" t="s">
        <v>19</v>
      </c>
      <c r="T62" s="194">
        <v>46010</v>
      </c>
      <c r="U62" s="195">
        <v>9000</v>
      </c>
      <c r="V62" s="195">
        <v>55010</v>
      </c>
      <c r="W62" s="195">
        <v>865</v>
      </c>
      <c r="X62" s="195">
        <v>0</v>
      </c>
      <c r="Y62" s="195">
        <v>55875</v>
      </c>
      <c r="Z62" s="213">
        <v>1932</v>
      </c>
      <c r="AA62" s="473">
        <f t="shared" si="0"/>
        <v>28.920807453416149</v>
      </c>
    </row>
    <row r="63" spans="1:27" ht="15" thickBot="1" x14ac:dyDescent="0.35">
      <c r="A63" s="4" t="s">
        <v>343</v>
      </c>
      <c r="B63" s="6" t="s">
        <v>11</v>
      </c>
      <c r="C63" s="55" t="s">
        <v>623</v>
      </c>
      <c r="D63" s="222" t="s">
        <v>398</v>
      </c>
      <c r="E63" s="222" t="s">
        <v>399</v>
      </c>
      <c r="F63" s="218">
        <v>1997</v>
      </c>
      <c r="G63" s="192">
        <v>7278</v>
      </c>
      <c r="H63" s="192">
        <v>75129</v>
      </c>
      <c r="I63" s="192">
        <v>1500</v>
      </c>
      <c r="J63" s="192">
        <v>0</v>
      </c>
      <c r="K63" s="192">
        <v>83907</v>
      </c>
      <c r="L63" s="193">
        <v>9265</v>
      </c>
      <c r="M63" s="171">
        <v>390</v>
      </c>
      <c r="N63" s="172">
        <v>2842</v>
      </c>
      <c r="O63" s="172">
        <v>0</v>
      </c>
      <c r="P63" s="172">
        <v>0</v>
      </c>
      <c r="Q63" s="172">
        <v>0</v>
      </c>
      <c r="R63" s="172">
        <v>2842</v>
      </c>
      <c r="S63" s="173">
        <v>0</v>
      </c>
      <c r="T63" s="194">
        <v>86749</v>
      </c>
      <c r="U63" s="195">
        <v>9265</v>
      </c>
      <c r="V63" s="195">
        <v>96014</v>
      </c>
      <c r="W63" s="195">
        <v>1069</v>
      </c>
      <c r="X63" s="195">
        <v>0</v>
      </c>
      <c r="Y63" s="195">
        <v>97083</v>
      </c>
      <c r="Z63" s="213">
        <v>2387</v>
      </c>
      <c r="AA63" s="473">
        <f t="shared" si="0"/>
        <v>40.671554252199414</v>
      </c>
    </row>
    <row r="64" spans="1:27" ht="15" thickBot="1" x14ac:dyDescent="0.35">
      <c r="A64" s="4" t="s">
        <v>351</v>
      </c>
      <c r="B64" s="6" t="s">
        <v>11</v>
      </c>
      <c r="C64" s="55" t="s">
        <v>550</v>
      </c>
      <c r="D64" s="222" t="s">
        <v>402</v>
      </c>
      <c r="E64" s="222" t="s">
        <v>403</v>
      </c>
      <c r="F64" s="218">
        <v>1645</v>
      </c>
      <c r="G64" s="192">
        <v>4587</v>
      </c>
      <c r="H64" s="192">
        <v>41802</v>
      </c>
      <c r="I64" s="192">
        <v>0</v>
      </c>
      <c r="J64" s="192">
        <v>0</v>
      </c>
      <c r="K64" s="192">
        <v>46389</v>
      </c>
      <c r="L64" s="193">
        <v>14873</v>
      </c>
      <c r="M64" s="171">
        <v>228</v>
      </c>
      <c r="N64" s="172">
        <v>636</v>
      </c>
      <c r="O64" s="172">
        <v>7560</v>
      </c>
      <c r="P64" s="172">
        <v>0</v>
      </c>
      <c r="Q64" s="172">
        <v>0</v>
      </c>
      <c r="R64" s="172">
        <v>8196</v>
      </c>
      <c r="S64" s="173">
        <v>0</v>
      </c>
      <c r="T64" s="194">
        <v>54585</v>
      </c>
      <c r="U64" s="195">
        <v>14873</v>
      </c>
      <c r="V64" s="195">
        <v>69458</v>
      </c>
      <c r="W64" s="195">
        <v>839</v>
      </c>
      <c r="X64" s="195">
        <v>0</v>
      </c>
      <c r="Y64" s="195">
        <v>70297</v>
      </c>
      <c r="Z64" s="213">
        <v>1873</v>
      </c>
      <c r="AA64" s="473">
        <f t="shared" si="0"/>
        <v>37.531767218366255</v>
      </c>
    </row>
    <row r="65" spans="1:27" ht="15" thickBot="1" x14ac:dyDescent="0.35">
      <c r="A65" s="4" t="s">
        <v>360</v>
      </c>
      <c r="B65" s="6" t="s">
        <v>11</v>
      </c>
      <c r="C65" s="55" t="s">
        <v>724</v>
      </c>
      <c r="D65" s="222" t="s">
        <v>402</v>
      </c>
      <c r="E65" s="222" t="s">
        <v>403</v>
      </c>
      <c r="F65" s="218">
        <v>1312</v>
      </c>
      <c r="G65" s="192">
        <v>4706</v>
      </c>
      <c r="H65" s="192">
        <v>0</v>
      </c>
      <c r="I65" s="192">
        <v>35000</v>
      </c>
      <c r="J65" s="192">
        <v>0</v>
      </c>
      <c r="K65" s="192">
        <v>39706</v>
      </c>
      <c r="L65" s="193">
        <v>372</v>
      </c>
      <c r="M65" s="171">
        <v>340</v>
      </c>
      <c r="N65" s="172">
        <v>2350</v>
      </c>
      <c r="O65" s="172">
        <v>0</v>
      </c>
      <c r="P65" s="172">
        <v>1000</v>
      </c>
      <c r="Q65" s="172">
        <v>0</v>
      </c>
      <c r="R65" s="172">
        <v>3350</v>
      </c>
      <c r="S65" s="173">
        <v>0</v>
      </c>
      <c r="T65" s="194">
        <v>43056</v>
      </c>
      <c r="U65" s="195">
        <v>372</v>
      </c>
      <c r="V65" s="195">
        <v>43428</v>
      </c>
      <c r="W65" s="195">
        <v>739</v>
      </c>
      <c r="X65" s="195">
        <v>0</v>
      </c>
      <c r="Y65" s="195">
        <v>44167</v>
      </c>
      <c r="Z65" s="213">
        <v>1652</v>
      </c>
      <c r="AA65" s="473">
        <f t="shared" si="0"/>
        <v>26.735472154963681</v>
      </c>
    </row>
    <row r="66" spans="1:27" ht="15" thickBot="1" x14ac:dyDescent="0.35">
      <c r="A66" s="4" t="s">
        <v>365</v>
      </c>
      <c r="B66" s="6" t="s">
        <v>11</v>
      </c>
      <c r="C66" s="55" t="s">
        <v>623</v>
      </c>
      <c r="D66" s="222" t="s">
        <v>402</v>
      </c>
      <c r="E66" s="222" t="s">
        <v>403</v>
      </c>
      <c r="F66" s="218">
        <v>2053</v>
      </c>
      <c r="G66" s="192">
        <v>7489</v>
      </c>
      <c r="H66" s="192">
        <v>37617</v>
      </c>
      <c r="I66" s="192">
        <v>0</v>
      </c>
      <c r="J66" s="192">
        <v>500</v>
      </c>
      <c r="K66" s="192">
        <v>45606</v>
      </c>
      <c r="L66" s="193">
        <v>2856</v>
      </c>
      <c r="M66" s="171">
        <v>1842</v>
      </c>
      <c r="N66" s="172">
        <v>6704</v>
      </c>
      <c r="O66" s="172">
        <v>0</v>
      </c>
      <c r="P66" s="172">
        <v>0</v>
      </c>
      <c r="Q66" s="172">
        <v>4300</v>
      </c>
      <c r="R66" s="172">
        <v>11004</v>
      </c>
      <c r="S66" s="173">
        <v>0</v>
      </c>
      <c r="T66" s="194">
        <v>56610</v>
      </c>
      <c r="U66" s="195">
        <v>2856</v>
      </c>
      <c r="V66" s="195">
        <v>59466</v>
      </c>
      <c r="W66" s="195">
        <v>2715</v>
      </c>
      <c r="X66" s="195">
        <v>0</v>
      </c>
      <c r="Y66" s="195">
        <v>62181</v>
      </c>
      <c r="Z66" s="213">
        <v>3895</v>
      </c>
      <c r="AA66" s="473">
        <f t="shared" si="0"/>
        <v>15.964313222079589</v>
      </c>
    </row>
    <row r="67" spans="1:27" ht="15" thickBot="1" x14ac:dyDescent="0.35">
      <c r="A67" s="4" t="s">
        <v>368</v>
      </c>
      <c r="B67" s="6" t="s">
        <v>11</v>
      </c>
      <c r="C67" s="55" t="s">
        <v>639</v>
      </c>
      <c r="D67" s="222" t="s">
        <v>396</v>
      </c>
      <c r="E67" s="222" t="s">
        <v>397</v>
      </c>
      <c r="F67" s="218">
        <v>1851</v>
      </c>
      <c r="G67" s="192">
        <v>7686</v>
      </c>
      <c r="H67" s="192">
        <v>0</v>
      </c>
      <c r="I67" s="192">
        <v>55307</v>
      </c>
      <c r="J67" s="192">
        <v>0</v>
      </c>
      <c r="K67" s="192">
        <v>62993</v>
      </c>
      <c r="L67" s="193">
        <v>1948</v>
      </c>
      <c r="M67" s="171">
        <v>305</v>
      </c>
      <c r="N67" s="172">
        <v>1266</v>
      </c>
      <c r="O67" s="172">
        <v>0</v>
      </c>
      <c r="P67" s="172">
        <v>0</v>
      </c>
      <c r="Q67" s="172">
        <v>2715</v>
      </c>
      <c r="R67" s="172">
        <v>3981</v>
      </c>
      <c r="S67" s="173">
        <v>0</v>
      </c>
      <c r="T67" s="194">
        <v>66974</v>
      </c>
      <c r="U67" s="195">
        <v>1948</v>
      </c>
      <c r="V67" s="195">
        <v>68922</v>
      </c>
      <c r="W67" s="195">
        <v>1021</v>
      </c>
      <c r="X67" s="195">
        <v>1358</v>
      </c>
      <c r="Y67" s="195">
        <v>71301</v>
      </c>
      <c r="Z67" s="213">
        <v>2156</v>
      </c>
      <c r="AA67" s="473">
        <f t="shared" si="0"/>
        <v>33.070964749536181</v>
      </c>
    </row>
    <row r="68" spans="1:27" ht="15" thickBot="1" x14ac:dyDescent="0.35">
      <c r="A68" s="4" t="s">
        <v>369</v>
      </c>
      <c r="B68" s="6" t="s">
        <v>11</v>
      </c>
      <c r="C68" s="55" t="s">
        <v>689</v>
      </c>
      <c r="D68" s="222" t="s">
        <v>408</v>
      </c>
      <c r="E68" s="222" t="s">
        <v>409</v>
      </c>
      <c r="F68" s="218">
        <v>1655</v>
      </c>
      <c r="G68" s="192">
        <v>5521</v>
      </c>
      <c r="H68" s="192">
        <v>46634</v>
      </c>
      <c r="I68" s="192">
        <v>0</v>
      </c>
      <c r="J68" s="192">
        <v>0</v>
      </c>
      <c r="K68" s="192">
        <v>52155</v>
      </c>
      <c r="L68" s="193">
        <v>7879</v>
      </c>
      <c r="M68" s="171">
        <v>820</v>
      </c>
      <c r="N68" s="172">
        <v>2735</v>
      </c>
      <c r="O68" s="172">
        <v>0</v>
      </c>
      <c r="P68" s="172">
        <v>700</v>
      </c>
      <c r="Q68" s="172">
        <v>0</v>
      </c>
      <c r="R68" s="172">
        <v>3435</v>
      </c>
      <c r="S68" s="173">
        <v>3904</v>
      </c>
      <c r="T68" s="194">
        <v>55590</v>
      </c>
      <c r="U68" s="195">
        <v>11783</v>
      </c>
      <c r="V68" s="195">
        <v>67373</v>
      </c>
      <c r="W68" s="195">
        <v>1172</v>
      </c>
      <c r="X68" s="195">
        <v>964</v>
      </c>
      <c r="Y68" s="195">
        <v>69509</v>
      </c>
      <c r="Z68" s="213">
        <v>2475</v>
      </c>
      <c r="AA68" s="473">
        <f t="shared" si="0"/>
        <v>28.084444444444443</v>
      </c>
    </row>
    <row r="69" spans="1:27" ht="15" thickBot="1" x14ac:dyDescent="0.35">
      <c r="A69" s="4" t="s">
        <v>370</v>
      </c>
      <c r="B69" s="6" t="s">
        <v>11</v>
      </c>
      <c r="C69" s="55" t="s">
        <v>892</v>
      </c>
      <c r="D69" s="222" t="s">
        <v>396</v>
      </c>
      <c r="E69" s="222" t="s">
        <v>397</v>
      </c>
      <c r="F69" s="218">
        <v>1560</v>
      </c>
      <c r="G69" s="192">
        <v>11032</v>
      </c>
      <c r="H69" s="192">
        <v>0</v>
      </c>
      <c r="I69" s="192">
        <v>5253</v>
      </c>
      <c r="J69" s="192">
        <v>0</v>
      </c>
      <c r="K69" s="192">
        <v>16285</v>
      </c>
      <c r="L69" s="193">
        <v>4232</v>
      </c>
      <c r="M69" s="171">
        <v>408</v>
      </c>
      <c r="N69" s="172">
        <v>0</v>
      </c>
      <c r="O69" s="172">
        <v>0</v>
      </c>
      <c r="P69" s="172">
        <v>0</v>
      </c>
      <c r="Q69" s="172">
        <v>0</v>
      </c>
      <c r="R69" s="172">
        <v>0</v>
      </c>
      <c r="S69" s="173">
        <v>0</v>
      </c>
      <c r="T69" s="194">
        <v>16285</v>
      </c>
      <c r="U69" s="195">
        <v>4232</v>
      </c>
      <c r="V69" s="195">
        <v>20517</v>
      </c>
      <c r="W69" s="195">
        <v>982</v>
      </c>
      <c r="X69" s="195">
        <v>0</v>
      </c>
      <c r="Y69" s="195">
        <v>21499</v>
      </c>
      <c r="Z69" s="213">
        <v>1968</v>
      </c>
      <c r="AA69" s="473">
        <f t="shared" ref="AA69:AA132" si="1">Y69/Z69</f>
        <v>10.924288617886178</v>
      </c>
    </row>
    <row r="70" spans="1:27" ht="15" thickBot="1" x14ac:dyDescent="0.35">
      <c r="A70" s="4" t="s">
        <v>375</v>
      </c>
      <c r="B70" s="6" t="s">
        <v>11</v>
      </c>
      <c r="C70" s="55" t="s">
        <v>678</v>
      </c>
      <c r="D70" s="222" t="s">
        <v>402</v>
      </c>
      <c r="E70" s="222" t="s">
        <v>403</v>
      </c>
      <c r="F70" s="218">
        <v>2202</v>
      </c>
      <c r="G70" s="192">
        <v>11921</v>
      </c>
      <c r="H70" s="192">
        <v>0</v>
      </c>
      <c r="I70" s="192">
        <v>0</v>
      </c>
      <c r="J70" s="192">
        <v>0</v>
      </c>
      <c r="K70" s="192">
        <v>11921</v>
      </c>
      <c r="L70" s="193">
        <v>2533</v>
      </c>
      <c r="M70" s="164" t="s">
        <v>19</v>
      </c>
      <c r="N70" s="165" t="s">
        <v>19</v>
      </c>
      <c r="O70" s="165" t="s">
        <v>19</v>
      </c>
      <c r="P70" s="165" t="s">
        <v>19</v>
      </c>
      <c r="Q70" s="165" t="s">
        <v>19</v>
      </c>
      <c r="R70" s="165" t="s">
        <v>19</v>
      </c>
      <c r="S70" s="166" t="s">
        <v>19</v>
      </c>
      <c r="T70" s="194">
        <v>11921</v>
      </c>
      <c r="U70" s="195">
        <v>2533</v>
      </c>
      <c r="V70" s="195">
        <v>14454</v>
      </c>
      <c r="W70" s="195">
        <v>1593</v>
      </c>
      <c r="X70" s="195">
        <v>0</v>
      </c>
      <c r="Y70" s="195">
        <v>16047</v>
      </c>
      <c r="Z70" s="213">
        <v>2202</v>
      </c>
      <c r="AA70" s="473">
        <f t="shared" si="1"/>
        <v>7.2874659400544957</v>
      </c>
    </row>
    <row r="71" spans="1:27" ht="15" thickBot="1" x14ac:dyDescent="0.35">
      <c r="A71" s="4" t="s">
        <v>382</v>
      </c>
      <c r="B71" s="6" t="s">
        <v>11</v>
      </c>
      <c r="C71" s="55" t="s">
        <v>609</v>
      </c>
      <c r="D71" s="222" t="s">
        <v>396</v>
      </c>
      <c r="E71" s="222" t="s">
        <v>397</v>
      </c>
      <c r="F71" s="218">
        <v>1403</v>
      </c>
      <c r="G71" s="192">
        <v>13362</v>
      </c>
      <c r="H71" s="192">
        <v>31645</v>
      </c>
      <c r="I71" s="192">
        <v>0</v>
      </c>
      <c r="J71" s="192">
        <v>0</v>
      </c>
      <c r="K71" s="192">
        <v>45007</v>
      </c>
      <c r="L71" s="193">
        <v>6257</v>
      </c>
      <c r="M71" s="171">
        <v>1510</v>
      </c>
      <c r="N71" s="172">
        <v>0</v>
      </c>
      <c r="O71" s="172">
        <v>0</v>
      </c>
      <c r="P71" s="172">
        <v>0</v>
      </c>
      <c r="Q71" s="172">
        <v>0</v>
      </c>
      <c r="R71" s="172">
        <v>0</v>
      </c>
      <c r="S71" s="173">
        <v>0</v>
      </c>
      <c r="T71" s="194">
        <v>45007</v>
      </c>
      <c r="U71" s="195">
        <v>6257</v>
      </c>
      <c r="V71" s="195">
        <v>51264</v>
      </c>
      <c r="W71" s="195">
        <v>1379</v>
      </c>
      <c r="X71" s="195">
        <v>0</v>
      </c>
      <c r="Y71" s="195">
        <v>52643</v>
      </c>
      <c r="Z71" s="213">
        <v>2913</v>
      </c>
      <c r="AA71" s="473">
        <f t="shared" si="1"/>
        <v>18.07174733951253</v>
      </c>
    </row>
    <row r="72" spans="1:27" ht="15" thickBot="1" x14ac:dyDescent="0.35">
      <c r="A72" s="4" t="s">
        <v>388</v>
      </c>
      <c r="B72" s="6" t="s">
        <v>11</v>
      </c>
      <c r="C72" s="55" t="s">
        <v>777</v>
      </c>
      <c r="D72" s="222" t="s">
        <v>396</v>
      </c>
      <c r="E72" s="222" t="s">
        <v>397</v>
      </c>
      <c r="F72" s="218">
        <v>575</v>
      </c>
      <c r="G72" s="192">
        <v>2124</v>
      </c>
      <c r="H72" s="192">
        <v>28018</v>
      </c>
      <c r="I72" s="192">
        <v>0</v>
      </c>
      <c r="J72" s="192">
        <v>129</v>
      </c>
      <c r="K72" s="192">
        <v>30271</v>
      </c>
      <c r="L72" s="193">
        <v>6631</v>
      </c>
      <c r="M72" s="164" t="s">
        <v>19</v>
      </c>
      <c r="N72" s="165" t="s">
        <v>19</v>
      </c>
      <c r="O72" s="165" t="s">
        <v>19</v>
      </c>
      <c r="P72" s="165" t="s">
        <v>19</v>
      </c>
      <c r="Q72" s="165" t="s">
        <v>19</v>
      </c>
      <c r="R72" s="165" t="s">
        <v>19</v>
      </c>
      <c r="S72" s="166" t="s">
        <v>19</v>
      </c>
      <c r="T72" s="194">
        <v>30271</v>
      </c>
      <c r="U72" s="195">
        <v>6631</v>
      </c>
      <c r="V72" s="195">
        <v>36902</v>
      </c>
      <c r="W72" s="195">
        <v>129</v>
      </c>
      <c r="X72" s="195">
        <v>0</v>
      </c>
      <c r="Y72" s="195">
        <v>37031</v>
      </c>
      <c r="Z72" s="213">
        <v>575</v>
      </c>
      <c r="AA72" s="473">
        <f t="shared" si="1"/>
        <v>64.401739130434777</v>
      </c>
    </row>
    <row r="73" spans="1:27" ht="15" thickBot="1" x14ac:dyDescent="0.35">
      <c r="A73" s="62" t="s">
        <v>392</v>
      </c>
      <c r="B73" s="6" t="s">
        <v>11</v>
      </c>
      <c r="C73" s="55" t="s">
        <v>724</v>
      </c>
      <c r="D73" s="222" t="s">
        <v>396</v>
      </c>
      <c r="E73" s="222" t="s">
        <v>397</v>
      </c>
      <c r="F73" s="219">
        <v>2738</v>
      </c>
      <c r="G73" s="220">
        <v>11700</v>
      </c>
      <c r="H73" s="220">
        <v>48264</v>
      </c>
      <c r="I73" s="220">
        <v>0</v>
      </c>
      <c r="J73" s="220">
        <v>0</v>
      </c>
      <c r="K73" s="220">
        <v>59964</v>
      </c>
      <c r="L73" s="221">
        <v>8524</v>
      </c>
      <c r="M73" s="164" t="s">
        <v>19</v>
      </c>
      <c r="N73" s="165" t="s">
        <v>19</v>
      </c>
      <c r="O73" s="165" t="s">
        <v>19</v>
      </c>
      <c r="P73" s="165" t="s">
        <v>19</v>
      </c>
      <c r="Q73" s="165" t="s">
        <v>19</v>
      </c>
      <c r="R73" s="165" t="s">
        <v>19</v>
      </c>
      <c r="S73" s="166" t="s">
        <v>19</v>
      </c>
      <c r="T73" s="474">
        <v>59964</v>
      </c>
      <c r="U73" s="475">
        <v>8524</v>
      </c>
      <c r="V73" s="475">
        <v>68488</v>
      </c>
      <c r="W73" s="475">
        <v>683</v>
      </c>
      <c r="X73" s="475">
        <v>0</v>
      </c>
      <c r="Y73" s="475">
        <v>69171</v>
      </c>
      <c r="Z73" s="476">
        <v>2738</v>
      </c>
      <c r="AA73" s="469">
        <f t="shared" si="1"/>
        <v>25.263330898466034</v>
      </c>
    </row>
    <row r="74" spans="1:27" x14ac:dyDescent="0.3">
      <c r="A74" s="90" t="s">
        <v>2411</v>
      </c>
      <c r="B74" s="96"/>
      <c r="C74" s="96"/>
      <c r="D74" s="174"/>
      <c r="E74" s="174"/>
      <c r="F74" s="227">
        <f t="shared" ref="F74:Z74" si="2">SUM(F4:F73)</f>
        <v>148747</v>
      </c>
      <c r="G74" s="175">
        <f t="shared" si="2"/>
        <v>696736</v>
      </c>
      <c r="H74" s="175">
        <f t="shared" si="2"/>
        <v>3020151</v>
      </c>
      <c r="I74" s="175">
        <f t="shared" si="2"/>
        <v>557138</v>
      </c>
      <c r="J74" s="175">
        <f t="shared" si="2"/>
        <v>778065</v>
      </c>
      <c r="K74" s="175">
        <f t="shared" si="2"/>
        <v>5052090</v>
      </c>
      <c r="L74" s="175">
        <f t="shared" si="2"/>
        <v>812235</v>
      </c>
      <c r="M74" s="167">
        <f t="shared" si="2"/>
        <v>41593</v>
      </c>
      <c r="N74" s="154">
        <f t="shared" si="2"/>
        <v>155082</v>
      </c>
      <c r="O74" s="154">
        <f t="shared" si="2"/>
        <v>118691</v>
      </c>
      <c r="P74" s="154">
        <f t="shared" si="2"/>
        <v>6911</v>
      </c>
      <c r="Q74" s="154">
        <f t="shared" si="2"/>
        <v>36639</v>
      </c>
      <c r="R74" s="154">
        <f t="shared" si="2"/>
        <v>317323</v>
      </c>
      <c r="S74" s="168">
        <f t="shared" si="2"/>
        <v>8421</v>
      </c>
      <c r="T74" s="200">
        <f t="shared" si="2"/>
        <v>5369413</v>
      </c>
      <c r="U74" s="176">
        <f t="shared" si="2"/>
        <v>820656</v>
      </c>
      <c r="V74" s="176">
        <f t="shared" si="2"/>
        <v>6190069</v>
      </c>
      <c r="W74" s="176">
        <f t="shared" si="2"/>
        <v>90274</v>
      </c>
      <c r="X74" s="176">
        <f t="shared" si="2"/>
        <v>8540</v>
      </c>
      <c r="Y74" s="176">
        <f t="shared" si="2"/>
        <v>6288801</v>
      </c>
      <c r="Z74" s="214">
        <f t="shared" si="2"/>
        <v>190340</v>
      </c>
      <c r="AA74" s="468"/>
    </row>
    <row r="75" spans="1:27" ht="15" thickBot="1" x14ac:dyDescent="0.35">
      <c r="A75" s="91" t="s">
        <v>2412</v>
      </c>
      <c r="B75" s="97"/>
      <c r="C75" s="97"/>
      <c r="D75" s="177"/>
      <c r="E75" s="177"/>
      <c r="F75" s="228">
        <f t="shared" ref="F75:Y75" si="3">F74/70</f>
        <v>2124.957142857143</v>
      </c>
      <c r="G75" s="179">
        <f t="shared" si="3"/>
        <v>9953.3714285714286</v>
      </c>
      <c r="H75" s="179">
        <f t="shared" si="3"/>
        <v>43145.014285714286</v>
      </c>
      <c r="I75" s="179">
        <f t="shared" si="3"/>
        <v>7959.1142857142859</v>
      </c>
      <c r="J75" s="179">
        <f t="shared" si="3"/>
        <v>11115.214285714286</v>
      </c>
      <c r="K75" s="179">
        <f t="shared" si="3"/>
        <v>72172.71428571429</v>
      </c>
      <c r="L75" s="179">
        <f t="shared" si="3"/>
        <v>11603.357142857143</v>
      </c>
      <c r="M75" s="180">
        <f t="shared" si="3"/>
        <v>594.18571428571431</v>
      </c>
      <c r="N75" s="181">
        <f t="shared" si="3"/>
        <v>2215.457142857143</v>
      </c>
      <c r="O75" s="181">
        <f t="shared" si="3"/>
        <v>1695.5857142857142</v>
      </c>
      <c r="P75" s="181">
        <f t="shared" si="3"/>
        <v>98.728571428571428</v>
      </c>
      <c r="Q75" s="181">
        <f t="shared" si="3"/>
        <v>523.41428571428571</v>
      </c>
      <c r="R75" s="181">
        <f t="shared" si="3"/>
        <v>4533.1857142857143</v>
      </c>
      <c r="S75" s="182">
        <f t="shared" si="3"/>
        <v>120.3</v>
      </c>
      <c r="T75" s="203">
        <f t="shared" si="3"/>
        <v>76705.899999999994</v>
      </c>
      <c r="U75" s="183">
        <f t="shared" si="3"/>
        <v>11723.657142857142</v>
      </c>
      <c r="V75" s="183">
        <f t="shared" si="3"/>
        <v>88429.557142857142</v>
      </c>
      <c r="W75" s="183">
        <f t="shared" si="3"/>
        <v>1289.6285714285714</v>
      </c>
      <c r="X75" s="183">
        <f t="shared" si="3"/>
        <v>122</v>
      </c>
      <c r="Y75" s="183">
        <f t="shared" si="3"/>
        <v>89840.014285714293</v>
      </c>
      <c r="Z75" s="205">
        <f>Z74/70</f>
        <v>2719.1428571428573</v>
      </c>
      <c r="AA75" s="470">
        <f>Y74/Z74</f>
        <v>33.03982872754019</v>
      </c>
    </row>
    <row r="76" spans="1:27" ht="15" thickBot="1" x14ac:dyDescent="0.35">
      <c r="A76" s="10"/>
      <c r="B76" s="6"/>
      <c r="C76" s="6"/>
      <c r="D76" s="184"/>
      <c r="E76" s="184"/>
      <c r="F76" s="44"/>
      <c r="G76" s="185"/>
      <c r="H76" s="185"/>
      <c r="I76" s="185"/>
      <c r="J76" s="185"/>
      <c r="K76" s="185"/>
      <c r="L76" s="185"/>
      <c r="M76" s="6"/>
      <c r="N76" s="6"/>
      <c r="O76" s="6"/>
      <c r="P76" s="6"/>
      <c r="Q76" s="6"/>
      <c r="R76" s="6"/>
      <c r="S76" s="6"/>
      <c r="T76" s="185"/>
      <c r="U76" s="185"/>
      <c r="V76" s="185"/>
      <c r="W76" s="185"/>
      <c r="X76" s="185"/>
      <c r="Y76" s="185"/>
      <c r="Z76" s="44"/>
    </row>
    <row r="77" spans="1:27" ht="15" thickBot="1" x14ac:dyDescent="0.35">
      <c r="A77" s="58" t="s">
        <v>1</v>
      </c>
      <c r="B77" s="6" t="s">
        <v>2</v>
      </c>
      <c r="C77" s="56" t="s">
        <v>532</v>
      </c>
      <c r="D77" s="211" t="s">
        <v>394</v>
      </c>
      <c r="E77" s="211" t="s">
        <v>395</v>
      </c>
      <c r="F77" s="217">
        <v>6351</v>
      </c>
      <c r="G77" s="187">
        <v>8434</v>
      </c>
      <c r="H77" s="187">
        <v>157492</v>
      </c>
      <c r="I77" s="187">
        <v>0</v>
      </c>
      <c r="J77" s="187">
        <v>0</v>
      </c>
      <c r="K77" s="187">
        <v>165926</v>
      </c>
      <c r="L77" s="188">
        <v>0</v>
      </c>
      <c r="M77" s="169" t="s">
        <v>19</v>
      </c>
      <c r="N77" s="155" t="s">
        <v>19</v>
      </c>
      <c r="O77" s="155" t="s">
        <v>19</v>
      </c>
      <c r="P77" s="155" t="s">
        <v>19</v>
      </c>
      <c r="Q77" s="155" t="s">
        <v>19</v>
      </c>
      <c r="R77" s="155" t="s">
        <v>19</v>
      </c>
      <c r="S77" s="155" t="s">
        <v>19</v>
      </c>
      <c r="T77" s="189">
        <v>165926</v>
      </c>
      <c r="U77" s="190">
        <v>0</v>
      </c>
      <c r="V77" s="190">
        <v>165926</v>
      </c>
      <c r="W77" s="190">
        <v>3169</v>
      </c>
      <c r="X77" s="190">
        <v>0</v>
      </c>
      <c r="Y77" s="190">
        <v>169095</v>
      </c>
      <c r="Z77" s="212">
        <v>6351</v>
      </c>
      <c r="AA77" s="468">
        <f t="shared" si="1"/>
        <v>26.624940954180445</v>
      </c>
    </row>
    <row r="78" spans="1:27" ht="15" thickBot="1" x14ac:dyDescent="0.35">
      <c r="A78" s="31" t="s">
        <v>16</v>
      </c>
      <c r="B78" s="6" t="s">
        <v>2</v>
      </c>
      <c r="C78" s="56" t="s">
        <v>575</v>
      </c>
      <c r="D78" s="211" t="s">
        <v>400</v>
      </c>
      <c r="E78" s="211" t="s">
        <v>401</v>
      </c>
      <c r="F78" s="218">
        <v>6583</v>
      </c>
      <c r="G78" s="192">
        <v>27516</v>
      </c>
      <c r="H78" s="192">
        <v>261303</v>
      </c>
      <c r="I78" s="192">
        <v>0</v>
      </c>
      <c r="J78" s="192">
        <v>605</v>
      </c>
      <c r="K78" s="192">
        <v>289424</v>
      </c>
      <c r="L78" s="193">
        <v>16362</v>
      </c>
      <c r="M78" s="164" t="s">
        <v>19</v>
      </c>
      <c r="N78" s="165" t="s">
        <v>19</v>
      </c>
      <c r="O78" s="165" t="s">
        <v>19</v>
      </c>
      <c r="P78" s="165" t="s">
        <v>19</v>
      </c>
      <c r="Q78" s="165" t="s">
        <v>19</v>
      </c>
      <c r="R78" s="165" t="s">
        <v>19</v>
      </c>
      <c r="S78" s="165" t="s">
        <v>19</v>
      </c>
      <c r="T78" s="194">
        <v>289424</v>
      </c>
      <c r="U78" s="195">
        <v>16362</v>
      </c>
      <c r="V78" s="195">
        <v>305786</v>
      </c>
      <c r="W78" s="195">
        <v>2948</v>
      </c>
      <c r="X78" s="195">
        <v>0</v>
      </c>
      <c r="Y78" s="195">
        <v>308734</v>
      </c>
      <c r="Z78" s="213">
        <v>6583</v>
      </c>
      <c r="AA78" s="473">
        <f t="shared" si="1"/>
        <v>46.898678414096914</v>
      </c>
    </row>
    <row r="79" spans="1:27" ht="15" thickBot="1" x14ac:dyDescent="0.35">
      <c r="A79" s="4" t="s">
        <v>22</v>
      </c>
      <c r="B79" s="6" t="s">
        <v>2</v>
      </c>
      <c r="C79" s="56" t="s">
        <v>588</v>
      </c>
      <c r="D79" s="211" t="s">
        <v>398</v>
      </c>
      <c r="E79" s="211" t="s">
        <v>399</v>
      </c>
      <c r="F79" s="218">
        <v>5379</v>
      </c>
      <c r="G79" s="192">
        <v>3356</v>
      </c>
      <c r="H79" s="192">
        <v>229750</v>
      </c>
      <c r="I79" s="192">
        <v>0</v>
      </c>
      <c r="J79" s="192">
        <v>0</v>
      </c>
      <c r="K79" s="192">
        <v>233106</v>
      </c>
      <c r="L79" s="193">
        <v>34929</v>
      </c>
      <c r="M79" s="164" t="s">
        <v>19</v>
      </c>
      <c r="N79" s="165" t="s">
        <v>19</v>
      </c>
      <c r="O79" s="165" t="s">
        <v>19</v>
      </c>
      <c r="P79" s="165" t="s">
        <v>19</v>
      </c>
      <c r="Q79" s="165" t="s">
        <v>19</v>
      </c>
      <c r="R79" s="165" t="s">
        <v>19</v>
      </c>
      <c r="S79" s="165" t="s">
        <v>19</v>
      </c>
      <c r="T79" s="194">
        <v>233106</v>
      </c>
      <c r="U79" s="195">
        <v>34929</v>
      </c>
      <c r="V79" s="195">
        <v>268035</v>
      </c>
      <c r="W79" s="195">
        <v>2409</v>
      </c>
      <c r="X79" s="195">
        <v>0</v>
      </c>
      <c r="Y79" s="195">
        <v>270444</v>
      </c>
      <c r="Z79" s="213">
        <v>5379</v>
      </c>
      <c r="AA79" s="473">
        <f t="shared" si="1"/>
        <v>50.277746793084219</v>
      </c>
    </row>
    <row r="80" spans="1:27" ht="15" thickBot="1" x14ac:dyDescent="0.35">
      <c r="A80" s="4" t="s">
        <v>24</v>
      </c>
      <c r="B80" s="6" t="s">
        <v>2</v>
      </c>
      <c r="C80" s="56" t="s">
        <v>550</v>
      </c>
      <c r="D80" s="211" t="s">
        <v>402</v>
      </c>
      <c r="E80" s="211" t="s">
        <v>403</v>
      </c>
      <c r="F80" s="218">
        <v>2554</v>
      </c>
      <c r="G80" s="192">
        <v>12347</v>
      </c>
      <c r="H80" s="192">
        <v>0</v>
      </c>
      <c r="I80" s="192">
        <v>27894</v>
      </c>
      <c r="J80" s="192">
        <v>0</v>
      </c>
      <c r="K80" s="192">
        <v>40241</v>
      </c>
      <c r="L80" s="193">
        <v>265</v>
      </c>
      <c r="M80" s="171">
        <v>1983</v>
      </c>
      <c r="N80" s="172">
        <v>0</v>
      </c>
      <c r="O80" s="172">
        <v>0</v>
      </c>
      <c r="P80" s="172">
        <v>0</v>
      </c>
      <c r="Q80" s="172">
        <v>0</v>
      </c>
      <c r="R80" s="172">
        <v>0</v>
      </c>
      <c r="S80" s="172">
        <v>0</v>
      </c>
      <c r="T80" s="194">
        <v>40241</v>
      </c>
      <c r="U80" s="195">
        <v>265</v>
      </c>
      <c r="V80" s="195">
        <v>40506</v>
      </c>
      <c r="W80" s="195">
        <v>1074</v>
      </c>
      <c r="X80" s="195">
        <v>0</v>
      </c>
      <c r="Y80" s="195">
        <v>41580</v>
      </c>
      <c r="Z80" s="213">
        <v>4537</v>
      </c>
      <c r="AA80" s="473">
        <f t="shared" si="1"/>
        <v>9.1646462420101393</v>
      </c>
    </row>
    <row r="81" spans="1:27" ht="15" thickBot="1" x14ac:dyDescent="0.35">
      <c r="A81" s="4" t="s">
        <v>28</v>
      </c>
      <c r="B81" s="6" t="s">
        <v>2</v>
      </c>
      <c r="C81" s="56" t="s">
        <v>604</v>
      </c>
      <c r="D81" s="211" t="s">
        <v>396</v>
      </c>
      <c r="E81" s="211" t="s">
        <v>397</v>
      </c>
      <c r="F81" s="218">
        <v>6621</v>
      </c>
      <c r="G81" s="192">
        <v>17690</v>
      </c>
      <c r="H81" s="192">
        <v>189020</v>
      </c>
      <c r="I81" s="192">
        <v>0</v>
      </c>
      <c r="J81" s="192">
        <v>0</v>
      </c>
      <c r="K81" s="192">
        <v>206710</v>
      </c>
      <c r="L81" s="193">
        <v>39691</v>
      </c>
      <c r="M81" s="164" t="s">
        <v>19</v>
      </c>
      <c r="N81" s="165" t="s">
        <v>19</v>
      </c>
      <c r="O81" s="165" t="s">
        <v>19</v>
      </c>
      <c r="P81" s="165" t="s">
        <v>19</v>
      </c>
      <c r="Q81" s="165" t="s">
        <v>19</v>
      </c>
      <c r="R81" s="165" t="s">
        <v>19</v>
      </c>
      <c r="S81" s="165" t="s">
        <v>19</v>
      </c>
      <c r="T81" s="194">
        <v>206710</v>
      </c>
      <c r="U81" s="195">
        <v>39691</v>
      </c>
      <c r="V81" s="195">
        <v>246401</v>
      </c>
      <c r="W81" s="195">
        <v>3135</v>
      </c>
      <c r="X81" s="195">
        <v>0</v>
      </c>
      <c r="Y81" s="195">
        <v>249536</v>
      </c>
      <c r="Z81" s="213">
        <v>6621</v>
      </c>
      <c r="AA81" s="473">
        <f t="shared" si="1"/>
        <v>37.688566681770126</v>
      </c>
    </row>
    <row r="82" spans="1:27" ht="15" thickBot="1" x14ac:dyDescent="0.35">
      <c r="A82" s="4" t="s">
        <v>30</v>
      </c>
      <c r="B82" s="6" t="s">
        <v>2</v>
      </c>
      <c r="C82" s="56" t="s">
        <v>609</v>
      </c>
      <c r="D82" s="211" t="s">
        <v>396</v>
      </c>
      <c r="E82" s="211" t="s">
        <v>397</v>
      </c>
      <c r="F82" s="218">
        <v>2816</v>
      </c>
      <c r="G82" s="192">
        <v>12918</v>
      </c>
      <c r="H82" s="192">
        <v>90816</v>
      </c>
      <c r="I82" s="192">
        <v>0</v>
      </c>
      <c r="J82" s="192">
        <v>0</v>
      </c>
      <c r="K82" s="192">
        <v>103734</v>
      </c>
      <c r="L82" s="193">
        <v>14591</v>
      </c>
      <c r="M82" s="171">
        <v>1259</v>
      </c>
      <c r="N82" s="172">
        <v>9257</v>
      </c>
      <c r="O82" s="172">
        <v>0</v>
      </c>
      <c r="P82" s="172">
        <v>0</v>
      </c>
      <c r="Q82" s="172">
        <v>0</v>
      </c>
      <c r="R82" s="172">
        <v>9257</v>
      </c>
      <c r="S82" s="172">
        <v>0</v>
      </c>
      <c r="T82" s="194">
        <v>112991</v>
      </c>
      <c r="U82" s="195">
        <v>14591</v>
      </c>
      <c r="V82" s="195">
        <v>127582</v>
      </c>
      <c r="W82" s="195">
        <v>1745</v>
      </c>
      <c r="X82" s="195">
        <v>0</v>
      </c>
      <c r="Y82" s="195">
        <v>129327</v>
      </c>
      <c r="Z82" s="213">
        <v>4075</v>
      </c>
      <c r="AA82" s="473">
        <f t="shared" si="1"/>
        <v>31.736687116564418</v>
      </c>
    </row>
    <row r="83" spans="1:27" ht="15" thickBot="1" x14ac:dyDescent="0.35">
      <c r="A83" s="4" t="s">
        <v>50</v>
      </c>
      <c r="B83" s="6" t="s">
        <v>2</v>
      </c>
      <c r="C83" s="56" t="s">
        <v>625</v>
      </c>
      <c r="D83" s="211" t="s">
        <v>396</v>
      </c>
      <c r="E83" s="211" t="s">
        <v>397</v>
      </c>
      <c r="F83" s="218">
        <v>2291</v>
      </c>
      <c r="G83" s="192">
        <v>18504</v>
      </c>
      <c r="H83" s="192">
        <v>180433</v>
      </c>
      <c r="I83" s="192">
        <v>0</v>
      </c>
      <c r="J83" s="192">
        <v>0</v>
      </c>
      <c r="K83" s="192">
        <v>198937</v>
      </c>
      <c r="L83" s="193">
        <v>30835</v>
      </c>
      <c r="M83" s="171">
        <v>2972</v>
      </c>
      <c r="N83" s="172">
        <v>24005</v>
      </c>
      <c r="O83" s="172">
        <v>0</v>
      </c>
      <c r="P83" s="172">
        <v>0</v>
      </c>
      <c r="Q83" s="172">
        <v>98700</v>
      </c>
      <c r="R83" s="172">
        <v>122705</v>
      </c>
      <c r="S83" s="172">
        <v>0</v>
      </c>
      <c r="T83" s="194">
        <v>321642</v>
      </c>
      <c r="U83" s="195">
        <v>30835</v>
      </c>
      <c r="V83" s="195">
        <v>352477</v>
      </c>
      <c r="W83" s="195">
        <v>2492</v>
      </c>
      <c r="X83" s="195">
        <v>0</v>
      </c>
      <c r="Y83" s="195">
        <v>354969</v>
      </c>
      <c r="Z83" s="213">
        <v>5263</v>
      </c>
      <c r="AA83" s="473">
        <f t="shared" si="1"/>
        <v>67.446133384001527</v>
      </c>
    </row>
    <row r="84" spans="1:27" ht="15" thickBot="1" x14ac:dyDescent="0.35">
      <c r="A84" s="4" t="s">
        <v>53</v>
      </c>
      <c r="B84" s="6" t="s">
        <v>2</v>
      </c>
      <c r="C84" s="56" t="s">
        <v>540</v>
      </c>
      <c r="D84" s="211" t="s">
        <v>404</v>
      </c>
      <c r="E84" s="211" t="s">
        <v>405</v>
      </c>
      <c r="F84" s="218">
        <v>1325</v>
      </c>
      <c r="G84" s="192">
        <v>9570</v>
      </c>
      <c r="H84" s="192">
        <v>5684</v>
      </c>
      <c r="I84" s="192">
        <v>0</v>
      </c>
      <c r="J84" s="192">
        <v>0</v>
      </c>
      <c r="K84" s="192">
        <v>15254</v>
      </c>
      <c r="L84" s="193">
        <v>0</v>
      </c>
      <c r="M84" s="171">
        <v>2680</v>
      </c>
      <c r="N84" s="172">
        <v>10316</v>
      </c>
      <c r="O84" s="172">
        <v>11549</v>
      </c>
      <c r="P84" s="172">
        <v>0</v>
      </c>
      <c r="Q84" s="172">
        <v>0</v>
      </c>
      <c r="R84" s="172">
        <v>21865</v>
      </c>
      <c r="S84" s="172">
        <v>0</v>
      </c>
      <c r="T84" s="194">
        <v>37119</v>
      </c>
      <c r="U84" s="195">
        <v>0</v>
      </c>
      <c r="V84" s="195">
        <v>37119</v>
      </c>
      <c r="W84" s="195">
        <v>998</v>
      </c>
      <c r="X84" s="195">
        <v>0</v>
      </c>
      <c r="Y84" s="195">
        <v>38117</v>
      </c>
      <c r="Z84" s="213">
        <v>4005</v>
      </c>
      <c r="AA84" s="473">
        <f t="shared" si="1"/>
        <v>9.5173533083645445</v>
      </c>
    </row>
    <row r="85" spans="1:27" ht="15" thickBot="1" x14ac:dyDescent="0.35">
      <c r="A85" s="4" t="s">
        <v>59</v>
      </c>
      <c r="B85" s="6" t="s">
        <v>2</v>
      </c>
      <c r="C85" s="56" t="s">
        <v>689</v>
      </c>
      <c r="D85" s="211" t="s">
        <v>402</v>
      </c>
      <c r="E85" s="211" t="s">
        <v>403</v>
      </c>
      <c r="F85" s="218">
        <v>2047</v>
      </c>
      <c r="G85" s="192">
        <v>4974</v>
      </c>
      <c r="H85" s="192">
        <v>34275</v>
      </c>
      <c r="I85" s="192">
        <v>0</v>
      </c>
      <c r="J85" s="192">
        <v>3500</v>
      </c>
      <c r="K85" s="192">
        <v>42749</v>
      </c>
      <c r="L85" s="193">
        <v>4405</v>
      </c>
      <c r="M85" s="171">
        <v>2144</v>
      </c>
      <c r="N85" s="172">
        <v>5210</v>
      </c>
      <c r="O85" s="172">
        <v>0</v>
      </c>
      <c r="P85" s="172">
        <v>0</v>
      </c>
      <c r="Q85" s="172">
        <v>1850</v>
      </c>
      <c r="R85" s="172">
        <v>7060</v>
      </c>
      <c r="S85" s="172">
        <v>0</v>
      </c>
      <c r="T85" s="194">
        <v>49809</v>
      </c>
      <c r="U85" s="195">
        <v>4405</v>
      </c>
      <c r="V85" s="195">
        <v>54214</v>
      </c>
      <c r="W85" s="195">
        <v>2922</v>
      </c>
      <c r="X85" s="195">
        <v>826</v>
      </c>
      <c r="Y85" s="195">
        <v>57962</v>
      </c>
      <c r="Z85" s="213">
        <v>4191</v>
      </c>
      <c r="AA85" s="473">
        <f t="shared" si="1"/>
        <v>13.830112145072775</v>
      </c>
    </row>
    <row r="86" spans="1:27" ht="15" thickBot="1" x14ac:dyDescent="0.35">
      <c r="A86" s="4" t="s">
        <v>81</v>
      </c>
      <c r="B86" s="6" t="s">
        <v>2</v>
      </c>
      <c r="C86" s="56" t="s">
        <v>738</v>
      </c>
      <c r="D86" s="211" t="s">
        <v>398</v>
      </c>
      <c r="E86" s="211" t="s">
        <v>399</v>
      </c>
      <c r="F86" s="218">
        <v>4418</v>
      </c>
      <c r="G86" s="192">
        <v>14361</v>
      </c>
      <c r="H86" s="192">
        <v>108097</v>
      </c>
      <c r="I86" s="192">
        <v>0</v>
      </c>
      <c r="J86" s="192">
        <v>370</v>
      </c>
      <c r="K86" s="192">
        <v>122828</v>
      </c>
      <c r="L86" s="193">
        <v>12601</v>
      </c>
      <c r="M86" s="171">
        <v>204</v>
      </c>
      <c r="N86" s="172">
        <v>663</v>
      </c>
      <c r="O86" s="172">
        <v>0</v>
      </c>
      <c r="P86" s="172">
        <v>0</v>
      </c>
      <c r="Q86" s="172">
        <v>1457</v>
      </c>
      <c r="R86" s="172">
        <v>2120</v>
      </c>
      <c r="S86" s="172">
        <v>583</v>
      </c>
      <c r="T86" s="194">
        <v>124948</v>
      </c>
      <c r="U86" s="195">
        <v>13184</v>
      </c>
      <c r="V86" s="195">
        <v>138132</v>
      </c>
      <c r="W86" s="195">
        <v>2070</v>
      </c>
      <c r="X86" s="195">
        <v>0</v>
      </c>
      <c r="Y86" s="195">
        <v>140202</v>
      </c>
      <c r="Z86" s="213">
        <v>4622</v>
      </c>
      <c r="AA86" s="473">
        <f t="shared" si="1"/>
        <v>30.333621808740805</v>
      </c>
    </row>
    <row r="87" spans="1:27" ht="15" thickBot="1" x14ac:dyDescent="0.35">
      <c r="A87" s="4" t="s">
        <v>88</v>
      </c>
      <c r="B87" s="6" t="s">
        <v>2</v>
      </c>
      <c r="C87" s="56" t="s">
        <v>681</v>
      </c>
      <c r="D87" s="211" t="s">
        <v>398</v>
      </c>
      <c r="E87" s="211" t="s">
        <v>399</v>
      </c>
      <c r="F87" s="218">
        <v>4217</v>
      </c>
      <c r="G87" s="192">
        <v>13026</v>
      </c>
      <c r="H87" s="192">
        <v>116979</v>
      </c>
      <c r="I87" s="192">
        <v>0</v>
      </c>
      <c r="J87" s="192">
        <v>0</v>
      </c>
      <c r="K87" s="192">
        <v>130005</v>
      </c>
      <c r="L87" s="193">
        <v>17757</v>
      </c>
      <c r="M87" s="171">
        <v>769</v>
      </c>
      <c r="N87" s="172">
        <v>2375</v>
      </c>
      <c r="O87" s="172">
        <v>0</v>
      </c>
      <c r="P87" s="172">
        <v>2100</v>
      </c>
      <c r="Q87" s="172">
        <v>0</v>
      </c>
      <c r="R87" s="172">
        <v>4475</v>
      </c>
      <c r="S87" s="172">
        <v>0</v>
      </c>
      <c r="T87" s="194">
        <v>134480</v>
      </c>
      <c r="U87" s="195">
        <v>17757</v>
      </c>
      <c r="V87" s="195">
        <v>152237</v>
      </c>
      <c r="W87" s="195">
        <v>2233</v>
      </c>
      <c r="X87" s="195">
        <v>2757</v>
      </c>
      <c r="Y87" s="195">
        <v>157227</v>
      </c>
      <c r="Z87" s="213">
        <v>4986</v>
      </c>
      <c r="AA87" s="473">
        <f t="shared" si="1"/>
        <v>31.53369434416366</v>
      </c>
    </row>
    <row r="88" spans="1:27" ht="15" thickBot="1" x14ac:dyDescent="0.35">
      <c r="A88" s="4" t="s">
        <v>99</v>
      </c>
      <c r="B88" s="6" t="s">
        <v>2</v>
      </c>
      <c r="C88" s="56" t="s">
        <v>540</v>
      </c>
      <c r="D88" s="211" t="s">
        <v>402</v>
      </c>
      <c r="E88" s="211" t="s">
        <v>403</v>
      </c>
      <c r="F88" s="218">
        <v>830</v>
      </c>
      <c r="G88" s="192">
        <v>3013</v>
      </c>
      <c r="H88" s="192">
        <v>6913</v>
      </c>
      <c r="I88" s="192">
        <v>0</v>
      </c>
      <c r="J88" s="192">
        <v>0</v>
      </c>
      <c r="K88" s="192">
        <v>9926</v>
      </c>
      <c r="L88" s="193">
        <v>830</v>
      </c>
      <c r="M88" s="171">
        <v>3684</v>
      </c>
      <c r="N88" s="172">
        <v>13372</v>
      </c>
      <c r="O88" s="172">
        <v>30687</v>
      </c>
      <c r="P88" s="172">
        <v>0</v>
      </c>
      <c r="Q88" s="172">
        <v>0</v>
      </c>
      <c r="R88" s="172">
        <v>44059</v>
      </c>
      <c r="S88" s="172">
        <v>3684</v>
      </c>
      <c r="T88" s="194">
        <v>53985</v>
      </c>
      <c r="U88" s="195">
        <v>4514</v>
      </c>
      <c r="V88" s="195">
        <v>58499</v>
      </c>
      <c r="W88" s="195">
        <v>2021</v>
      </c>
      <c r="X88" s="195">
        <v>0</v>
      </c>
      <c r="Y88" s="195">
        <v>60520</v>
      </c>
      <c r="Z88" s="213">
        <v>4514</v>
      </c>
      <c r="AA88" s="473">
        <f t="shared" si="1"/>
        <v>13.407177669472752</v>
      </c>
    </row>
    <row r="89" spans="1:27" ht="15" thickBot="1" x14ac:dyDescent="0.35">
      <c r="A89" s="4" t="s">
        <v>107</v>
      </c>
      <c r="B89" s="6" t="s">
        <v>2</v>
      </c>
      <c r="C89" s="56" t="s">
        <v>623</v>
      </c>
      <c r="D89" s="211" t="s">
        <v>398</v>
      </c>
      <c r="E89" s="211" t="s">
        <v>399</v>
      </c>
      <c r="F89" s="218">
        <v>6838</v>
      </c>
      <c r="G89" s="192">
        <v>24920</v>
      </c>
      <c r="H89" s="192">
        <v>0</v>
      </c>
      <c r="I89" s="192">
        <v>39000</v>
      </c>
      <c r="J89" s="192">
        <v>0</v>
      </c>
      <c r="K89" s="192">
        <v>63920</v>
      </c>
      <c r="L89" s="193">
        <v>8083</v>
      </c>
      <c r="M89" s="164" t="s">
        <v>19</v>
      </c>
      <c r="N89" s="165" t="s">
        <v>19</v>
      </c>
      <c r="O89" s="165" t="s">
        <v>19</v>
      </c>
      <c r="P89" s="165" t="s">
        <v>19</v>
      </c>
      <c r="Q89" s="165" t="s">
        <v>19</v>
      </c>
      <c r="R89" s="165" t="s">
        <v>19</v>
      </c>
      <c r="S89" s="165" t="s">
        <v>19</v>
      </c>
      <c r="T89" s="194">
        <v>63920</v>
      </c>
      <c r="U89" s="195">
        <v>8083</v>
      </c>
      <c r="V89" s="195">
        <v>72003</v>
      </c>
      <c r="W89" s="195">
        <v>3062</v>
      </c>
      <c r="X89" s="195">
        <v>0</v>
      </c>
      <c r="Y89" s="195">
        <v>75065</v>
      </c>
      <c r="Z89" s="213">
        <v>6838</v>
      </c>
      <c r="AA89" s="473">
        <f t="shared" si="1"/>
        <v>10.977625036560397</v>
      </c>
    </row>
    <row r="90" spans="1:27" ht="15" thickBot="1" x14ac:dyDescent="0.35">
      <c r="A90" s="4" t="s">
        <v>110</v>
      </c>
      <c r="B90" s="6" t="s">
        <v>2</v>
      </c>
      <c r="C90" s="56" t="s">
        <v>775</v>
      </c>
      <c r="D90" s="211" t="s">
        <v>402</v>
      </c>
      <c r="E90" s="211" t="s">
        <v>403</v>
      </c>
      <c r="F90" s="218">
        <v>1861</v>
      </c>
      <c r="G90" s="192">
        <v>3794</v>
      </c>
      <c r="H90" s="192">
        <v>10095</v>
      </c>
      <c r="I90" s="192">
        <v>0</v>
      </c>
      <c r="J90" s="192">
        <v>0</v>
      </c>
      <c r="K90" s="192">
        <v>13889</v>
      </c>
      <c r="L90" s="193">
        <v>958</v>
      </c>
      <c r="M90" s="171">
        <v>3008</v>
      </c>
      <c r="N90" s="172">
        <v>4527</v>
      </c>
      <c r="O90" s="172">
        <v>29118</v>
      </c>
      <c r="P90" s="172">
        <v>0</v>
      </c>
      <c r="Q90" s="172">
        <v>0</v>
      </c>
      <c r="R90" s="172">
        <v>33645</v>
      </c>
      <c r="S90" s="172">
        <v>0</v>
      </c>
      <c r="T90" s="194">
        <v>47534</v>
      </c>
      <c r="U90" s="195">
        <v>958</v>
      </c>
      <c r="V90" s="195">
        <v>48492</v>
      </c>
      <c r="W90" s="195">
        <v>3394</v>
      </c>
      <c r="X90" s="195">
        <v>0</v>
      </c>
      <c r="Y90" s="195">
        <v>51886</v>
      </c>
      <c r="Z90" s="213">
        <v>4869</v>
      </c>
      <c r="AA90" s="473">
        <f t="shared" si="1"/>
        <v>10.656397617580613</v>
      </c>
    </row>
    <row r="91" spans="1:27" ht="15" thickBot="1" x14ac:dyDescent="0.35">
      <c r="A91" s="4" t="s">
        <v>111</v>
      </c>
      <c r="B91" s="6" t="s">
        <v>2</v>
      </c>
      <c r="C91" s="56" t="s">
        <v>575</v>
      </c>
      <c r="D91" s="211" t="s">
        <v>396</v>
      </c>
      <c r="E91" s="211" t="s">
        <v>397</v>
      </c>
      <c r="F91" s="218">
        <v>4768</v>
      </c>
      <c r="G91" s="192">
        <v>17734</v>
      </c>
      <c r="H91" s="192">
        <v>64930</v>
      </c>
      <c r="I91" s="192">
        <v>0</v>
      </c>
      <c r="J91" s="192">
        <v>0</v>
      </c>
      <c r="K91" s="192">
        <v>82664</v>
      </c>
      <c r="L91" s="193">
        <v>12511</v>
      </c>
      <c r="M91" s="164" t="s">
        <v>19</v>
      </c>
      <c r="N91" s="165" t="s">
        <v>19</v>
      </c>
      <c r="O91" s="165" t="s">
        <v>19</v>
      </c>
      <c r="P91" s="165" t="s">
        <v>19</v>
      </c>
      <c r="Q91" s="165" t="s">
        <v>19</v>
      </c>
      <c r="R91" s="165" t="s">
        <v>19</v>
      </c>
      <c r="S91" s="165" t="s">
        <v>19</v>
      </c>
      <c r="T91" s="194">
        <v>82664</v>
      </c>
      <c r="U91" s="195">
        <v>12511</v>
      </c>
      <c r="V91" s="195">
        <v>95175</v>
      </c>
      <c r="W91" s="195">
        <v>2257</v>
      </c>
      <c r="X91" s="195">
        <v>0</v>
      </c>
      <c r="Y91" s="195">
        <v>97432</v>
      </c>
      <c r="Z91" s="213">
        <v>4768</v>
      </c>
      <c r="AA91" s="473">
        <f t="shared" si="1"/>
        <v>20.434563758389263</v>
      </c>
    </row>
    <row r="92" spans="1:27" ht="15" thickBot="1" x14ac:dyDescent="0.35">
      <c r="A92" s="4" t="s">
        <v>114</v>
      </c>
      <c r="B92" s="6" t="s">
        <v>2</v>
      </c>
      <c r="C92" s="56" t="s">
        <v>623</v>
      </c>
      <c r="D92" s="211" t="s">
        <v>396</v>
      </c>
      <c r="E92" s="211" t="s">
        <v>397</v>
      </c>
      <c r="F92" s="218">
        <v>5214</v>
      </c>
      <c r="G92" s="192">
        <v>16190</v>
      </c>
      <c r="H92" s="192">
        <v>0</v>
      </c>
      <c r="I92" s="192">
        <v>159164</v>
      </c>
      <c r="J92" s="192">
        <v>0</v>
      </c>
      <c r="K92" s="192">
        <v>175354</v>
      </c>
      <c r="L92" s="193">
        <v>12192</v>
      </c>
      <c r="M92" s="164" t="s">
        <v>19</v>
      </c>
      <c r="N92" s="165" t="s">
        <v>19</v>
      </c>
      <c r="O92" s="165" t="s">
        <v>19</v>
      </c>
      <c r="P92" s="165" t="s">
        <v>19</v>
      </c>
      <c r="Q92" s="165" t="s">
        <v>19</v>
      </c>
      <c r="R92" s="165" t="s">
        <v>19</v>
      </c>
      <c r="S92" s="165" t="s">
        <v>19</v>
      </c>
      <c r="T92" s="194">
        <v>175354</v>
      </c>
      <c r="U92" s="195">
        <v>12192</v>
      </c>
      <c r="V92" s="195">
        <v>187546</v>
      </c>
      <c r="W92" s="195">
        <v>2468</v>
      </c>
      <c r="X92" s="195">
        <v>0</v>
      </c>
      <c r="Y92" s="195">
        <v>190014</v>
      </c>
      <c r="Z92" s="213">
        <v>5214</v>
      </c>
      <c r="AA92" s="473">
        <f t="shared" si="1"/>
        <v>36.443037974683541</v>
      </c>
    </row>
    <row r="93" spans="1:27" ht="15" thickBot="1" x14ac:dyDescent="0.35">
      <c r="A93" s="4" t="s">
        <v>116</v>
      </c>
      <c r="B93" s="6" t="s">
        <v>2</v>
      </c>
      <c r="C93" s="56" t="s">
        <v>560</v>
      </c>
      <c r="D93" s="211" t="s">
        <v>410</v>
      </c>
      <c r="E93" s="211" t="s">
        <v>411</v>
      </c>
      <c r="F93" s="218">
        <v>4835</v>
      </c>
      <c r="G93" s="192">
        <v>14070</v>
      </c>
      <c r="H93" s="192">
        <v>178828</v>
      </c>
      <c r="I93" s="192">
        <v>0</v>
      </c>
      <c r="J93" s="192">
        <v>0</v>
      </c>
      <c r="K93" s="192">
        <v>192898</v>
      </c>
      <c r="L93" s="193">
        <v>19942</v>
      </c>
      <c r="M93" s="171">
        <v>597</v>
      </c>
      <c r="N93" s="172">
        <v>1737</v>
      </c>
      <c r="O93" s="172">
        <v>0</v>
      </c>
      <c r="P93" s="172">
        <v>0</v>
      </c>
      <c r="Q93" s="172">
        <v>3500</v>
      </c>
      <c r="R93" s="172">
        <v>5237</v>
      </c>
      <c r="S93" s="172">
        <v>0</v>
      </c>
      <c r="T93" s="194">
        <v>198135</v>
      </c>
      <c r="U93" s="195">
        <v>19942</v>
      </c>
      <c r="V93" s="195">
        <v>218077</v>
      </c>
      <c r="W93" s="195">
        <v>2433</v>
      </c>
      <c r="X93" s="195">
        <v>0</v>
      </c>
      <c r="Y93" s="195">
        <v>220510</v>
      </c>
      <c r="Z93" s="213">
        <v>5432</v>
      </c>
      <c r="AA93" s="473">
        <f t="shared" si="1"/>
        <v>40.59462444771723</v>
      </c>
    </row>
    <row r="94" spans="1:27" ht="15" thickBot="1" x14ac:dyDescent="0.35">
      <c r="A94" s="4" t="s">
        <v>129</v>
      </c>
      <c r="B94" s="6" t="s">
        <v>2</v>
      </c>
      <c r="C94" s="56" t="s">
        <v>830</v>
      </c>
      <c r="D94" s="211" t="s">
        <v>402</v>
      </c>
      <c r="E94" s="211" t="s">
        <v>403</v>
      </c>
      <c r="F94" s="218">
        <v>6164</v>
      </c>
      <c r="G94" s="192">
        <v>16598</v>
      </c>
      <c r="H94" s="192">
        <v>76466</v>
      </c>
      <c r="I94" s="192">
        <v>53920</v>
      </c>
      <c r="J94" s="192">
        <v>0</v>
      </c>
      <c r="K94" s="192">
        <v>146984</v>
      </c>
      <c r="L94" s="193">
        <v>10113</v>
      </c>
      <c r="M94" s="164" t="s">
        <v>19</v>
      </c>
      <c r="N94" s="165" t="s">
        <v>19</v>
      </c>
      <c r="O94" s="165" t="s">
        <v>19</v>
      </c>
      <c r="P94" s="165" t="s">
        <v>19</v>
      </c>
      <c r="Q94" s="165" t="s">
        <v>19</v>
      </c>
      <c r="R94" s="165" t="s">
        <v>19</v>
      </c>
      <c r="S94" s="165" t="s">
        <v>19</v>
      </c>
      <c r="T94" s="194">
        <v>146984</v>
      </c>
      <c r="U94" s="195">
        <v>10113</v>
      </c>
      <c r="V94" s="195">
        <v>157097</v>
      </c>
      <c r="W94" s="195">
        <v>2919</v>
      </c>
      <c r="X94" s="195">
        <v>0</v>
      </c>
      <c r="Y94" s="195">
        <v>160016</v>
      </c>
      <c r="Z94" s="213">
        <v>6164</v>
      </c>
      <c r="AA94" s="473">
        <f t="shared" si="1"/>
        <v>25.959766385463986</v>
      </c>
    </row>
    <row r="95" spans="1:27" ht="15" thickBot="1" x14ac:dyDescent="0.35">
      <c r="A95" s="4" t="s">
        <v>134</v>
      </c>
      <c r="B95" s="6" t="s">
        <v>2</v>
      </c>
      <c r="C95" s="56" t="s">
        <v>775</v>
      </c>
      <c r="D95" s="211" t="s">
        <v>396</v>
      </c>
      <c r="E95" s="211" t="s">
        <v>397</v>
      </c>
      <c r="F95" s="218">
        <v>5641</v>
      </c>
      <c r="G95" s="192">
        <v>6680</v>
      </c>
      <c r="H95" s="192">
        <v>76265</v>
      </c>
      <c r="I95" s="192">
        <v>0</v>
      </c>
      <c r="J95" s="192">
        <v>0</v>
      </c>
      <c r="K95" s="192">
        <v>82945</v>
      </c>
      <c r="L95" s="193">
        <v>7139</v>
      </c>
      <c r="M95" s="164" t="s">
        <v>19</v>
      </c>
      <c r="N95" s="165" t="s">
        <v>19</v>
      </c>
      <c r="O95" s="165" t="s">
        <v>19</v>
      </c>
      <c r="P95" s="165" t="s">
        <v>19</v>
      </c>
      <c r="Q95" s="165" t="s">
        <v>19</v>
      </c>
      <c r="R95" s="165" t="s">
        <v>19</v>
      </c>
      <c r="S95" s="165" t="s">
        <v>19</v>
      </c>
      <c r="T95" s="194">
        <v>82945</v>
      </c>
      <c r="U95" s="195">
        <v>7139</v>
      </c>
      <c r="V95" s="195">
        <v>90084</v>
      </c>
      <c r="W95" s="195">
        <v>2671</v>
      </c>
      <c r="X95" s="195">
        <v>0</v>
      </c>
      <c r="Y95" s="195">
        <v>92755</v>
      </c>
      <c r="Z95" s="213">
        <v>5641</v>
      </c>
      <c r="AA95" s="473">
        <f t="shared" si="1"/>
        <v>16.443006559120722</v>
      </c>
    </row>
    <row r="96" spans="1:27" ht="15" thickBot="1" x14ac:dyDescent="0.35">
      <c r="A96" s="4" t="s">
        <v>143</v>
      </c>
      <c r="B96" s="6" t="s">
        <v>2</v>
      </c>
      <c r="C96" s="56" t="s">
        <v>855</v>
      </c>
      <c r="D96" s="211" t="s">
        <v>394</v>
      </c>
      <c r="E96" s="211" t="s">
        <v>395</v>
      </c>
      <c r="F96" s="218">
        <v>6295</v>
      </c>
      <c r="G96" s="192">
        <v>63954</v>
      </c>
      <c r="H96" s="192">
        <v>229440</v>
      </c>
      <c r="I96" s="192">
        <v>3</v>
      </c>
      <c r="J96" s="192">
        <v>3</v>
      </c>
      <c r="K96" s="192">
        <v>293400</v>
      </c>
      <c r="L96" s="193">
        <v>3003</v>
      </c>
      <c r="M96" s="164" t="s">
        <v>19</v>
      </c>
      <c r="N96" s="165" t="s">
        <v>19</v>
      </c>
      <c r="O96" s="165" t="s">
        <v>19</v>
      </c>
      <c r="P96" s="165" t="s">
        <v>19</v>
      </c>
      <c r="Q96" s="165" t="s">
        <v>19</v>
      </c>
      <c r="R96" s="165" t="s">
        <v>19</v>
      </c>
      <c r="S96" s="165" t="s">
        <v>19</v>
      </c>
      <c r="T96" s="194">
        <v>293400</v>
      </c>
      <c r="U96" s="195">
        <v>3003</v>
      </c>
      <c r="V96" s="195">
        <v>296403</v>
      </c>
      <c r="W96" s="195">
        <v>3142</v>
      </c>
      <c r="X96" s="195">
        <v>1</v>
      </c>
      <c r="Y96" s="195">
        <v>299546</v>
      </c>
      <c r="Z96" s="213">
        <v>6295</v>
      </c>
      <c r="AA96" s="473">
        <f t="shared" si="1"/>
        <v>47.584749801429709</v>
      </c>
    </row>
    <row r="97" spans="1:27" ht="15" thickBot="1" x14ac:dyDescent="0.35">
      <c r="A97" s="4" t="s">
        <v>155</v>
      </c>
      <c r="B97" s="6" t="s">
        <v>2</v>
      </c>
      <c r="C97" s="56" t="s">
        <v>686</v>
      </c>
      <c r="D97" s="211" t="s">
        <v>396</v>
      </c>
      <c r="E97" s="211" t="s">
        <v>397</v>
      </c>
      <c r="F97" s="218">
        <v>6831</v>
      </c>
      <c r="G97" s="192">
        <v>10555</v>
      </c>
      <c r="H97" s="192">
        <v>0</v>
      </c>
      <c r="I97" s="192">
        <v>0</v>
      </c>
      <c r="J97" s="192">
        <v>41785</v>
      </c>
      <c r="K97" s="192">
        <v>52340</v>
      </c>
      <c r="L97" s="193">
        <v>0</v>
      </c>
      <c r="M97" s="164" t="s">
        <v>19</v>
      </c>
      <c r="N97" s="165" t="s">
        <v>19</v>
      </c>
      <c r="O97" s="165" t="s">
        <v>19</v>
      </c>
      <c r="P97" s="165" t="s">
        <v>19</v>
      </c>
      <c r="Q97" s="165" t="s">
        <v>19</v>
      </c>
      <c r="R97" s="165" t="s">
        <v>19</v>
      </c>
      <c r="S97" s="165" t="s">
        <v>19</v>
      </c>
      <c r="T97" s="194">
        <v>52340</v>
      </c>
      <c r="U97" s="195">
        <v>0</v>
      </c>
      <c r="V97" s="195">
        <v>52340</v>
      </c>
      <c r="W97" s="195">
        <v>3235</v>
      </c>
      <c r="X97" s="195">
        <v>0</v>
      </c>
      <c r="Y97" s="195">
        <v>55575</v>
      </c>
      <c r="Z97" s="213">
        <v>6831</v>
      </c>
      <c r="AA97" s="473">
        <f t="shared" si="1"/>
        <v>8.1357048748353105</v>
      </c>
    </row>
    <row r="98" spans="1:27" ht="15" thickBot="1" x14ac:dyDescent="0.35">
      <c r="A98" s="4" t="s">
        <v>156</v>
      </c>
      <c r="B98" s="6" t="s">
        <v>2</v>
      </c>
      <c r="C98" s="56" t="s">
        <v>604</v>
      </c>
      <c r="D98" s="211" t="s">
        <v>396</v>
      </c>
      <c r="E98" s="211" t="s">
        <v>397</v>
      </c>
      <c r="F98" s="218">
        <v>4585</v>
      </c>
      <c r="G98" s="192">
        <v>12331</v>
      </c>
      <c r="H98" s="192">
        <v>412159</v>
      </c>
      <c r="I98" s="192">
        <v>0</v>
      </c>
      <c r="J98" s="192">
        <v>0</v>
      </c>
      <c r="K98" s="192">
        <v>424490</v>
      </c>
      <c r="L98" s="193">
        <v>120687</v>
      </c>
      <c r="M98" s="171">
        <v>1534</v>
      </c>
      <c r="N98" s="172">
        <v>3969</v>
      </c>
      <c r="O98" s="172">
        <v>0</v>
      </c>
      <c r="P98" s="172">
        <v>0</v>
      </c>
      <c r="Q98" s="172">
        <v>0</v>
      </c>
      <c r="R98" s="172">
        <v>3969</v>
      </c>
      <c r="S98" s="172">
        <v>0</v>
      </c>
      <c r="T98" s="194">
        <v>428459</v>
      </c>
      <c r="U98" s="195">
        <v>120687</v>
      </c>
      <c r="V98" s="195">
        <v>549146</v>
      </c>
      <c r="W98" s="195">
        <v>2898</v>
      </c>
      <c r="X98" s="195">
        <v>0</v>
      </c>
      <c r="Y98" s="195">
        <v>552044</v>
      </c>
      <c r="Z98" s="213">
        <v>6119</v>
      </c>
      <c r="AA98" s="473">
        <f t="shared" si="1"/>
        <v>90.218009478672982</v>
      </c>
    </row>
    <row r="99" spans="1:27" ht="15" thickBot="1" x14ac:dyDescent="0.35">
      <c r="A99" s="4" t="s">
        <v>160</v>
      </c>
      <c r="B99" s="6" t="s">
        <v>2</v>
      </c>
      <c r="C99" s="56" t="s">
        <v>895</v>
      </c>
      <c r="D99" s="211" t="s">
        <v>398</v>
      </c>
      <c r="E99" s="211" t="s">
        <v>399</v>
      </c>
      <c r="F99" s="218">
        <v>5962</v>
      </c>
      <c r="G99" s="192">
        <v>24027</v>
      </c>
      <c r="H99" s="192">
        <v>157573</v>
      </c>
      <c r="I99" s="192">
        <v>0</v>
      </c>
      <c r="J99" s="192">
        <v>5317</v>
      </c>
      <c r="K99" s="192">
        <v>186917</v>
      </c>
      <c r="L99" s="193">
        <v>41726</v>
      </c>
      <c r="M99" s="171">
        <v>620</v>
      </c>
      <c r="N99" s="172">
        <v>2499</v>
      </c>
      <c r="O99" s="172">
        <v>0</v>
      </c>
      <c r="P99" s="172">
        <v>0</v>
      </c>
      <c r="Q99" s="172">
        <v>0</v>
      </c>
      <c r="R99" s="172">
        <v>2499</v>
      </c>
      <c r="S99" s="172">
        <v>0</v>
      </c>
      <c r="T99" s="194">
        <v>189416</v>
      </c>
      <c r="U99" s="195">
        <v>41726</v>
      </c>
      <c r="V99" s="195">
        <v>231142</v>
      </c>
      <c r="W99" s="195">
        <v>3311</v>
      </c>
      <c r="X99" s="195">
        <v>0</v>
      </c>
      <c r="Y99" s="195">
        <v>234453</v>
      </c>
      <c r="Z99" s="213">
        <v>6582</v>
      </c>
      <c r="AA99" s="473">
        <f t="shared" si="1"/>
        <v>35.620328167730172</v>
      </c>
    </row>
    <row r="100" spans="1:27" ht="15" thickBot="1" x14ac:dyDescent="0.35">
      <c r="A100" s="4" t="s">
        <v>165</v>
      </c>
      <c r="B100" s="6" t="s">
        <v>2</v>
      </c>
      <c r="C100" s="56" t="s">
        <v>760</v>
      </c>
      <c r="D100" s="211" t="s">
        <v>396</v>
      </c>
      <c r="E100" s="211" t="s">
        <v>397</v>
      </c>
      <c r="F100" s="218">
        <v>5933</v>
      </c>
      <c r="G100" s="192">
        <v>34888</v>
      </c>
      <c r="H100" s="192">
        <v>231374</v>
      </c>
      <c r="I100" s="192">
        <v>0</v>
      </c>
      <c r="J100" s="192">
        <v>9229</v>
      </c>
      <c r="K100" s="192">
        <v>266262</v>
      </c>
      <c r="L100" s="193">
        <v>0</v>
      </c>
      <c r="M100" s="164" t="s">
        <v>19</v>
      </c>
      <c r="N100" s="165" t="s">
        <v>19</v>
      </c>
      <c r="O100" s="165" t="s">
        <v>19</v>
      </c>
      <c r="P100" s="165" t="s">
        <v>19</v>
      </c>
      <c r="Q100" s="165" t="s">
        <v>19</v>
      </c>
      <c r="R100" s="165" t="s">
        <v>19</v>
      </c>
      <c r="S100" s="165" t="s">
        <v>19</v>
      </c>
      <c r="T100" s="194">
        <v>266262</v>
      </c>
      <c r="U100" s="195">
        <v>0</v>
      </c>
      <c r="V100" s="195">
        <v>266262</v>
      </c>
      <c r="W100" s="195">
        <v>2809</v>
      </c>
      <c r="X100" s="195">
        <v>3424</v>
      </c>
      <c r="Y100" s="195">
        <v>272495</v>
      </c>
      <c r="Z100" s="213">
        <v>5933</v>
      </c>
      <c r="AA100" s="473">
        <f t="shared" si="1"/>
        <v>45.928703859767403</v>
      </c>
    </row>
    <row r="101" spans="1:27" ht="15" thickBot="1" x14ac:dyDescent="0.35">
      <c r="A101" s="4" t="s">
        <v>169</v>
      </c>
      <c r="B101" s="6" t="s">
        <v>2</v>
      </c>
      <c r="C101" s="56" t="s">
        <v>700</v>
      </c>
      <c r="D101" s="211" t="s">
        <v>396</v>
      </c>
      <c r="E101" s="211" t="s">
        <v>397</v>
      </c>
      <c r="F101" s="218">
        <v>2542</v>
      </c>
      <c r="G101" s="192">
        <v>13412</v>
      </c>
      <c r="H101" s="192">
        <v>30983</v>
      </c>
      <c r="I101" s="192">
        <v>0</v>
      </c>
      <c r="J101" s="192">
        <v>0</v>
      </c>
      <c r="K101" s="192">
        <v>44395</v>
      </c>
      <c r="L101" s="193">
        <v>14504</v>
      </c>
      <c r="M101" s="171">
        <v>1678</v>
      </c>
      <c r="N101" s="172">
        <v>8854</v>
      </c>
      <c r="O101" s="172">
        <v>20451</v>
      </c>
      <c r="P101" s="172">
        <v>0</v>
      </c>
      <c r="Q101" s="172">
        <v>0</v>
      </c>
      <c r="R101" s="172">
        <v>29305</v>
      </c>
      <c r="S101" s="172">
        <v>9575</v>
      </c>
      <c r="T101" s="194">
        <v>73700</v>
      </c>
      <c r="U101" s="195">
        <v>24079</v>
      </c>
      <c r="V101" s="195">
        <v>97779</v>
      </c>
      <c r="W101" s="195">
        <v>1998</v>
      </c>
      <c r="X101" s="195">
        <v>39628</v>
      </c>
      <c r="Y101" s="195">
        <v>139405</v>
      </c>
      <c r="Z101" s="213">
        <v>4220</v>
      </c>
      <c r="AA101" s="473">
        <f t="shared" si="1"/>
        <v>33.034360189573462</v>
      </c>
    </row>
    <row r="102" spans="1:27" ht="15" thickBot="1" x14ac:dyDescent="0.35">
      <c r="A102" s="4" t="s">
        <v>171</v>
      </c>
      <c r="B102" s="6" t="s">
        <v>2</v>
      </c>
      <c r="C102" s="56" t="s">
        <v>564</v>
      </c>
      <c r="D102" s="211" t="s">
        <v>398</v>
      </c>
      <c r="E102" s="211" t="s">
        <v>399</v>
      </c>
      <c r="F102" s="218">
        <v>4610</v>
      </c>
      <c r="G102" s="192">
        <v>18275</v>
      </c>
      <c r="H102" s="192">
        <v>34666</v>
      </c>
      <c r="I102" s="192">
        <v>0</v>
      </c>
      <c r="J102" s="192">
        <v>2279</v>
      </c>
      <c r="K102" s="192">
        <v>55220</v>
      </c>
      <c r="L102" s="193">
        <v>0</v>
      </c>
      <c r="M102" s="164" t="s">
        <v>19</v>
      </c>
      <c r="N102" s="165" t="s">
        <v>19</v>
      </c>
      <c r="O102" s="165" t="s">
        <v>19</v>
      </c>
      <c r="P102" s="165" t="s">
        <v>19</v>
      </c>
      <c r="Q102" s="165" t="s">
        <v>19</v>
      </c>
      <c r="R102" s="165" t="s">
        <v>19</v>
      </c>
      <c r="S102" s="165" t="s">
        <v>19</v>
      </c>
      <c r="T102" s="194">
        <v>55220</v>
      </c>
      <c r="U102" s="195">
        <v>0</v>
      </c>
      <c r="V102" s="195">
        <v>55220</v>
      </c>
      <c r="W102" s="195">
        <v>2110</v>
      </c>
      <c r="X102" s="195">
        <v>0</v>
      </c>
      <c r="Y102" s="195">
        <v>57330</v>
      </c>
      <c r="Z102" s="213">
        <v>4610</v>
      </c>
      <c r="AA102" s="473">
        <f t="shared" si="1"/>
        <v>12.436008676789587</v>
      </c>
    </row>
    <row r="103" spans="1:27" ht="15" thickBot="1" x14ac:dyDescent="0.35">
      <c r="A103" s="4" t="s">
        <v>174</v>
      </c>
      <c r="B103" s="6" t="s">
        <v>2</v>
      </c>
      <c r="C103" s="56" t="s">
        <v>570</v>
      </c>
      <c r="D103" s="211" t="s">
        <v>410</v>
      </c>
      <c r="E103" s="211" t="s">
        <v>411</v>
      </c>
      <c r="F103" s="218">
        <v>1328</v>
      </c>
      <c r="G103" s="192">
        <v>12582</v>
      </c>
      <c r="H103" s="192">
        <v>0</v>
      </c>
      <c r="I103" s="192">
        <v>0</v>
      </c>
      <c r="J103" s="192">
        <v>0</v>
      </c>
      <c r="K103" s="192">
        <v>12582</v>
      </c>
      <c r="L103" s="193">
        <v>5000</v>
      </c>
      <c r="M103" s="171">
        <v>4203</v>
      </c>
      <c r="N103" s="172">
        <v>28940</v>
      </c>
      <c r="O103" s="172">
        <v>0</v>
      </c>
      <c r="P103" s="172">
        <v>0</v>
      </c>
      <c r="Q103" s="172">
        <v>500</v>
      </c>
      <c r="R103" s="172">
        <v>29440</v>
      </c>
      <c r="S103" s="172">
        <v>0</v>
      </c>
      <c r="T103" s="194">
        <v>42022</v>
      </c>
      <c r="U103" s="195">
        <v>5000</v>
      </c>
      <c r="V103" s="195">
        <v>47022</v>
      </c>
      <c r="W103" s="195">
        <v>2477</v>
      </c>
      <c r="X103" s="195">
        <v>0</v>
      </c>
      <c r="Y103" s="195">
        <v>49499</v>
      </c>
      <c r="Z103" s="213">
        <v>5531</v>
      </c>
      <c r="AA103" s="473">
        <f t="shared" si="1"/>
        <v>8.9493762429940329</v>
      </c>
    </row>
    <row r="104" spans="1:27" ht="15" thickBot="1" x14ac:dyDescent="0.35">
      <c r="A104" s="4" t="s">
        <v>176</v>
      </c>
      <c r="B104" s="6" t="s">
        <v>2</v>
      </c>
      <c r="C104" s="56" t="s">
        <v>537</v>
      </c>
      <c r="D104" s="211" t="s">
        <v>396</v>
      </c>
      <c r="E104" s="211" t="s">
        <v>397</v>
      </c>
      <c r="F104" s="218">
        <v>4978</v>
      </c>
      <c r="G104" s="192">
        <v>19172</v>
      </c>
      <c r="H104" s="192">
        <v>0</v>
      </c>
      <c r="I104" s="192">
        <v>50828</v>
      </c>
      <c r="J104" s="192">
        <v>0</v>
      </c>
      <c r="K104" s="192">
        <v>70000</v>
      </c>
      <c r="L104" s="193">
        <v>13295</v>
      </c>
      <c r="M104" s="164" t="s">
        <v>19</v>
      </c>
      <c r="N104" s="165" t="s">
        <v>19</v>
      </c>
      <c r="O104" s="165" t="s">
        <v>19</v>
      </c>
      <c r="P104" s="165" t="s">
        <v>19</v>
      </c>
      <c r="Q104" s="165" t="s">
        <v>19</v>
      </c>
      <c r="R104" s="165" t="s">
        <v>19</v>
      </c>
      <c r="S104" s="165" t="s">
        <v>19</v>
      </c>
      <c r="T104" s="194">
        <v>70000</v>
      </c>
      <c r="U104" s="195">
        <v>13295</v>
      </c>
      <c r="V104" s="195">
        <v>83295</v>
      </c>
      <c r="W104" s="195">
        <v>1964</v>
      </c>
      <c r="X104" s="195">
        <v>0</v>
      </c>
      <c r="Y104" s="195">
        <v>85259</v>
      </c>
      <c r="Z104" s="213">
        <v>4978</v>
      </c>
      <c r="AA104" s="473">
        <f t="shared" si="1"/>
        <v>17.127159501807956</v>
      </c>
    </row>
    <row r="105" spans="1:27" ht="15" thickBot="1" x14ac:dyDescent="0.35">
      <c r="A105" s="4" t="s">
        <v>178</v>
      </c>
      <c r="B105" s="6" t="s">
        <v>2</v>
      </c>
      <c r="C105" s="56" t="s">
        <v>724</v>
      </c>
      <c r="D105" s="211" t="s">
        <v>396</v>
      </c>
      <c r="E105" s="211" t="s">
        <v>397</v>
      </c>
      <c r="F105" s="218">
        <v>3038</v>
      </c>
      <c r="G105" s="192">
        <v>13667</v>
      </c>
      <c r="H105" s="192">
        <v>62421</v>
      </c>
      <c r="I105" s="192">
        <v>0</v>
      </c>
      <c r="J105" s="192">
        <v>0</v>
      </c>
      <c r="K105" s="192">
        <v>76088</v>
      </c>
      <c r="L105" s="193">
        <v>0</v>
      </c>
      <c r="M105" s="171">
        <v>2546</v>
      </c>
      <c r="N105" s="172">
        <v>10194</v>
      </c>
      <c r="O105" s="172">
        <v>0</v>
      </c>
      <c r="P105" s="172">
        <v>0</v>
      </c>
      <c r="Q105" s="172">
        <v>0</v>
      </c>
      <c r="R105" s="172">
        <v>10194</v>
      </c>
      <c r="S105" s="172">
        <v>17832</v>
      </c>
      <c r="T105" s="194">
        <v>86282</v>
      </c>
      <c r="U105" s="195">
        <v>17832</v>
      </c>
      <c r="V105" s="195">
        <v>104114</v>
      </c>
      <c r="W105" s="195">
        <v>2644</v>
      </c>
      <c r="X105" s="195">
        <v>0</v>
      </c>
      <c r="Y105" s="195">
        <v>106758</v>
      </c>
      <c r="Z105" s="213">
        <v>5584</v>
      </c>
      <c r="AA105" s="473">
        <f t="shared" si="1"/>
        <v>19.118553008595988</v>
      </c>
    </row>
    <row r="106" spans="1:27" ht="15" thickBot="1" x14ac:dyDescent="0.35">
      <c r="A106" s="4" t="s">
        <v>179</v>
      </c>
      <c r="B106" s="6" t="s">
        <v>2</v>
      </c>
      <c r="C106" s="56" t="s">
        <v>822</v>
      </c>
      <c r="D106" s="211" t="s">
        <v>398</v>
      </c>
      <c r="E106" s="211" t="s">
        <v>399</v>
      </c>
      <c r="F106" s="218">
        <v>5784</v>
      </c>
      <c r="G106" s="192">
        <v>16737</v>
      </c>
      <c r="H106" s="192">
        <v>171000</v>
      </c>
      <c r="I106" s="192">
        <v>0</v>
      </c>
      <c r="J106" s="192">
        <v>6000</v>
      </c>
      <c r="K106" s="192">
        <v>193737</v>
      </c>
      <c r="L106" s="193">
        <v>0</v>
      </c>
      <c r="M106" s="164" t="s">
        <v>19</v>
      </c>
      <c r="N106" s="165" t="s">
        <v>19</v>
      </c>
      <c r="O106" s="165" t="s">
        <v>19</v>
      </c>
      <c r="P106" s="165" t="s">
        <v>19</v>
      </c>
      <c r="Q106" s="165" t="s">
        <v>19</v>
      </c>
      <c r="R106" s="165" t="s">
        <v>19</v>
      </c>
      <c r="S106" s="165" t="s">
        <v>19</v>
      </c>
      <c r="T106" s="194">
        <v>193737</v>
      </c>
      <c r="U106" s="195">
        <v>0</v>
      </c>
      <c r="V106" s="195">
        <v>193737</v>
      </c>
      <c r="W106" s="195">
        <v>2590</v>
      </c>
      <c r="X106" s="195">
        <v>0</v>
      </c>
      <c r="Y106" s="195">
        <v>196327</v>
      </c>
      <c r="Z106" s="213">
        <v>5784</v>
      </c>
      <c r="AA106" s="473">
        <f t="shared" si="1"/>
        <v>33.943118948824342</v>
      </c>
    </row>
    <row r="107" spans="1:27" ht="15" thickBot="1" x14ac:dyDescent="0.35">
      <c r="A107" s="4" t="s">
        <v>184</v>
      </c>
      <c r="B107" s="6" t="s">
        <v>2</v>
      </c>
      <c r="C107" s="56" t="s">
        <v>564</v>
      </c>
      <c r="D107" s="211" t="s">
        <v>396</v>
      </c>
      <c r="E107" s="211" t="s">
        <v>397</v>
      </c>
      <c r="F107" s="218">
        <v>2629</v>
      </c>
      <c r="G107" s="192">
        <v>15161</v>
      </c>
      <c r="H107" s="192">
        <v>0</v>
      </c>
      <c r="I107" s="192">
        <v>0</v>
      </c>
      <c r="J107" s="192">
        <v>0</v>
      </c>
      <c r="K107" s="192">
        <v>15161</v>
      </c>
      <c r="L107" s="193">
        <v>28475</v>
      </c>
      <c r="M107" s="171">
        <v>3760</v>
      </c>
      <c r="N107" s="172">
        <v>3703</v>
      </c>
      <c r="O107" s="172">
        <v>0</v>
      </c>
      <c r="P107" s="172">
        <v>0</v>
      </c>
      <c r="Q107" s="172">
        <v>5250</v>
      </c>
      <c r="R107" s="172">
        <v>8953</v>
      </c>
      <c r="S107" s="172">
        <v>0</v>
      </c>
      <c r="T107" s="194">
        <v>24114</v>
      </c>
      <c r="U107" s="195">
        <v>28475</v>
      </c>
      <c r="V107" s="195">
        <v>52589</v>
      </c>
      <c r="W107" s="195">
        <v>2544</v>
      </c>
      <c r="X107" s="195">
        <v>0</v>
      </c>
      <c r="Y107" s="195">
        <v>55133</v>
      </c>
      <c r="Z107" s="213">
        <v>6389</v>
      </c>
      <c r="AA107" s="473">
        <f t="shared" si="1"/>
        <v>8.6293629676005636</v>
      </c>
    </row>
    <row r="108" spans="1:27" ht="15" thickBot="1" x14ac:dyDescent="0.35">
      <c r="A108" s="4" t="s">
        <v>186</v>
      </c>
      <c r="B108" s="6" t="s">
        <v>2</v>
      </c>
      <c r="C108" s="56" t="s">
        <v>678</v>
      </c>
      <c r="D108" s="211" t="s">
        <v>396</v>
      </c>
      <c r="E108" s="211" t="s">
        <v>397</v>
      </c>
      <c r="F108" s="218">
        <v>3581</v>
      </c>
      <c r="G108" s="192">
        <v>16619</v>
      </c>
      <c r="H108" s="192">
        <v>0</v>
      </c>
      <c r="I108" s="192">
        <v>0</v>
      </c>
      <c r="J108" s="192">
        <v>0</v>
      </c>
      <c r="K108" s="192">
        <v>16619</v>
      </c>
      <c r="L108" s="193">
        <v>23603</v>
      </c>
      <c r="M108" s="171">
        <v>499</v>
      </c>
      <c r="N108" s="172">
        <v>2483</v>
      </c>
      <c r="O108" s="172">
        <v>0</v>
      </c>
      <c r="P108" s="172">
        <v>0</v>
      </c>
      <c r="Q108" s="172">
        <v>0</v>
      </c>
      <c r="R108" s="172">
        <v>2483</v>
      </c>
      <c r="S108" s="172">
        <v>3529</v>
      </c>
      <c r="T108" s="194">
        <v>19102</v>
      </c>
      <c r="U108" s="195">
        <v>27132</v>
      </c>
      <c r="V108" s="195">
        <v>46234</v>
      </c>
      <c r="W108" s="195">
        <v>3908</v>
      </c>
      <c r="X108" s="195">
        <v>0</v>
      </c>
      <c r="Y108" s="195">
        <v>50142</v>
      </c>
      <c r="Z108" s="213">
        <v>4080</v>
      </c>
      <c r="AA108" s="473">
        <f t="shared" si="1"/>
        <v>12.289705882352941</v>
      </c>
    </row>
    <row r="109" spans="1:27" ht="15" thickBot="1" x14ac:dyDescent="0.35">
      <c r="A109" s="4" t="s">
        <v>187</v>
      </c>
      <c r="B109" s="6" t="s">
        <v>2</v>
      </c>
      <c r="C109" s="56" t="s">
        <v>689</v>
      </c>
      <c r="D109" s="211" t="s">
        <v>398</v>
      </c>
      <c r="E109" s="211" t="s">
        <v>399</v>
      </c>
      <c r="F109" s="218">
        <v>3326</v>
      </c>
      <c r="G109" s="192">
        <v>8097</v>
      </c>
      <c r="H109" s="192">
        <v>98948</v>
      </c>
      <c r="I109" s="192">
        <v>0</v>
      </c>
      <c r="J109" s="192">
        <v>0</v>
      </c>
      <c r="K109" s="192">
        <v>107045</v>
      </c>
      <c r="L109" s="193">
        <v>10433</v>
      </c>
      <c r="M109" s="171">
        <v>2619</v>
      </c>
      <c r="N109" s="172">
        <v>6375</v>
      </c>
      <c r="O109" s="172">
        <v>0</v>
      </c>
      <c r="P109" s="172">
        <v>0</v>
      </c>
      <c r="Q109" s="172">
        <v>1500</v>
      </c>
      <c r="R109" s="172">
        <v>7875</v>
      </c>
      <c r="S109" s="172">
        <v>0</v>
      </c>
      <c r="T109" s="194">
        <v>114920</v>
      </c>
      <c r="U109" s="195">
        <v>10433</v>
      </c>
      <c r="V109" s="195">
        <v>125353</v>
      </c>
      <c r="W109" s="195">
        <v>2662</v>
      </c>
      <c r="X109" s="195">
        <v>0</v>
      </c>
      <c r="Y109" s="195">
        <v>128015</v>
      </c>
      <c r="Z109" s="213">
        <v>5945</v>
      </c>
      <c r="AA109" s="473">
        <f t="shared" si="1"/>
        <v>21.533221194280909</v>
      </c>
    </row>
    <row r="110" spans="1:27" ht="15" thickBot="1" x14ac:dyDescent="0.35">
      <c r="A110" s="4" t="s">
        <v>188</v>
      </c>
      <c r="B110" s="6" t="s">
        <v>2</v>
      </c>
      <c r="C110" s="56" t="s">
        <v>617</v>
      </c>
      <c r="D110" s="211" t="s">
        <v>396</v>
      </c>
      <c r="E110" s="211" t="s">
        <v>397</v>
      </c>
      <c r="F110" s="218">
        <v>6752</v>
      </c>
      <c r="G110" s="192">
        <v>32864</v>
      </c>
      <c r="H110" s="192">
        <v>314654</v>
      </c>
      <c r="I110" s="192">
        <v>0</v>
      </c>
      <c r="J110" s="192">
        <v>18790</v>
      </c>
      <c r="K110" s="192">
        <v>366308</v>
      </c>
      <c r="L110" s="193">
        <v>0</v>
      </c>
      <c r="M110" s="171">
        <v>245</v>
      </c>
      <c r="N110" s="172">
        <v>0</v>
      </c>
      <c r="O110" s="172">
        <v>0</v>
      </c>
      <c r="P110" s="172">
        <v>0</v>
      </c>
      <c r="Q110" s="172">
        <v>0</v>
      </c>
      <c r="R110" s="172">
        <v>0</v>
      </c>
      <c r="S110" s="172">
        <v>0</v>
      </c>
      <c r="T110" s="194">
        <v>366308</v>
      </c>
      <c r="U110" s="195">
        <v>0</v>
      </c>
      <c r="V110" s="195">
        <v>366308</v>
      </c>
      <c r="W110" s="195">
        <v>3560</v>
      </c>
      <c r="X110" s="195">
        <v>0</v>
      </c>
      <c r="Y110" s="195">
        <v>369868</v>
      </c>
      <c r="Z110" s="213">
        <v>6997</v>
      </c>
      <c r="AA110" s="473">
        <f t="shared" si="1"/>
        <v>52.860940403029872</v>
      </c>
    </row>
    <row r="111" spans="1:27" ht="15" thickBot="1" x14ac:dyDescent="0.35">
      <c r="A111" s="4" t="s">
        <v>195</v>
      </c>
      <c r="B111" s="6" t="s">
        <v>2</v>
      </c>
      <c r="C111" s="56" t="s">
        <v>582</v>
      </c>
      <c r="D111" s="211" t="s">
        <v>410</v>
      </c>
      <c r="E111" s="211" t="s">
        <v>411</v>
      </c>
      <c r="F111" s="218">
        <v>3778</v>
      </c>
      <c r="G111" s="192">
        <v>27528</v>
      </c>
      <c r="H111" s="192">
        <v>205916</v>
      </c>
      <c r="I111" s="192">
        <v>0</v>
      </c>
      <c r="J111" s="192">
        <v>0</v>
      </c>
      <c r="K111" s="192">
        <v>233444</v>
      </c>
      <c r="L111" s="193">
        <v>50675</v>
      </c>
      <c r="M111" s="171">
        <v>390</v>
      </c>
      <c r="N111" s="172">
        <v>2843</v>
      </c>
      <c r="O111" s="172">
        <v>0</v>
      </c>
      <c r="P111" s="172">
        <v>0</v>
      </c>
      <c r="Q111" s="172">
        <v>0</v>
      </c>
      <c r="R111" s="172">
        <v>2843</v>
      </c>
      <c r="S111" s="172">
        <v>0</v>
      </c>
      <c r="T111" s="194">
        <v>236287</v>
      </c>
      <c r="U111" s="195">
        <v>50675</v>
      </c>
      <c r="V111" s="195">
        <v>286962</v>
      </c>
      <c r="W111" s="195">
        <v>2905</v>
      </c>
      <c r="X111" s="195">
        <v>0</v>
      </c>
      <c r="Y111" s="195">
        <v>289867</v>
      </c>
      <c r="Z111" s="213">
        <v>4168</v>
      </c>
      <c r="AA111" s="473">
        <f t="shared" si="1"/>
        <v>69.545825335892516</v>
      </c>
    </row>
    <row r="112" spans="1:27" ht="15" thickBot="1" x14ac:dyDescent="0.35">
      <c r="A112" s="4" t="s">
        <v>201</v>
      </c>
      <c r="B112" s="6" t="s">
        <v>2</v>
      </c>
      <c r="C112" s="56" t="s">
        <v>564</v>
      </c>
      <c r="D112" s="211" t="s">
        <v>402</v>
      </c>
      <c r="E112" s="211" t="s">
        <v>403</v>
      </c>
      <c r="F112" s="218">
        <v>4934</v>
      </c>
      <c r="G112" s="192">
        <v>20396</v>
      </c>
      <c r="H112" s="192">
        <v>199788</v>
      </c>
      <c r="I112" s="192">
        <v>0</v>
      </c>
      <c r="J112" s="192">
        <v>1031</v>
      </c>
      <c r="K112" s="192">
        <v>221215</v>
      </c>
      <c r="L112" s="193">
        <v>12238</v>
      </c>
      <c r="M112" s="164" t="s">
        <v>19</v>
      </c>
      <c r="N112" s="165" t="s">
        <v>19</v>
      </c>
      <c r="O112" s="165" t="s">
        <v>19</v>
      </c>
      <c r="P112" s="165" t="s">
        <v>19</v>
      </c>
      <c r="Q112" s="165" t="s">
        <v>19</v>
      </c>
      <c r="R112" s="165" t="s">
        <v>19</v>
      </c>
      <c r="S112" s="165" t="s">
        <v>19</v>
      </c>
      <c r="T112" s="194">
        <v>221215</v>
      </c>
      <c r="U112" s="195">
        <v>12238</v>
      </c>
      <c r="V112" s="195">
        <v>233453</v>
      </c>
      <c r="W112" s="195">
        <v>3439</v>
      </c>
      <c r="X112" s="195">
        <v>4796</v>
      </c>
      <c r="Y112" s="195">
        <v>241688</v>
      </c>
      <c r="Z112" s="213">
        <v>4934</v>
      </c>
      <c r="AA112" s="473">
        <f t="shared" si="1"/>
        <v>48.984191325496553</v>
      </c>
    </row>
    <row r="113" spans="1:27" ht="15" thickBot="1" x14ac:dyDescent="0.35">
      <c r="A113" s="4" t="s">
        <v>202</v>
      </c>
      <c r="B113" s="6" t="s">
        <v>2</v>
      </c>
      <c r="C113" s="56" t="s">
        <v>860</v>
      </c>
      <c r="D113" s="211" t="s">
        <v>402</v>
      </c>
      <c r="E113" s="211" t="s">
        <v>403</v>
      </c>
      <c r="F113" s="218">
        <v>2043</v>
      </c>
      <c r="G113" s="192">
        <v>4902</v>
      </c>
      <c r="H113" s="192">
        <v>0</v>
      </c>
      <c r="I113" s="192">
        <v>89000</v>
      </c>
      <c r="J113" s="192">
        <v>0</v>
      </c>
      <c r="K113" s="192">
        <v>93902</v>
      </c>
      <c r="L113" s="193">
        <v>34754</v>
      </c>
      <c r="M113" s="171">
        <v>3814</v>
      </c>
      <c r="N113" s="172">
        <v>9151</v>
      </c>
      <c r="O113" s="172">
        <v>0</v>
      </c>
      <c r="P113" s="172">
        <v>0</v>
      </c>
      <c r="Q113" s="172">
        <v>0</v>
      </c>
      <c r="R113" s="172">
        <v>9151</v>
      </c>
      <c r="S113" s="172">
        <v>25775</v>
      </c>
      <c r="T113" s="194">
        <v>103053</v>
      </c>
      <c r="U113" s="195">
        <v>60529</v>
      </c>
      <c r="V113" s="195">
        <v>163582</v>
      </c>
      <c r="W113" s="195">
        <v>915</v>
      </c>
      <c r="X113" s="195">
        <v>0</v>
      </c>
      <c r="Y113" s="195">
        <v>164497</v>
      </c>
      <c r="Z113" s="213">
        <v>5857</v>
      </c>
      <c r="AA113" s="473">
        <f t="shared" si="1"/>
        <v>28.085538671674918</v>
      </c>
    </row>
    <row r="114" spans="1:27" ht="15" thickBot="1" x14ac:dyDescent="0.35">
      <c r="A114" s="4" t="s">
        <v>211</v>
      </c>
      <c r="B114" s="6" t="s">
        <v>2</v>
      </c>
      <c r="C114" s="56" t="s">
        <v>722</v>
      </c>
      <c r="D114" s="211" t="s">
        <v>402</v>
      </c>
      <c r="E114" s="211" t="s">
        <v>403</v>
      </c>
      <c r="F114" s="218">
        <v>1844</v>
      </c>
      <c r="G114" s="192">
        <v>6270</v>
      </c>
      <c r="H114" s="192">
        <v>0</v>
      </c>
      <c r="I114" s="192">
        <v>0</v>
      </c>
      <c r="J114" s="192">
        <v>6197</v>
      </c>
      <c r="K114" s="192">
        <v>12467</v>
      </c>
      <c r="L114" s="193">
        <v>17394</v>
      </c>
      <c r="M114" s="171">
        <v>2297</v>
      </c>
      <c r="N114" s="172">
        <v>7810</v>
      </c>
      <c r="O114" s="172">
        <v>0</v>
      </c>
      <c r="P114" s="172">
        <v>0</v>
      </c>
      <c r="Q114" s="172">
        <v>0</v>
      </c>
      <c r="R114" s="172">
        <v>7810</v>
      </c>
      <c r="S114" s="172">
        <v>0</v>
      </c>
      <c r="T114" s="194">
        <v>20277</v>
      </c>
      <c r="U114" s="195">
        <v>17394</v>
      </c>
      <c r="V114" s="195">
        <v>37671</v>
      </c>
      <c r="W114" s="195">
        <v>1636</v>
      </c>
      <c r="X114" s="195">
        <v>0</v>
      </c>
      <c r="Y114" s="195">
        <v>39307</v>
      </c>
      <c r="Z114" s="213">
        <v>4141</v>
      </c>
      <c r="AA114" s="473">
        <f t="shared" si="1"/>
        <v>9.4921516541898097</v>
      </c>
    </row>
    <row r="115" spans="1:27" ht="15" thickBot="1" x14ac:dyDescent="0.35">
      <c r="A115" s="4" t="s">
        <v>214</v>
      </c>
      <c r="B115" s="6" t="s">
        <v>2</v>
      </c>
      <c r="C115" s="56" t="s">
        <v>810</v>
      </c>
      <c r="D115" s="211" t="s">
        <v>410</v>
      </c>
      <c r="E115" s="211" t="s">
        <v>411</v>
      </c>
      <c r="F115" s="218">
        <v>872</v>
      </c>
      <c r="G115" s="192">
        <v>3679</v>
      </c>
      <c r="H115" s="192">
        <v>10484</v>
      </c>
      <c r="I115" s="192">
        <v>0</v>
      </c>
      <c r="J115" s="192">
        <v>0</v>
      </c>
      <c r="K115" s="192">
        <v>14163</v>
      </c>
      <c r="L115" s="193">
        <v>4027</v>
      </c>
      <c r="M115" s="171">
        <v>3325</v>
      </c>
      <c r="N115" s="172">
        <v>16934</v>
      </c>
      <c r="O115" s="172">
        <v>0</v>
      </c>
      <c r="P115" s="172">
        <v>0</v>
      </c>
      <c r="Q115" s="172">
        <v>2990</v>
      </c>
      <c r="R115" s="172">
        <v>19924</v>
      </c>
      <c r="S115" s="172">
        <v>0</v>
      </c>
      <c r="T115" s="194">
        <v>34087</v>
      </c>
      <c r="U115" s="195">
        <v>4027</v>
      </c>
      <c r="V115" s="195">
        <v>38114</v>
      </c>
      <c r="W115" s="195">
        <v>2403</v>
      </c>
      <c r="X115" s="195">
        <v>0</v>
      </c>
      <c r="Y115" s="195">
        <v>40517</v>
      </c>
      <c r="Z115" s="213">
        <v>4197</v>
      </c>
      <c r="AA115" s="473">
        <f t="shared" si="1"/>
        <v>9.6538003335715992</v>
      </c>
    </row>
    <row r="116" spans="1:27" ht="15" thickBot="1" x14ac:dyDescent="0.35">
      <c r="A116" s="4" t="s">
        <v>217</v>
      </c>
      <c r="B116" s="6" t="s">
        <v>2</v>
      </c>
      <c r="C116" s="56" t="s">
        <v>548</v>
      </c>
      <c r="D116" s="211" t="s">
        <v>396</v>
      </c>
      <c r="E116" s="211" t="s">
        <v>397</v>
      </c>
      <c r="F116" s="218">
        <v>2579</v>
      </c>
      <c r="G116" s="192">
        <v>13662</v>
      </c>
      <c r="H116" s="192">
        <v>76668</v>
      </c>
      <c r="I116" s="192">
        <v>30720</v>
      </c>
      <c r="J116" s="192">
        <v>0</v>
      </c>
      <c r="K116" s="192">
        <v>121050</v>
      </c>
      <c r="L116" s="193">
        <v>55406</v>
      </c>
      <c r="M116" s="171">
        <v>2489</v>
      </c>
      <c r="N116" s="172">
        <v>12109</v>
      </c>
      <c r="O116" s="172">
        <v>0</v>
      </c>
      <c r="P116" s="172">
        <v>6326</v>
      </c>
      <c r="Q116" s="172">
        <v>0</v>
      </c>
      <c r="R116" s="172">
        <v>18435</v>
      </c>
      <c r="S116" s="172">
        <v>0</v>
      </c>
      <c r="T116" s="194">
        <v>139485</v>
      </c>
      <c r="U116" s="195">
        <v>55406</v>
      </c>
      <c r="V116" s="195">
        <v>194891</v>
      </c>
      <c r="W116" s="195">
        <v>2267</v>
      </c>
      <c r="X116" s="195">
        <v>0</v>
      </c>
      <c r="Y116" s="195">
        <v>197158</v>
      </c>
      <c r="Z116" s="213">
        <v>5068</v>
      </c>
      <c r="AA116" s="473">
        <f t="shared" si="1"/>
        <v>38.902525651144437</v>
      </c>
    </row>
    <row r="117" spans="1:27" ht="15" thickBot="1" x14ac:dyDescent="0.35">
      <c r="A117" s="4" t="s">
        <v>219</v>
      </c>
      <c r="B117" s="6" t="s">
        <v>2</v>
      </c>
      <c r="C117" s="56" t="s">
        <v>560</v>
      </c>
      <c r="D117" s="211" t="s">
        <v>402</v>
      </c>
      <c r="E117" s="211" t="s">
        <v>403</v>
      </c>
      <c r="F117" s="218">
        <v>4400</v>
      </c>
      <c r="G117" s="192">
        <v>16530</v>
      </c>
      <c r="H117" s="192">
        <v>0</v>
      </c>
      <c r="I117" s="192">
        <v>0</v>
      </c>
      <c r="J117" s="192">
        <v>60809</v>
      </c>
      <c r="K117" s="192">
        <v>77339</v>
      </c>
      <c r="L117" s="193">
        <v>2168</v>
      </c>
      <c r="M117" s="171">
        <v>568</v>
      </c>
      <c r="N117" s="172">
        <v>2133</v>
      </c>
      <c r="O117" s="172">
        <v>0</v>
      </c>
      <c r="P117" s="172">
        <v>0</v>
      </c>
      <c r="Q117" s="172">
        <v>4000</v>
      </c>
      <c r="R117" s="172">
        <v>6133</v>
      </c>
      <c r="S117" s="172">
        <v>0</v>
      </c>
      <c r="T117" s="194">
        <v>83472</v>
      </c>
      <c r="U117" s="195">
        <v>2168</v>
      </c>
      <c r="V117" s="195">
        <v>85640</v>
      </c>
      <c r="W117" s="195">
        <v>2868</v>
      </c>
      <c r="X117" s="195">
        <v>0</v>
      </c>
      <c r="Y117" s="195">
        <v>88508</v>
      </c>
      <c r="Z117" s="213">
        <v>4968</v>
      </c>
      <c r="AA117" s="473">
        <f t="shared" si="1"/>
        <v>17.815619967793882</v>
      </c>
    </row>
    <row r="118" spans="1:27" ht="15" thickBot="1" x14ac:dyDescent="0.35">
      <c r="A118" s="4" t="s">
        <v>224</v>
      </c>
      <c r="B118" s="6" t="s">
        <v>2</v>
      </c>
      <c r="C118" s="56" t="s">
        <v>703</v>
      </c>
      <c r="D118" s="211" t="s">
        <v>396</v>
      </c>
      <c r="E118" s="211" t="s">
        <v>397</v>
      </c>
      <c r="F118" s="218">
        <v>2539</v>
      </c>
      <c r="G118" s="192">
        <v>8579</v>
      </c>
      <c r="H118" s="192">
        <v>62674</v>
      </c>
      <c r="I118" s="192">
        <v>0</v>
      </c>
      <c r="J118" s="192">
        <v>0</v>
      </c>
      <c r="K118" s="192">
        <v>71253</v>
      </c>
      <c r="L118" s="193">
        <v>8849</v>
      </c>
      <c r="M118" s="171">
        <v>1562</v>
      </c>
      <c r="N118" s="172">
        <v>4825</v>
      </c>
      <c r="O118" s="172">
        <v>0</v>
      </c>
      <c r="P118" s="172">
        <v>0</v>
      </c>
      <c r="Q118" s="172">
        <v>0</v>
      </c>
      <c r="R118" s="172">
        <v>4825</v>
      </c>
      <c r="S118" s="172">
        <v>0</v>
      </c>
      <c r="T118" s="194">
        <v>76078</v>
      </c>
      <c r="U118" s="195">
        <v>8849</v>
      </c>
      <c r="V118" s="195">
        <v>84927</v>
      </c>
      <c r="W118" s="195">
        <v>1947</v>
      </c>
      <c r="X118" s="195">
        <v>0</v>
      </c>
      <c r="Y118" s="195">
        <v>86874</v>
      </c>
      <c r="Z118" s="213">
        <v>4101</v>
      </c>
      <c r="AA118" s="473">
        <f t="shared" si="1"/>
        <v>21.183613752743234</v>
      </c>
    </row>
    <row r="119" spans="1:27" ht="15" thickBot="1" x14ac:dyDescent="0.35">
      <c r="A119" s="4" t="s">
        <v>225</v>
      </c>
      <c r="B119" s="6" t="s">
        <v>2</v>
      </c>
      <c r="C119" s="56" t="s">
        <v>540</v>
      </c>
      <c r="D119" s="211" t="s">
        <v>402</v>
      </c>
      <c r="E119" s="211" t="s">
        <v>403</v>
      </c>
      <c r="F119" s="218">
        <v>3638</v>
      </c>
      <c r="G119" s="192">
        <v>13195</v>
      </c>
      <c r="H119" s="192">
        <v>25173</v>
      </c>
      <c r="I119" s="192">
        <v>0</v>
      </c>
      <c r="J119" s="192">
        <v>0</v>
      </c>
      <c r="K119" s="192">
        <v>38368</v>
      </c>
      <c r="L119" s="193">
        <v>18471</v>
      </c>
      <c r="M119" s="171">
        <v>1603</v>
      </c>
      <c r="N119" s="172">
        <v>6207</v>
      </c>
      <c r="O119" s="172">
        <v>0</v>
      </c>
      <c r="P119" s="172">
        <v>0</v>
      </c>
      <c r="Q119" s="172">
        <v>0</v>
      </c>
      <c r="R119" s="172">
        <v>6207</v>
      </c>
      <c r="S119" s="172">
        <v>0</v>
      </c>
      <c r="T119" s="194">
        <v>44575</v>
      </c>
      <c r="U119" s="195">
        <v>18471</v>
      </c>
      <c r="V119" s="195">
        <v>63046</v>
      </c>
      <c r="W119" s="195">
        <v>3653</v>
      </c>
      <c r="X119" s="195">
        <v>0</v>
      </c>
      <c r="Y119" s="195">
        <v>66699</v>
      </c>
      <c r="Z119" s="213">
        <v>5241</v>
      </c>
      <c r="AA119" s="473">
        <f t="shared" si="1"/>
        <v>12.726388093875215</v>
      </c>
    </row>
    <row r="120" spans="1:27" ht="15" thickBot="1" x14ac:dyDescent="0.35">
      <c r="A120" s="4" t="s">
        <v>229</v>
      </c>
      <c r="B120" s="6" t="s">
        <v>2</v>
      </c>
      <c r="C120" s="56" t="s">
        <v>678</v>
      </c>
      <c r="D120" s="211" t="s">
        <v>396</v>
      </c>
      <c r="E120" s="211" t="s">
        <v>397</v>
      </c>
      <c r="F120" s="218">
        <v>5160</v>
      </c>
      <c r="G120" s="192">
        <v>27518</v>
      </c>
      <c r="H120" s="192">
        <v>86840</v>
      </c>
      <c r="I120" s="192">
        <v>0</v>
      </c>
      <c r="J120" s="192">
        <v>3068</v>
      </c>
      <c r="K120" s="192">
        <v>117426</v>
      </c>
      <c r="L120" s="193">
        <v>33869</v>
      </c>
      <c r="M120" s="164" t="s">
        <v>19</v>
      </c>
      <c r="N120" s="165" t="s">
        <v>19</v>
      </c>
      <c r="O120" s="165" t="s">
        <v>19</v>
      </c>
      <c r="P120" s="165" t="s">
        <v>19</v>
      </c>
      <c r="Q120" s="165" t="s">
        <v>19</v>
      </c>
      <c r="R120" s="165" t="s">
        <v>19</v>
      </c>
      <c r="S120" s="165" t="s">
        <v>19</v>
      </c>
      <c r="T120" s="194">
        <v>117426</v>
      </c>
      <c r="U120" s="195">
        <v>33869</v>
      </c>
      <c r="V120" s="195">
        <v>151295</v>
      </c>
      <c r="W120" s="195">
        <v>2443</v>
      </c>
      <c r="X120" s="195">
        <v>2021</v>
      </c>
      <c r="Y120" s="195">
        <v>155759</v>
      </c>
      <c r="Z120" s="213">
        <v>5160</v>
      </c>
      <c r="AA120" s="473">
        <f t="shared" si="1"/>
        <v>30.185852713178296</v>
      </c>
    </row>
    <row r="121" spans="1:27" ht="15" thickBot="1" x14ac:dyDescent="0.35">
      <c r="A121" s="4" t="s">
        <v>230</v>
      </c>
      <c r="B121" s="6" t="s">
        <v>2</v>
      </c>
      <c r="C121" s="56" t="s">
        <v>816</v>
      </c>
      <c r="D121" s="211" t="s">
        <v>396</v>
      </c>
      <c r="E121" s="211" t="s">
        <v>397</v>
      </c>
      <c r="F121" s="218">
        <v>5841</v>
      </c>
      <c r="G121" s="192">
        <v>18142</v>
      </c>
      <c r="H121" s="192">
        <v>0</v>
      </c>
      <c r="I121" s="192">
        <v>62092</v>
      </c>
      <c r="J121" s="192">
        <v>0</v>
      </c>
      <c r="K121" s="192">
        <v>80234</v>
      </c>
      <c r="L121" s="193">
        <v>2083</v>
      </c>
      <c r="M121" s="164" t="s">
        <v>19</v>
      </c>
      <c r="N121" s="165" t="s">
        <v>19</v>
      </c>
      <c r="O121" s="165" t="s">
        <v>19</v>
      </c>
      <c r="P121" s="165" t="s">
        <v>19</v>
      </c>
      <c r="Q121" s="165" t="s">
        <v>19</v>
      </c>
      <c r="R121" s="165" t="s">
        <v>19</v>
      </c>
      <c r="S121" s="165" t="s">
        <v>19</v>
      </c>
      <c r="T121" s="194">
        <v>80234</v>
      </c>
      <c r="U121" s="195">
        <v>2083</v>
      </c>
      <c r="V121" s="195">
        <v>82317</v>
      </c>
      <c r="W121" s="195">
        <v>1383</v>
      </c>
      <c r="X121" s="195">
        <v>0</v>
      </c>
      <c r="Y121" s="195">
        <v>83700</v>
      </c>
      <c r="Z121" s="213">
        <v>5841</v>
      </c>
      <c r="AA121" s="473">
        <f t="shared" si="1"/>
        <v>14.329738058551618</v>
      </c>
    </row>
    <row r="122" spans="1:27" ht="15" thickBot="1" x14ac:dyDescent="0.35">
      <c r="A122" s="4" t="s">
        <v>232</v>
      </c>
      <c r="B122" s="6" t="s">
        <v>2</v>
      </c>
      <c r="C122" s="56" t="s">
        <v>681</v>
      </c>
      <c r="D122" s="211" t="s">
        <v>414</v>
      </c>
      <c r="E122" s="211" t="s">
        <v>415</v>
      </c>
      <c r="F122" s="218">
        <v>2719</v>
      </c>
      <c r="G122" s="192">
        <v>12881</v>
      </c>
      <c r="H122" s="192">
        <v>80717</v>
      </c>
      <c r="I122" s="192">
        <v>2118</v>
      </c>
      <c r="J122" s="192">
        <v>0</v>
      </c>
      <c r="K122" s="192">
        <v>95716</v>
      </c>
      <c r="L122" s="193">
        <v>5490</v>
      </c>
      <c r="M122" s="171">
        <v>2011</v>
      </c>
      <c r="N122" s="172">
        <v>0</v>
      </c>
      <c r="O122" s="172">
        <v>5441</v>
      </c>
      <c r="P122" s="172">
        <v>0</v>
      </c>
      <c r="Q122" s="172">
        <v>400</v>
      </c>
      <c r="R122" s="172">
        <v>5841</v>
      </c>
      <c r="S122" s="172">
        <v>0</v>
      </c>
      <c r="T122" s="194">
        <v>101557</v>
      </c>
      <c r="U122" s="195">
        <v>5490</v>
      </c>
      <c r="V122" s="195">
        <v>107047</v>
      </c>
      <c r="W122" s="195">
        <v>1178</v>
      </c>
      <c r="X122" s="195">
        <v>0</v>
      </c>
      <c r="Y122" s="195">
        <v>108225</v>
      </c>
      <c r="Z122" s="213">
        <v>4730</v>
      </c>
      <c r="AA122" s="473">
        <f t="shared" si="1"/>
        <v>22.880549682875266</v>
      </c>
    </row>
    <row r="123" spans="1:27" ht="15" thickBot="1" x14ac:dyDescent="0.35">
      <c r="A123" s="4" t="s">
        <v>241</v>
      </c>
      <c r="B123" s="6" t="s">
        <v>2</v>
      </c>
      <c r="C123" s="56" t="s">
        <v>540</v>
      </c>
      <c r="D123" s="211" t="s">
        <v>398</v>
      </c>
      <c r="E123" s="211" t="s">
        <v>399</v>
      </c>
      <c r="F123" s="218">
        <v>5072</v>
      </c>
      <c r="G123" s="192">
        <v>30394</v>
      </c>
      <c r="H123" s="192">
        <v>153048</v>
      </c>
      <c r="I123" s="192">
        <v>0</v>
      </c>
      <c r="J123" s="192">
        <v>0</v>
      </c>
      <c r="K123" s="192">
        <v>183442</v>
      </c>
      <c r="L123" s="193">
        <v>15058</v>
      </c>
      <c r="M123" s="164" t="s">
        <v>19</v>
      </c>
      <c r="N123" s="165" t="s">
        <v>19</v>
      </c>
      <c r="O123" s="165" t="s">
        <v>19</v>
      </c>
      <c r="P123" s="165" t="s">
        <v>19</v>
      </c>
      <c r="Q123" s="165" t="s">
        <v>19</v>
      </c>
      <c r="R123" s="165" t="s">
        <v>19</v>
      </c>
      <c r="S123" s="165" t="s">
        <v>19</v>
      </c>
      <c r="T123" s="194">
        <v>183442</v>
      </c>
      <c r="U123" s="195">
        <v>15058</v>
      </c>
      <c r="V123" s="195">
        <v>198500</v>
      </c>
      <c r="W123" s="195">
        <v>2271</v>
      </c>
      <c r="X123" s="195">
        <v>0</v>
      </c>
      <c r="Y123" s="195">
        <v>200771</v>
      </c>
      <c r="Z123" s="213">
        <v>5072</v>
      </c>
      <c r="AA123" s="473">
        <f t="shared" si="1"/>
        <v>39.584187697160885</v>
      </c>
    </row>
    <row r="124" spans="1:27" ht="15" thickBot="1" x14ac:dyDescent="0.35">
      <c r="A124" s="4" t="s">
        <v>242</v>
      </c>
      <c r="B124" s="6" t="s">
        <v>2</v>
      </c>
      <c r="C124" s="56" t="s">
        <v>609</v>
      </c>
      <c r="D124" s="211" t="s">
        <v>396</v>
      </c>
      <c r="E124" s="211" t="s">
        <v>397</v>
      </c>
      <c r="F124" s="218">
        <v>4311</v>
      </c>
      <c r="G124" s="192">
        <v>19776</v>
      </c>
      <c r="H124" s="192">
        <v>192961</v>
      </c>
      <c r="I124" s="192">
        <v>0</v>
      </c>
      <c r="J124" s="192">
        <v>10000</v>
      </c>
      <c r="K124" s="192">
        <v>222737</v>
      </c>
      <c r="L124" s="193">
        <v>32473</v>
      </c>
      <c r="M124" s="171">
        <v>2006</v>
      </c>
      <c r="N124" s="172">
        <v>9202</v>
      </c>
      <c r="O124" s="172">
        <v>0</v>
      </c>
      <c r="P124" s="172">
        <v>0</v>
      </c>
      <c r="Q124" s="172">
        <v>0</v>
      </c>
      <c r="R124" s="172">
        <v>9202</v>
      </c>
      <c r="S124" s="172">
        <v>500</v>
      </c>
      <c r="T124" s="194">
        <v>231939</v>
      </c>
      <c r="U124" s="195">
        <v>32973</v>
      </c>
      <c r="V124" s="195">
        <v>264912</v>
      </c>
      <c r="W124" s="195">
        <v>6991</v>
      </c>
      <c r="X124" s="195">
        <v>0</v>
      </c>
      <c r="Y124" s="195">
        <v>271903</v>
      </c>
      <c r="Z124" s="213">
        <v>6317</v>
      </c>
      <c r="AA124" s="473">
        <f t="shared" si="1"/>
        <v>43.043058413804019</v>
      </c>
    </row>
    <row r="125" spans="1:27" ht="15" thickBot="1" x14ac:dyDescent="0.35">
      <c r="A125" s="4" t="s">
        <v>248</v>
      </c>
      <c r="B125" s="6" t="s">
        <v>2</v>
      </c>
      <c r="C125" s="56" t="s">
        <v>625</v>
      </c>
      <c r="D125" s="211" t="s">
        <v>398</v>
      </c>
      <c r="E125" s="211" t="s">
        <v>399</v>
      </c>
      <c r="F125" s="218">
        <v>2386</v>
      </c>
      <c r="G125" s="192">
        <v>0</v>
      </c>
      <c r="H125" s="192">
        <v>181612</v>
      </c>
      <c r="I125" s="192">
        <v>0</v>
      </c>
      <c r="J125" s="192">
        <v>0</v>
      </c>
      <c r="K125" s="192">
        <v>181612</v>
      </c>
      <c r="L125" s="193">
        <v>90375</v>
      </c>
      <c r="M125" s="171">
        <v>3433</v>
      </c>
      <c r="N125" s="172">
        <v>12520</v>
      </c>
      <c r="O125" s="172">
        <v>63214</v>
      </c>
      <c r="P125" s="172">
        <v>0</v>
      </c>
      <c r="Q125" s="172">
        <v>0</v>
      </c>
      <c r="R125" s="172">
        <v>75734</v>
      </c>
      <c r="S125" s="172">
        <v>0</v>
      </c>
      <c r="T125" s="194">
        <v>257346</v>
      </c>
      <c r="U125" s="195">
        <v>90375</v>
      </c>
      <c r="V125" s="195">
        <v>347721</v>
      </c>
      <c r="W125" s="195">
        <v>2606</v>
      </c>
      <c r="X125" s="195">
        <v>0</v>
      </c>
      <c r="Y125" s="195">
        <v>350327</v>
      </c>
      <c r="Z125" s="213">
        <v>5819</v>
      </c>
      <c r="AA125" s="473">
        <f t="shared" si="1"/>
        <v>60.203986939336659</v>
      </c>
    </row>
    <row r="126" spans="1:27" ht="15" thickBot="1" x14ac:dyDescent="0.35">
      <c r="A126" s="4" t="s">
        <v>249</v>
      </c>
      <c r="B126" s="6" t="s">
        <v>2</v>
      </c>
      <c r="C126" s="56" t="s">
        <v>760</v>
      </c>
      <c r="D126" s="211" t="s">
        <v>398</v>
      </c>
      <c r="E126" s="211" t="s">
        <v>399</v>
      </c>
      <c r="F126" s="218">
        <v>6834</v>
      </c>
      <c r="G126" s="192">
        <v>26925</v>
      </c>
      <c r="H126" s="192">
        <v>198421</v>
      </c>
      <c r="I126" s="192">
        <v>0</v>
      </c>
      <c r="J126" s="192">
        <v>19450</v>
      </c>
      <c r="K126" s="192">
        <v>244796</v>
      </c>
      <c r="L126" s="193">
        <v>6576</v>
      </c>
      <c r="M126" s="164" t="s">
        <v>19</v>
      </c>
      <c r="N126" s="165" t="s">
        <v>19</v>
      </c>
      <c r="O126" s="165" t="s">
        <v>19</v>
      </c>
      <c r="P126" s="165" t="s">
        <v>19</v>
      </c>
      <c r="Q126" s="165" t="s">
        <v>19</v>
      </c>
      <c r="R126" s="165" t="s">
        <v>19</v>
      </c>
      <c r="S126" s="165" t="s">
        <v>19</v>
      </c>
      <c r="T126" s="194">
        <v>244796</v>
      </c>
      <c r="U126" s="195">
        <v>6576</v>
      </c>
      <c r="V126" s="195">
        <v>251372</v>
      </c>
      <c r="W126" s="195">
        <v>3061</v>
      </c>
      <c r="X126" s="195">
        <v>0</v>
      </c>
      <c r="Y126" s="195">
        <v>254433</v>
      </c>
      <c r="Z126" s="213">
        <v>6834</v>
      </c>
      <c r="AA126" s="473">
        <f t="shared" si="1"/>
        <v>37.230465320456538</v>
      </c>
    </row>
    <row r="127" spans="1:27" ht="15" thickBot="1" x14ac:dyDescent="0.35">
      <c r="A127" s="4" t="s">
        <v>255</v>
      </c>
      <c r="B127" s="6" t="s">
        <v>2</v>
      </c>
      <c r="C127" s="56" t="s">
        <v>681</v>
      </c>
      <c r="D127" s="211" t="s">
        <v>396</v>
      </c>
      <c r="E127" s="211" t="s">
        <v>397</v>
      </c>
      <c r="F127" s="218">
        <v>3858</v>
      </c>
      <c r="G127" s="192">
        <v>10507</v>
      </c>
      <c r="H127" s="192">
        <v>184545</v>
      </c>
      <c r="I127" s="192">
        <v>0</v>
      </c>
      <c r="J127" s="192">
        <v>3250</v>
      </c>
      <c r="K127" s="192">
        <v>198302</v>
      </c>
      <c r="L127" s="193">
        <v>6798</v>
      </c>
      <c r="M127" s="171">
        <v>2316</v>
      </c>
      <c r="N127" s="172">
        <v>6307</v>
      </c>
      <c r="O127" s="172">
        <v>0</v>
      </c>
      <c r="P127" s="172">
        <v>0</v>
      </c>
      <c r="Q127" s="172">
        <v>16404</v>
      </c>
      <c r="R127" s="172">
        <v>22711</v>
      </c>
      <c r="S127" s="172">
        <v>0</v>
      </c>
      <c r="T127" s="194">
        <v>221013</v>
      </c>
      <c r="U127" s="195">
        <v>6798</v>
      </c>
      <c r="V127" s="195">
        <v>227811</v>
      </c>
      <c r="W127" s="195">
        <v>2154</v>
      </c>
      <c r="X127" s="195">
        <v>0</v>
      </c>
      <c r="Y127" s="195">
        <v>229965</v>
      </c>
      <c r="Z127" s="213">
        <v>6174</v>
      </c>
      <c r="AA127" s="473">
        <f t="shared" si="1"/>
        <v>37.247327502429542</v>
      </c>
    </row>
    <row r="128" spans="1:27" ht="15" thickBot="1" x14ac:dyDescent="0.35">
      <c r="A128" s="4" t="s">
        <v>266</v>
      </c>
      <c r="B128" s="6" t="s">
        <v>2</v>
      </c>
      <c r="C128" s="56" t="s">
        <v>662</v>
      </c>
      <c r="D128" s="211" t="s">
        <v>396</v>
      </c>
      <c r="E128" s="211" t="s">
        <v>397</v>
      </c>
      <c r="F128" s="218">
        <v>5305</v>
      </c>
      <c r="G128" s="192">
        <v>31897</v>
      </c>
      <c r="H128" s="192">
        <v>98721</v>
      </c>
      <c r="I128" s="192">
        <v>0</v>
      </c>
      <c r="J128" s="192">
        <v>0</v>
      </c>
      <c r="K128" s="192">
        <v>130618</v>
      </c>
      <c r="L128" s="193">
        <v>1681</v>
      </c>
      <c r="M128" s="171">
        <v>1153</v>
      </c>
      <c r="N128" s="172">
        <v>0</v>
      </c>
      <c r="O128" s="172">
        <v>0</v>
      </c>
      <c r="P128" s="172">
        <v>0</v>
      </c>
      <c r="Q128" s="172">
        <v>0</v>
      </c>
      <c r="R128" s="172">
        <v>0</v>
      </c>
      <c r="S128" s="172">
        <v>0</v>
      </c>
      <c r="T128" s="194">
        <v>130618</v>
      </c>
      <c r="U128" s="195">
        <v>1681</v>
      </c>
      <c r="V128" s="195">
        <v>132299</v>
      </c>
      <c r="W128" s="195">
        <v>3058</v>
      </c>
      <c r="X128" s="195">
        <v>0</v>
      </c>
      <c r="Y128" s="195">
        <v>135357</v>
      </c>
      <c r="Z128" s="213">
        <v>6458</v>
      </c>
      <c r="AA128" s="473">
        <f t="shared" si="1"/>
        <v>20.95958501083927</v>
      </c>
    </row>
    <row r="129" spans="1:27" ht="15" thickBot="1" x14ac:dyDescent="0.35">
      <c r="A129" s="4" t="s">
        <v>269</v>
      </c>
      <c r="B129" s="6" t="s">
        <v>2</v>
      </c>
      <c r="C129" s="56" t="s">
        <v>722</v>
      </c>
      <c r="D129" s="211" t="s">
        <v>402</v>
      </c>
      <c r="E129" s="211" t="s">
        <v>403</v>
      </c>
      <c r="F129" s="218">
        <v>2229</v>
      </c>
      <c r="G129" s="192">
        <v>22430</v>
      </c>
      <c r="H129" s="192">
        <v>49516</v>
      </c>
      <c r="I129" s="192">
        <v>0</v>
      </c>
      <c r="J129" s="192">
        <v>0</v>
      </c>
      <c r="K129" s="192">
        <v>71946</v>
      </c>
      <c r="L129" s="193">
        <v>61624</v>
      </c>
      <c r="M129" s="171">
        <v>4112</v>
      </c>
      <c r="N129" s="172">
        <v>0</v>
      </c>
      <c r="O129" s="172">
        <v>0</v>
      </c>
      <c r="P129" s="172">
        <v>0</v>
      </c>
      <c r="Q129" s="172">
        <v>0</v>
      </c>
      <c r="R129" s="172">
        <v>0</v>
      </c>
      <c r="S129" s="172">
        <v>0</v>
      </c>
      <c r="T129" s="194">
        <v>71946</v>
      </c>
      <c r="U129" s="195">
        <v>61624</v>
      </c>
      <c r="V129" s="195">
        <v>133570</v>
      </c>
      <c r="W129" s="195">
        <v>2785</v>
      </c>
      <c r="X129" s="195">
        <v>0</v>
      </c>
      <c r="Y129" s="195">
        <v>136355</v>
      </c>
      <c r="Z129" s="213">
        <v>6341</v>
      </c>
      <c r="AA129" s="473">
        <f t="shared" si="1"/>
        <v>21.503706040056773</v>
      </c>
    </row>
    <row r="130" spans="1:27" ht="15" thickBot="1" x14ac:dyDescent="0.35">
      <c r="A130" s="4" t="s">
        <v>272</v>
      </c>
      <c r="B130" s="6" t="s">
        <v>2</v>
      </c>
      <c r="C130" s="56" t="s">
        <v>822</v>
      </c>
      <c r="D130" s="211" t="s">
        <v>396</v>
      </c>
      <c r="E130" s="211" t="s">
        <v>397</v>
      </c>
      <c r="F130" s="218">
        <v>5433</v>
      </c>
      <c r="G130" s="192">
        <v>13574</v>
      </c>
      <c r="H130" s="192">
        <v>0</v>
      </c>
      <c r="I130" s="192">
        <v>0</v>
      </c>
      <c r="J130" s="192">
        <v>168649</v>
      </c>
      <c r="K130" s="192">
        <v>182223</v>
      </c>
      <c r="L130" s="193">
        <v>26921</v>
      </c>
      <c r="M130" s="164" t="s">
        <v>19</v>
      </c>
      <c r="N130" s="165" t="s">
        <v>19</v>
      </c>
      <c r="O130" s="165" t="s">
        <v>19</v>
      </c>
      <c r="P130" s="165" t="s">
        <v>19</v>
      </c>
      <c r="Q130" s="165" t="s">
        <v>19</v>
      </c>
      <c r="R130" s="165" t="s">
        <v>19</v>
      </c>
      <c r="S130" s="165" t="s">
        <v>19</v>
      </c>
      <c r="T130" s="194">
        <v>182223</v>
      </c>
      <c r="U130" s="195">
        <v>26921</v>
      </c>
      <c r="V130" s="195">
        <v>209144</v>
      </c>
      <c r="W130" s="195">
        <v>2573</v>
      </c>
      <c r="X130" s="195">
        <v>0</v>
      </c>
      <c r="Y130" s="195">
        <v>211717</v>
      </c>
      <c r="Z130" s="213">
        <v>5433</v>
      </c>
      <c r="AA130" s="473">
        <f t="shared" si="1"/>
        <v>38.96870973679367</v>
      </c>
    </row>
    <row r="131" spans="1:27" ht="15" thickBot="1" x14ac:dyDescent="0.35">
      <c r="A131" s="4" t="s">
        <v>279</v>
      </c>
      <c r="B131" s="6" t="s">
        <v>2</v>
      </c>
      <c r="C131" s="56" t="s">
        <v>689</v>
      </c>
      <c r="D131" s="211" t="s">
        <v>396</v>
      </c>
      <c r="E131" s="211" t="s">
        <v>397</v>
      </c>
      <c r="F131" s="218">
        <v>1603</v>
      </c>
      <c r="G131" s="192">
        <v>5406</v>
      </c>
      <c r="H131" s="192">
        <v>44106</v>
      </c>
      <c r="I131" s="192">
        <v>0</v>
      </c>
      <c r="J131" s="192">
        <v>0</v>
      </c>
      <c r="K131" s="192">
        <v>49512</v>
      </c>
      <c r="L131" s="193">
        <v>5227</v>
      </c>
      <c r="M131" s="171">
        <v>2502</v>
      </c>
      <c r="N131" s="172">
        <v>8438</v>
      </c>
      <c r="O131" s="172">
        <v>0</v>
      </c>
      <c r="P131" s="172">
        <v>0</v>
      </c>
      <c r="Q131" s="172">
        <v>6000</v>
      </c>
      <c r="R131" s="172">
        <v>14438</v>
      </c>
      <c r="S131" s="172">
        <v>0</v>
      </c>
      <c r="T131" s="194">
        <v>63950</v>
      </c>
      <c r="U131" s="195">
        <v>5227</v>
      </c>
      <c r="V131" s="195">
        <v>69177</v>
      </c>
      <c r="W131" s="195">
        <v>2025</v>
      </c>
      <c r="X131" s="195">
        <v>0</v>
      </c>
      <c r="Y131" s="195">
        <v>71202</v>
      </c>
      <c r="Z131" s="213">
        <v>4105</v>
      </c>
      <c r="AA131" s="473">
        <f t="shared" si="1"/>
        <v>17.345188794153472</v>
      </c>
    </row>
    <row r="132" spans="1:27" ht="15" thickBot="1" x14ac:dyDescent="0.35">
      <c r="A132" s="4" t="s">
        <v>282</v>
      </c>
      <c r="B132" s="6" t="s">
        <v>2</v>
      </c>
      <c r="C132" s="56" t="s">
        <v>604</v>
      </c>
      <c r="D132" s="211" t="s">
        <v>402</v>
      </c>
      <c r="E132" s="211" t="s">
        <v>403</v>
      </c>
      <c r="F132" s="218">
        <v>1424</v>
      </c>
      <c r="G132" s="192">
        <v>3650</v>
      </c>
      <c r="H132" s="192">
        <v>83720</v>
      </c>
      <c r="I132" s="192">
        <v>0</v>
      </c>
      <c r="J132" s="192">
        <v>0</v>
      </c>
      <c r="K132" s="192">
        <v>87370</v>
      </c>
      <c r="L132" s="193">
        <v>10366</v>
      </c>
      <c r="M132" s="171">
        <v>3609</v>
      </c>
      <c r="N132" s="172">
        <v>9454</v>
      </c>
      <c r="O132" s="172">
        <v>0</v>
      </c>
      <c r="P132" s="172">
        <v>500</v>
      </c>
      <c r="Q132" s="172">
        <v>2000</v>
      </c>
      <c r="R132" s="172">
        <v>11954</v>
      </c>
      <c r="S132" s="172">
        <v>1500</v>
      </c>
      <c r="T132" s="194">
        <v>99324</v>
      </c>
      <c r="U132" s="195">
        <v>11866</v>
      </c>
      <c r="V132" s="195">
        <v>111190</v>
      </c>
      <c r="W132" s="195">
        <v>638</v>
      </c>
      <c r="X132" s="195">
        <v>0</v>
      </c>
      <c r="Y132" s="195">
        <v>111828</v>
      </c>
      <c r="Z132" s="213">
        <v>5033</v>
      </c>
      <c r="AA132" s="473">
        <f t="shared" si="1"/>
        <v>22.218954897675342</v>
      </c>
    </row>
    <row r="133" spans="1:27" ht="15" thickBot="1" x14ac:dyDescent="0.35">
      <c r="A133" s="4" t="s">
        <v>286</v>
      </c>
      <c r="B133" s="6" t="s">
        <v>2</v>
      </c>
      <c r="C133" s="56" t="s">
        <v>623</v>
      </c>
      <c r="D133" s="211" t="s">
        <v>396</v>
      </c>
      <c r="E133" s="211" t="s">
        <v>397</v>
      </c>
      <c r="F133" s="218">
        <v>5413</v>
      </c>
      <c r="G133" s="192">
        <v>16808</v>
      </c>
      <c r="H133" s="192">
        <v>60352</v>
      </c>
      <c r="I133" s="192">
        <v>0</v>
      </c>
      <c r="J133" s="192">
        <v>0</v>
      </c>
      <c r="K133" s="192">
        <v>77160</v>
      </c>
      <c r="L133" s="193">
        <v>990</v>
      </c>
      <c r="M133" s="164" t="s">
        <v>19</v>
      </c>
      <c r="N133" s="165" t="s">
        <v>19</v>
      </c>
      <c r="O133" s="165" t="s">
        <v>19</v>
      </c>
      <c r="P133" s="165" t="s">
        <v>19</v>
      </c>
      <c r="Q133" s="165" t="s">
        <v>19</v>
      </c>
      <c r="R133" s="165" t="s">
        <v>19</v>
      </c>
      <c r="S133" s="165" t="s">
        <v>19</v>
      </c>
      <c r="T133" s="194">
        <v>77160</v>
      </c>
      <c r="U133" s="195">
        <v>990</v>
      </c>
      <c r="V133" s="195">
        <v>78150</v>
      </c>
      <c r="W133" s="195">
        <v>3773</v>
      </c>
      <c r="X133" s="195">
        <v>0</v>
      </c>
      <c r="Y133" s="195">
        <v>81923</v>
      </c>
      <c r="Z133" s="213">
        <v>5413</v>
      </c>
      <c r="AA133" s="473">
        <f t="shared" ref="AA133:AA197" si="4">Y133/Z133</f>
        <v>15.134491040088676</v>
      </c>
    </row>
    <row r="134" spans="1:27" ht="15" thickBot="1" x14ac:dyDescent="0.35">
      <c r="A134" s="4" t="s">
        <v>289</v>
      </c>
      <c r="B134" s="6" t="s">
        <v>2</v>
      </c>
      <c r="C134" s="56" t="s">
        <v>775</v>
      </c>
      <c r="D134" s="211" t="s">
        <v>402</v>
      </c>
      <c r="E134" s="211" t="s">
        <v>403</v>
      </c>
      <c r="F134" s="218">
        <v>5064</v>
      </c>
      <c r="G134" s="192">
        <v>8692</v>
      </c>
      <c r="H134" s="192">
        <v>52964</v>
      </c>
      <c r="I134" s="192">
        <v>0</v>
      </c>
      <c r="J134" s="192">
        <v>0</v>
      </c>
      <c r="K134" s="192">
        <v>61656</v>
      </c>
      <c r="L134" s="193">
        <v>30123</v>
      </c>
      <c r="M134" s="171">
        <v>1783</v>
      </c>
      <c r="N134" s="172">
        <v>3060</v>
      </c>
      <c r="O134" s="172">
        <v>0</v>
      </c>
      <c r="P134" s="172">
        <v>0</v>
      </c>
      <c r="Q134" s="172">
        <v>0</v>
      </c>
      <c r="R134" s="172">
        <v>3060</v>
      </c>
      <c r="S134" s="172">
        <v>0</v>
      </c>
      <c r="T134" s="194">
        <v>64716</v>
      </c>
      <c r="U134" s="195">
        <v>30123</v>
      </c>
      <c r="V134" s="195">
        <v>94839</v>
      </c>
      <c r="W134" s="195">
        <v>3242</v>
      </c>
      <c r="X134" s="195">
        <v>0</v>
      </c>
      <c r="Y134" s="195">
        <v>98081</v>
      </c>
      <c r="Z134" s="213">
        <v>6847</v>
      </c>
      <c r="AA134" s="473">
        <f t="shared" si="4"/>
        <v>14.324667737695341</v>
      </c>
    </row>
    <row r="135" spans="1:27" ht="15" thickBot="1" x14ac:dyDescent="0.35">
      <c r="A135" s="4" t="s">
        <v>290</v>
      </c>
      <c r="B135" s="6" t="s">
        <v>2</v>
      </c>
      <c r="C135" s="56" t="s">
        <v>656</v>
      </c>
      <c r="D135" s="211" t="s">
        <v>402</v>
      </c>
      <c r="E135" s="211" t="s">
        <v>403</v>
      </c>
      <c r="F135" s="218">
        <v>4144</v>
      </c>
      <c r="G135" s="192">
        <v>11785</v>
      </c>
      <c r="H135" s="192">
        <v>93779</v>
      </c>
      <c r="I135" s="192">
        <v>0</v>
      </c>
      <c r="J135" s="192">
        <v>0</v>
      </c>
      <c r="K135" s="192">
        <v>105564</v>
      </c>
      <c r="L135" s="193">
        <v>17079</v>
      </c>
      <c r="M135" s="171">
        <v>2096</v>
      </c>
      <c r="N135" s="172">
        <v>5960</v>
      </c>
      <c r="O135" s="172">
        <v>0</v>
      </c>
      <c r="P135" s="172">
        <v>0</v>
      </c>
      <c r="Q135" s="172">
        <v>4000</v>
      </c>
      <c r="R135" s="172">
        <v>9960</v>
      </c>
      <c r="S135" s="172">
        <v>0</v>
      </c>
      <c r="T135" s="194">
        <v>115524</v>
      </c>
      <c r="U135" s="195">
        <v>17079</v>
      </c>
      <c r="V135" s="195">
        <v>132603</v>
      </c>
      <c r="W135" s="195">
        <v>2954</v>
      </c>
      <c r="X135" s="195">
        <v>0</v>
      </c>
      <c r="Y135" s="195">
        <v>135557</v>
      </c>
      <c r="Z135" s="213">
        <v>6240</v>
      </c>
      <c r="AA135" s="473">
        <f t="shared" si="4"/>
        <v>21.723878205128205</v>
      </c>
    </row>
    <row r="136" spans="1:27" ht="15" thickBot="1" x14ac:dyDescent="0.35">
      <c r="A136" s="4" t="s">
        <v>293</v>
      </c>
      <c r="B136" s="6" t="s">
        <v>2</v>
      </c>
      <c r="C136" s="56" t="s">
        <v>689</v>
      </c>
      <c r="D136" s="211" t="s">
        <v>396</v>
      </c>
      <c r="E136" s="211" t="s">
        <v>397</v>
      </c>
      <c r="F136" s="218">
        <v>2843</v>
      </c>
      <c r="G136" s="192">
        <v>6920</v>
      </c>
      <c r="H136" s="192">
        <v>0</v>
      </c>
      <c r="I136" s="192">
        <v>13000</v>
      </c>
      <c r="J136" s="192">
        <v>0</v>
      </c>
      <c r="K136" s="192">
        <v>19920</v>
      </c>
      <c r="L136" s="193">
        <v>5883</v>
      </c>
      <c r="M136" s="171">
        <v>1267</v>
      </c>
      <c r="N136" s="172">
        <v>3084</v>
      </c>
      <c r="O136" s="172">
        <v>0</v>
      </c>
      <c r="P136" s="172">
        <v>0</v>
      </c>
      <c r="Q136" s="172">
        <v>2000</v>
      </c>
      <c r="R136" s="172">
        <v>5084</v>
      </c>
      <c r="S136" s="172">
        <v>0</v>
      </c>
      <c r="T136" s="194">
        <v>25004</v>
      </c>
      <c r="U136" s="195">
        <v>5883</v>
      </c>
      <c r="V136" s="195">
        <v>30887</v>
      </c>
      <c r="W136" s="195">
        <v>1273</v>
      </c>
      <c r="X136" s="195">
        <v>0</v>
      </c>
      <c r="Y136" s="195">
        <v>32160</v>
      </c>
      <c r="Z136" s="213">
        <v>4110</v>
      </c>
      <c r="AA136" s="473">
        <f t="shared" si="4"/>
        <v>7.8248175182481754</v>
      </c>
    </row>
    <row r="137" spans="1:27" ht="15" thickBot="1" x14ac:dyDescent="0.35">
      <c r="A137" s="4" t="s">
        <v>296</v>
      </c>
      <c r="B137" s="6" t="s">
        <v>2</v>
      </c>
      <c r="C137" s="56" t="s">
        <v>678</v>
      </c>
      <c r="D137" s="211" t="s">
        <v>398</v>
      </c>
      <c r="E137" s="211" t="s">
        <v>399</v>
      </c>
      <c r="F137" s="218">
        <v>5523</v>
      </c>
      <c r="G137" s="192">
        <v>26720</v>
      </c>
      <c r="H137" s="192">
        <v>170404</v>
      </c>
      <c r="I137" s="192">
        <v>0</v>
      </c>
      <c r="J137" s="192">
        <v>0</v>
      </c>
      <c r="K137" s="192">
        <v>197124</v>
      </c>
      <c r="L137" s="193">
        <v>0</v>
      </c>
      <c r="M137" s="164" t="s">
        <v>19</v>
      </c>
      <c r="N137" s="165" t="s">
        <v>19</v>
      </c>
      <c r="O137" s="165" t="s">
        <v>19</v>
      </c>
      <c r="P137" s="165" t="s">
        <v>19</v>
      </c>
      <c r="Q137" s="165" t="s">
        <v>19</v>
      </c>
      <c r="R137" s="165" t="s">
        <v>19</v>
      </c>
      <c r="S137" s="165" t="s">
        <v>19</v>
      </c>
      <c r="T137" s="194">
        <v>197124</v>
      </c>
      <c r="U137" s="195">
        <v>0</v>
      </c>
      <c r="V137" s="195">
        <v>197124</v>
      </c>
      <c r="W137" s="195">
        <v>2473</v>
      </c>
      <c r="X137" s="195">
        <v>0</v>
      </c>
      <c r="Y137" s="195">
        <v>199597</v>
      </c>
      <c r="Z137" s="213">
        <v>5523</v>
      </c>
      <c r="AA137" s="473">
        <f t="shared" si="4"/>
        <v>36.139235922505883</v>
      </c>
    </row>
    <row r="138" spans="1:27" ht="15" thickBot="1" x14ac:dyDescent="0.35">
      <c r="A138" s="4" t="s">
        <v>302</v>
      </c>
      <c r="B138" s="6" t="s">
        <v>2</v>
      </c>
      <c r="C138" s="56" t="s">
        <v>656</v>
      </c>
      <c r="D138" s="211" t="s">
        <v>394</v>
      </c>
      <c r="E138" s="211" t="s">
        <v>395</v>
      </c>
      <c r="F138" s="218">
        <v>4659</v>
      </c>
      <c r="G138" s="192">
        <v>13250</v>
      </c>
      <c r="H138" s="192">
        <v>113524</v>
      </c>
      <c r="I138" s="192">
        <v>0</v>
      </c>
      <c r="J138" s="192">
        <v>0</v>
      </c>
      <c r="K138" s="192">
        <v>126774</v>
      </c>
      <c r="L138" s="193">
        <v>31493</v>
      </c>
      <c r="M138" s="164" t="s">
        <v>19</v>
      </c>
      <c r="N138" s="165" t="s">
        <v>19</v>
      </c>
      <c r="O138" s="165" t="s">
        <v>19</v>
      </c>
      <c r="P138" s="165" t="s">
        <v>19</v>
      </c>
      <c r="Q138" s="165" t="s">
        <v>19</v>
      </c>
      <c r="R138" s="165" t="s">
        <v>19</v>
      </c>
      <c r="S138" s="165" t="s">
        <v>19</v>
      </c>
      <c r="T138" s="194">
        <v>126774</v>
      </c>
      <c r="U138" s="195">
        <v>31493</v>
      </c>
      <c r="V138" s="195">
        <v>158267</v>
      </c>
      <c r="W138" s="195">
        <v>2325</v>
      </c>
      <c r="X138" s="195">
        <v>0</v>
      </c>
      <c r="Y138" s="195">
        <v>160592</v>
      </c>
      <c r="Z138" s="213">
        <v>4659</v>
      </c>
      <c r="AA138" s="473">
        <f t="shared" si="4"/>
        <v>34.469199399012666</v>
      </c>
    </row>
    <row r="139" spans="1:27" ht="15" thickBot="1" x14ac:dyDescent="0.35">
      <c r="A139" s="4" t="s">
        <v>2597</v>
      </c>
      <c r="B139" s="6" t="s">
        <v>2</v>
      </c>
      <c r="C139" s="56" t="s">
        <v>855</v>
      </c>
      <c r="D139" s="211" t="s">
        <v>394</v>
      </c>
      <c r="E139" s="211" t="s">
        <v>395</v>
      </c>
      <c r="F139" s="218">
        <v>6295</v>
      </c>
      <c r="G139" s="192">
        <v>63954</v>
      </c>
      <c r="H139" s="192">
        <v>229440</v>
      </c>
      <c r="I139" s="192">
        <v>3</v>
      </c>
      <c r="J139" s="192">
        <v>3</v>
      </c>
      <c r="K139" s="192">
        <v>293400</v>
      </c>
      <c r="L139" s="193">
        <v>3003</v>
      </c>
      <c r="M139" s="164"/>
      <c r="N139" s="165"/>
      <c r="O139" s="165"/>
      <c r="P139" s="165"/>
      <c r="Q139" s="165"/>
      <c r="R139" s="165"/>
      <c r="S139" s="165"/>
      <c r="T139" s="194">
        <v>293400</v>
      </c>
      <c r="U139" s="195">
        <v>3003</v>
      </c>
      <c r="V139" s="195">
        <v>296403</v>
      </c>
      <c r="W139" s="195">
        <v>3142</v>
      </c>
      <c r="X139" s="195">
        <v>0</v>
      </c>
      <c r="Y139" s="195">
        <v>299546</v>
      </c>
      <c r="Z139" s="213">
        <v>6295</v>
      </c>
      <c r="AA139" s="473">
        <f t="shared" si="4"/>
        <v>47.584749801429709</v>
      </c>
    </row>
    <row r="140" spans="1:27" ht="15" thickBot="1" x14ac:dyDescent="0.35">
      <c r="A140" s="4" t="s">
        <v>315</v>
      </c>
      <c r="B140" s="6" t="s">
        <v>2</v>
      </c>
      <c r="C140" s="56" t="s">
        <v>983</v>
      </c>
      <c r="D140" s="211" t="s">
        <v>398</v>
      </c>
      <c r="E140" s="211" t="s">
        <v>399</v>
      </c>
      <c r="F140" s="218">
        <v>2452</v>
      </c>
      <c r="G140" s="192">
        <v>28124</v>
      </c>
      <c r="H140" s="192">
        <v>63396</v>
      </c>
      <c r="I140" s="192">
        <v>0</v>
      </c>
      <c r="J140" s="192">
        <v>0</v>
      </c>
      <c r="K140" s="192">
        <v>91520</v>
      </c>
      <c r="L140" s="193">
        <v>42461</v>
      </c>
      <c r="M140" s="171">
        <v>1982</v>
      </c>
      <c r="N140" s="172">
        <v>22732</v>
      </c>
      <c r="O140" s="172">
        <v>0</v>
      </c>
      <c r="P140" s="172">
        <v>0</v>
      </c>
      <c r="Q140" s="172">
        <v>0</v>
      </c>
      <c r="R140" s="172">
        <v>22732</v>
      </c>
      <c r="S140" s="172">
        <v>0</v>
      </c>
      <c r="T140" s="194">
        <v>114252</v>
      </c>
      <c r="U140" s="195">
        <v>42461</v>
      </c>
      <c r="V140" s="195">
        <v>156713</v>
      </c>
      <c r="W140" s="195">
        <v>1985</v>
      </c>
      <c r="X140" s="195">
        <v>0</v>
      </c>
      <c r="Y140" s="195">
        <v>158698</v>
      </c>
      <c r="Z140" s="213">
        <v>4434</v>
      </c>
      <c r="AA140" s="473">
        <f t="shared" si="4"/>
        <v>35.791159224176816</v>
      </c>
    </row>
    <row r="141" spans="1:27" ht="15" thickBot="1" x14ac:dyDescent="0.35">
      <c r="A141" s="4" t="s">
        <v>320</v>
      </c>
      <c r="B141" s="6" t="s">
        <v>2</v>
      </c>
      <c r="C141" s="56" t="s">
        <v>540</v>
      </c>
      <c r="D141" s="211" t="s">
        <v>398</v>
      </c>
      <c r="E141" s="211" t="s">
        <v>399</v>
      </c>
      <c r="F141" s="218">
        <v>4122</v>
      </c>
      <c r="G141" s="192">
        <v>14949</v>
      </c>
      <c r="H141" s="192">
        <v>128731</v>
      </c>
      <c r="I141" s="192">
        <v>0</v>
      </c>
      <c r="J141" s="192">
        <v>0</v>
      </c>
      <c r="K141" s="192">
        <v>143680</v>
      </c>
      <c r="L141" s="193">
        <v>13457</v>
      </c>
      <c r="M141" s="171">
        <v>253</v>
      </c>
      <c r="N141" s="172">
        <v>918</v>
      </c>
      <c r="O141" s="172">
        <v>3734</v>
      </c>
      <c r="P141" s="172">
        <v>0</v>
      </c>
      <c r="Q141" s="172">
        <v>0</v>
      </c>
      <c r="R141" s="172">
        <v>4652</v>
      </c>
      <c r="S141" s="172">
        <v>0</v>
      </c>
      <c r="T141" s="194">
        <v>148332</v>
      </c>
      <c r="U141" s="195">
        <v>13457</v>
      </c>
      <c r="V141" s="195">
        <v>161789</v>
      </c>
      <c r="W141" s="195">
        <v>1959</v>
      </c>
      <c r="X141" s="195">
        <v>2717</v>
      </c>
      <c r="Y141" s="195">
        <v>166465</v>
      </c>
      <c r="Z141" s="213">
        <v>4375</v>
      </c>
      <c r="AA141" s="473">
        <f t="shared" si="4"/>
        <v>38.049142857142854</v>
      </c>
    </row>
    <row r="142" spans="1:27" ht="15" thickBot="1" x14ac:dyDescent="0.35">
      <c r="A142" s="4" t="s">
        <v>322</v>
      </c>
      <c r="B142" s="6" t="s">
        <v>2</v>
      </c>
      <c r="C142" s="56" t="s">
        <v>564</v>
      </c>
      <c r="D142" s="211" t="s">
        <v>396</v>
      </c>
      <c r="E142" s="211" t="s">
        <v>397</v>
      </c>
      <c r="F142" s="218">
        <v>5101</v>
      </c>
      <c r="G142" s="192">
        <v>21594</v>
      </c>
      <c r="H142" s="192">
        <v>256690</v>
      </c>
      <c r="I142" s="192">
        <v>0</v>
      </c>
      <c r="J142" s="192">
        <v>11655</v>
      </c>
      <c r="K142" s="192">
        <v>289939</v>
      </c>
      <c r="L142" s="193">
        <v>39036</v>
      </c>
      <c r="M142" s="164" t="s">
        <v>19</v>
      </c>
      <c r="N142" s="165" t="s">
        <v>19</v>
      </c>
      <c r="O142" s="165" t="s">
        <v>19</v>
      </c>
      <c r="P142" s="165" t="s">
        <v>19</v>
      </c>
      <c r="Q142" s="165" t="s">
        <v>19</v>
      </c>
      <c r="R142" s="165" t="s">
        <v>19</v>
      </c>
      <c r="S142" s="165" t="s">
        <v>19</v>
      </c>
      <c r="T142" s="194">
        <v>289939</v>
      </c>
      <c r="U142" s="195">
        <v>39036</v>
      </c>
      <c r="V142" s="195">
        <v>328975</v>
      </c>
      <c r="W142" s="195">
        <v>2546</v>
      </c>
      <c r="X142" s="195">
        <v>0</v>
      </c>
      <c r="Y142" s="195">
        <v>331521</v>
      </c>
      <c r="Z142" s="213">
        <v>5101</v>
      </c>
      <c r="AA142" s="473">
        <f t="shared" si="4"/>
        <v>64.991374240345024</v>
      </c>
    </row>
    <row r="143" spans="1:27" ht="15" thickBot="1" x14ac:dyDescent="0.35">
      <c r="A143" s="4" t="s">
        <v>325</v>
      </c>
      <c r="B143" s="6" t="s">
        <v>2</v>
      </c>
      <c r="C143" s="56" t="s">
        <v>604</v>
      </c>
      <c r="D143" s="211" t="s">
        <v>402</v>
      </c>
      <c r="E143" s="211" t="s">
        <v>403</v>
      </c>
      <c r="F143" s="218">
        <v>2724</v>
      </c>
      <c r="G143" s="192">
        <v>10521</v>
      </c>
      <c r="H143" s="192">
        <v>38892</v>
      </c>
      <c r="I143" s="192">
        <v>0</v>
      </c>
      <c r="J143" s="192">
        <v>0</v>
      </c>
      <c r="K143" s="192">
        <v>49413</v>
      </c>
      <c r="L143" s="193">
        <v>35399</v>
      </c>
      <c r="M143" s="171">
        <v>1314</v>
      </c>
      <c r="N143" s="172">
        <v>0</v>
      </c>
      <c r="O143" s="172">
        <v>0</v>
      </c>
      <c r="P143" s="172">
        <v>0</v>
      </c>
      <c r="Q143" s="172">
        <v>6825</v>
      </c>
      <c r="R143" s="172">
        <v>6825</v>
      </c>
      <c r="S143" s="172">
        <v>0</v>
      </c>
      <c r="T143" s="194">
        <v>56238</v>
      </c>
      <c r="U143" s="195">
        <v>35399</v>
      </c>
      <c r="V143" s="195">
        <v>91637</v>
      </c>
      <c r="W143" s="195">
        <v>1808</v>
      </c>
      <c r="X143" s="195">
        <v>0</v>
      </c>
      <c r="Y143" s="195">
        <v>93445</v>
      </c>
      <c r="Z143" s="213">
        <v>4038</v>
      </c>
      <c r="AA143" s="473">
        <f t="shared" si="4"/>
        <v>23.141406636948986</v>
      </c>
    </row>
    <row r="144" spans="1:27" ht="15" thickBot="1" x14ac:dyDescent="0.35">
      <c r="A144" s="4" t="s">
        <v>329</v>
      </c>
      <c r="B144" s="6" t="s">
        <v>2</v>
      </c>
      <c r="C144" s="56" t="s">
        <v>733</v>
      </c>
      <c r="D144" s="211" t="s">
        <v>402</v>
      </c>
      <c r="E144" s="211" t="s">
        <v>403</v>
      </c>
      <c r="F144" s="218">
        <v>2991</v>
      </c>
      <c r="G144" s="192">
        <v>0</v>
      </c>
      <c r="H144" s="192">
        <v>78620</v>
      </c>
      <c r="I144" s="192">
        <v>0</v>
      </c>
      <c r="J144" s="192">
        <v>0</v>
      </c>
      <c r="K144" s="192">
        <v>78620</v>
      </c>
      <c r="L144" s="193">
        <v>4586</v>
      </c>
      <c r="M144" s="171">
        <v>2255</v>
      </c>
      <c r="N144" s="172">
        <v>0</v>
      </c>
      <c r="O144" s="172">
        <v>0</v>
      </c>
      <c r="P144" s="172">
        <v>0</v>
      </c>
      <c r="Q144" s="172">
        <v>0</v>
      </c>
      <c r="R144" s="172">
        <v>0</v>
      </c>
      <c r="S144" s="172">
        <v>0</v>
      </c>
      <c r="T144" s="194">
        <v>78620</v>
      </c>
      <c r="U144" s="195">
        <v>4586</v>
      </c>
      <c r="V144" s="195">
        <v>83206</v>
      </c>
      <c r="W144" s="195">
        <v>2084</v>
      </c>
      <c r="X144" s="195">
        <v>0</v>
      </c>
      <c r="Y144" s="195">
        <v>85290</v>
      </c>
      <c r="Z144" s="213">
        <v>5246</v>
      </c>
      <c r="AA144" s="473">
        <f t="shared" si="4"/>
        <v>16.258101410598552</v>
      </c>
    </row>
    <row r="145" spans="1:27" ht="15" thickBot="1" x14ac:dyDescent="0.35">
      <c r="A145" s="4" t="s">
        <v>340</v>
      </c>
      <c r="B145" s="6" t="s">
        <v>2</v>
      </c>
      <c r="C145" s="56" t="s">
        <v>537</v>
      </c>
      <c r="D145" s="211" t="s">
        <v>396</v>
      </c>
      <c r="E145" s="211" t="s">
        <v>397</v>
      </c>
      <c r="F145" s="218">
        <v>2220</v>
      </c>
      <c r="G145" s="192">
        <v>9502</v>
      </c>
      <c r="H145" s="192">
        <v>0</v>
      </c>
      <c r="I145" s="192">
        <v>93437</v>
      </c>
      <c r="J145" s="192">
        <v>0</v>
      </c>
      <c r="K145" s="192">
        <v>102939</v>
      </c>
      <c r="L145" s="193">
        <v>17208</v>
      </c>
      <c r="M145" s="171">
        <v>2120</v>
      </c>
      <c r="N145" s="172">
        <v>9056</v>
      </c>
      <c r="O145" s="172">
        <v>0</v>
      </c>
      <c r="P145" s="172">
        <v>0</v>
      </c>
      <c r="Q145" s="172">
        <v>0</v>
      </c>
      <c r="R145" s="172">
        <v>9056</v>
      </c>
      <c r="S145" s="172">
        <v>0</v>
      </c>
      <c r="T145" s="194">
        <v>111995</v>
      </c>
      <c r="U145" s="195">
        <v>17208</v>
      </c>
      <c r="V145" s="195">
        <v>129203</v>
      </c>
      <c r="W145" s="195">
        <v>1667</v>
      </c>
      <c r="X145" s="195">
        <v>0</v>
      </c>
      <c r="Y145" s="195">
        <v>130870</v>
      </c>
      <c r="Z145" s="213">
        <v>4340</v>
      </c>
      <c r="AA145" s="473">
        <f t="shared" si="4"/>
        <v>30.154377880184331</v>
      </c>
    </row>
    <row r="146" spans="1:27" ht="15" thickBot="1" x14ac:dyDescent="0.35">
      <c r="A146" s="4" t="s">
        <v>346</v>
      </c>
      <c r="B146" s="6" t="s">
        <v>2</v>
      </c>
      <c r="C146" s="56" t="s">
        <v>860</v>
      </c>
      <c r="D146" s="211" t="s">
        <v>396</v>
      </c>
      <c r="E146" s="211" t="s">
        <v>397</v>
      </c>
      <c r="F146" s="218">
        <v>5479</v>
      </c>
      <c r="G146" s="192">
        <v>13146</v>
      </c>
      <c r="H146" s="192">
        <v>116687</v>
      </c>
      <c r="I146" s="192">
        <v>0</v>
      </c>
      <c r="J146" s="192">
        <v>0</v>
      </c>
      <c r="K146" s="192">
        <v>129833</v>
      </c>
      <c r="L146" s="193">
        <v>0</v>
      </c>
      <c r="M146" s="164" t="s">
        <v>19</v>
      </c>
      <c r="N146" s="165" t="s">
        <v>19</v>
      </c>
      <c r="O146" s="165" t="s">
        <v>19</v>
      </c>
      <c r="P146" s="165" t="s">
        <v>19</v>
      </c>
      <c r="Q146" s="165" t="s">
        <v>19</v>
      </c>
      <c r="R146" s="165" t="s">
        <v>19</v>
      </c>
      <c r="S146" s="165" t="s">
        <v>19</v>
      </c>
      <c r="T146" s="194">
        <v>129833</v>
      </c>
      <c r="U146" s="195">
        <v>0</v>
      </c>
      <c r="V146" s="195">
        <v>129833</v>
      </c>
      <c r="W146" s="195">
        <v>2594</v>
      </c>
      <c r="X146" s="195">
        <v>0</v>
      </c>
      <c r="Y146" s="195">
        <v>132427</v>
      </c>
      <c r="Z146" s="213">
        <v>5479</v>
      </c>
      <c r="AA146" s="473">
        <f t="shared" si="4"/>
        <v>24.169921518525278</v>
      </c>
    </row>
    <row r="147" spans="1:27" ht="15" thickBot="1" x14ac:dyDescent="0.35">
      <c r="A147" s="4" t="s">
        <v>349</v>
      </c>
      <c r="B147" s="6" t="s">
        <v>2</v>
      </c>
      <c r="C147" s="56" t="s">
        <v>656</v>
      </c>
      <c r="D147" s="211" t="s">
        <v>396</v>
      </c>
      <c r="E147" s="211" t="s">
        <v>397</v>
      </c>
      <c r="F147" s="218">
        <v>4520</v>
      </c>
      <c r="G147" s="192">
        <v>18997</v>
      </c>
      <c r="H147" s="192">
        <v>0</v>
      </c>
      <c r="I147" s="192">
        <v>39290</v>
      </c>
      <c r="J147" s="192">
        <v>0</v>
      </c>
      <c r="K147" s="192">
        <v>58287</v>
      </c>
      <c r="L147" s="193">
        <v>3955</v>
      </c>
      <c r="M147" s="171">
        <v>2160</v>
      </c>
      <c r="N147" s="172">
        <v>6135</v>
      </c>
      <c r="O147" s="172">
        <v>0</v>
      </c>
      <c r="P147" s="172">
        <v>0</v>
      </c>
      <c r="Q147" s="172">
        <v>0</v>
      </c>
      <c r="R147" s="172">
        <v>6135</v>
      </c>
      <c r="S147" s="172">
        <v>0</v>
      </c>
      <c r="T147" s="194">
        <v>64422</v>
      </c>
      <c r="U147" s="195">
        <v>3955</v>
      </c>
      <c r="V147" s="195">
        <v>68377</v>
      </c>
      <c r="W147" s="195">
        <v>1669</v>
      </c>
      <c r="X147" s="195">
        <v>0</v>
      </c>
      <c r="Y147" s="195">
        <v>70046</v>
      </c>
      <c r="Z147" s="213">
        <v>6680</v>
      </c>
      <c r="AA147" s="473">
        <f t="shared" si="4"/>
        <v>10.485928143712576</v>
      </c>
    </row>
    <row r="148" spans="1:27" ht="15" thickBot="1" x14ac:dyDescent="0.35">
      <c r="A148" s="4" t="s">
        <v>353</v>
      </c>
      <c r="B148" s="6" t="s">
        <v>2</v>
      </c>
      <c r="C148" s="56" t="s">
        <v>656</v>
      </c>
      <c r="D148" s="211" t="s">
        <v>402</v>
      </c>
      <c r="E148" s="211" t="s">
        <v>403</v>
      </c>
      <c r="F148" s="218">
        <v>6033</v>
      </c>
      <c r="G148" s="192">
        <v>17774</v>
      </c>
      <c r="H148" s="192">
        <v>0</v>
      </c>
      <c r="I148" s="192">
        <v>78300</v>
      </c>
      <c r="J148" s="192">
        <v>0</v>
      </c>
      <c r="K148" s="192">
        <v>96074</v>
      </c>
      <c r="L148" s="193">
        <v>0</v>
      </c>
      <c r="M148" s="164" t="s">
        <v>19</v>
      </c>
      <c r="N148" s="165" t="s">
        <v>19</v>
      </c>
      <c r="O148" s="165" t="s">
        <v>19</v>
      </c>
      <c r="P148" s="165" t="s">
        <v>19</v>
      </c>
      <c r="Q148" s="165" t="s">
        <v>19</v>
      </c>
      <c r="R148" s="165" t="s">
        <v>19</v>
      </c>
      <c r="S148" s="165" t="s">
        <v>19</v>
      </c>
      <c r="T148" s="194">
        <v>96074</v>
      </c>
      <c r="U148" s="195">
        <v>0</v>
      </c>
      <c r="V148" s="195">
        <v>96074</v>
      </c>
      <c r="W148" s="195">
        <v>4205</v>
      </c>
      <c r="X148" s="195">
        <v>0</v>
      </c>
      <c r="Y148" s="195">
        <v>100279</v>
      </c>
      <c r="Z148" s="213">
        <v>6033</v>
      </c>
      <c r="AA148" s="473">
        <f t="shared" si="4"/>
        <v>16.621747057848498</v>
      </c>
    </row>
    <row r="149" spans="1:27" ht="15" thickBot="1" x14ac:dyDescent="0.35">
      <c r="A149" s="4" t="s">
        <v>357</v>
      </c>
      <c r="B149" s="6" t="s">
        <v>2</v>
      </c>
      <c r="C149" s="56" t="s">
        <v>625</v>
      </c>
      <c r="D149" s="211" t="s">
        <v>402</v>
      </c>
      <c r="E149" s="211" t="s">
        <v>403</v>
      </c>
      <c r="F149" s="218">
        <v>2574</v>
      </c>
      <c r="G149" s="192">
        <v>20791</v>
      </c>
      <c r="H149" s="192">
        <v>121272</v>
      </c>
      <c r="I149" s="192">
        <v>0</v>
      </c>
      <c r="J149" s="192">
        <v>39</v>
      </c>
      <c r="K149" s="192">
        <v>142102</v>
      </c>
      <c r="L149" s="193">
        <v>53083</v>
      </c>
      <c r="M149" s="171">
        <v>2518</v>
      </c>
      <c r="N149" s="172">
        <v>20338</v>
      </c>
      <c r="O149" s="172">
        <v>0</v>
      </c>
      <c r="P149" s="172">
        <v>0</v>
      </c>
      <c r="Q149" s="172">
        <v>0</v>
      </c>
      <c r="R149" s="172">
        <v>20338</v>
      </c>
      <c r="S149" s="172">
        <v>0</v>
      </c>
      <c r="T149" s="194">
        <v>162440</v>
      </c>
      <c r="U149" s="195">
        <v>53083</v>
      </c>
      <c r="V149" s="195">
        <v>215523</v>
      </c>
      <c r="W149" s="195">
        <v>2280</v>
      </c>
      <c r="X149" s="195">
        <v>0</v>
      </c>
      <c r="Y149" s="195">
        <v>217803</v>
      </c>
      <c r="Z149" s="213">
        <v>5092</v>
      </c>
      <c r="AA149" s="473">
        <f t="shared" si="4"/>
        <v>42.773566378633149</v>
      </c>
    </row>
    <row r="150" spans="1:27" ht="15" thickBot="1" x14ac:dyDescent="0.35">
      <c r="A150" s="4" t="s">
        <v>363</v>
      </c>
      <c r="B150" s="6" t="s">
        <v>2</v>
      </c>
      <c r="C150" s="56" t="s">
        <v>588</v>
      </c>
      <c r="D150" s="211" t="s">
        <v>396</v>
      </c>
      <c r="E150" s="211" t="s">
        <v>397</v>
      </c>
      <c r="F150" s="218">
        <v>4757</v>
      </c>
      <c r="G150" s="192">
        <v>2968</v>
      </c>
      <c r="H150" s="192">
        <v>141010</v>
      </c>
      <c r="I150" s="192">
        <v>0</v>
      </c>
      <c r="J150" s="192">
        <v>0</v>
      </c>
      <c r="K150" s="192">
        <v>143978</v>
      </c>
      <c r="L150" s="193">
        <v>15618</v>
      </c>
      <c r="M150" s="164" t="s">
        <v>19</v>
      </c>
      <c r="N150" s="165" t="s">
        <v>19</v>
      </c>
      <c r="O150" s="165" t="s">
        <v>19</v>
      </c>
      <c r="P150" s="165" t="s">
        <v>19</v>
      </c>
      <c r="Q150" s="165" t="s">
        <v>19</v>
      </c>
      <c r="R150" s="165" t="s">
        <v>19</v>
      </c>
      <c r="S150" s="165" t="s">
        <v>19</v>
      </c>
      <c r="T150" s="194">
        <v>143978</v>
      </c>
      <c r="U150" s="195">
        <v>15618</v>
      </c>
      <c r="V150" s="195">
        <v>159596</v>
      </c>
      <c r="W150" s="195">
        <v>2253</v>
      </c>
      <c r="X150" s="195">
        <v>0</v>
      </c>
      <c r="Y150" s="195">
        <v>161849</v>
      </c>
      <c r="Z150" s="213">
        <v>4757</v>
      </c>
      <c r="AA150" s="473">
        <f t="shared" si="4"/>
        <v>34.023334034055075</v>
      </c>
    </row>
    <row r="151" spans="1:27" ht="15" thickBot="1" x14ac:dyDescent="0.35">
      <c r="A151" s="4" t="s">
        <v>366</v>
      </c>
      <c r="B151" s="6" t="s">
        <v>2</v>
      </c>
      <c r="C151" s="56" t="s">
        <v>750</v>
      </c>
      <c r="D151" s="211" t="s">
        <v>398</v>
      </c>
      <c r="E151" s="211" t="s">
        <v>399</v>
      </c>
      <c r="F151" s="218">
        <v>4614</v>
      </c>
      <c r="G151" s="192">
        <v>15234</v>
      </c>
      <c r="H151" s="192">
        <v>56188</v>
      </c>
      <c r="I151" s="192">
        <v>0</v>
      </c>
      <c r="J151" s="192">
        <v>1000</v>
      </c>
      <c r="K151" s="192">
        <v>72422</v>
      </c>
      <c r="L151" s="193">
        <v>6903</v>
      </c>
      <c r="M151" s="164" t="s">
        <v>19</v>
      </c>
      <c r="N151" s="165" t="s">
        <v>19</v>
      </c>
      <c r="O151" s="165" t="s">
        <v>19</v>
      </c>
      <c r="P151" s="165" t="s">
        <v>19</v>
      </c>
      <c r="Q151" s="165" t="s">
        <v>19</v>
      </c>
      <c r="R151" s="165" t="s">
        <v>19</v>
      </c>
      <c r="S151" s="165" t="s">
        <v>19</v>
      </c>
      <c r="T151" s="194">
        <v>72422</v>
      </c>
      <c r="U151" s="195">
        <v>6903</v>
      </c>
      <c r="V151" s="195">
        <v>79325</v>
      </c>
      <c r="W151" s="195">
        <v>4316</v>
      </c>
      <c r="X151" s="195">
        <v>0</v>
      </c>
      <c r="Y151" s="195">
        <v>83641</v>
      </c>
      <c r="Z151" s="213">
        <v>4614</v>
      </c>
      <c r="AA151" s="473">
        <f t="shared" si="4"/>
        <v>18.127654963155614</v>
      </c>
    </row>
    <row r="152" spans="1:27" ht="15" thickBot="1" x14ac:dyDescent="0.35">
      <c r="A152" s="4" t="s">
        <v>371</v>
      </c>
      <c r="B152" s="6" t="s">
        <v>2</v>
      </c>
      <c r="C152" s="56" t="s">
        <v>532</v>
      </c>
      <c r="D152" s="211" t="s">
        <v>396</v>
      </c>
      <c r="E152" s="211" t="s">
        <v>397</v>
      </c>
      <c r="F152" s="218">
        <v>6999</v>
      </c>
      <c r="G152" s="192">
        <v>9295</v>
      </c>
      <c r="H152" s="192">
        <v>288037</v>
      </c>
      <c r="I152" s="192">
        <v>0</v>
      </c>
      <c r="J152" s="192">
        <v>3956</v>
      </c>
      <c r="K152" s="192">
        <v>301288</v>
      </c>
      <c r="L152" s="193">
        <v>7583</v>
      </c>
      <c r="M152" s="164" t="s">
        <v>19</v>
      </c>
      <c r="N152" s="165" t="s">
        <v>19</v>
      </c>
      <c r="O152" s="165" t="s">
        <v>19</v>
      </c>
      <c r="P152" s="165" t="s">
        <v>19</v>
      </c>
      <c r="Q152" s="165" t="s">
        <v>19</v>
      </c>
      <c r="R152" s="165" t="s">
        <v>19</v>
      </c>
      <c r="S152" s="165" t="s">
        <v>19</v>
      </c>
      <c r="T152" s="194">
        <v>301288</v>
      </c>
      <c r="U152" s="195">
        <v>7583</v>
      </c>
      <c r="V152" s="195">
        <v>308871</v>
      </c>
      <c r="W152" s="195">
        <v>5063</v>
      </c>
      <c r="X152" s="195">
        <v>0</v>
      </c>
      <c r="Y152" s="195">
        <v>313934</v>
      </c>
      <c r="Z152" s="213">
        <v>6999</v>
      </c>
      <c r="AA152" s="473">
        <f t="shared" si="4"/>
        <v>44.85412201743106</v>
      </c>
    </row>
    <row r="153" spans="1:27" ht="15" thickBot="1" x14ac:dyDescent="0.35">
      <c r="A153" s="4" t="s">
        <v>376</v>
      </c>
      <c r="B153" s="6" t="s">
        <v>2</v>
      </c>
      <c r="C153" s="56" t="s">
        <v>625</v>
      </c>
      <c r="D153" s="211" t="s">
        <v>396</v>
      </c>
      <c r="E153" s="211" t="s">
        <v>397</v>
      </c>
      <c r="F153" s="218">
        <v>4837</v>
      </c>
      <c r="G153" s="192">
        <v>39034</v>
      </c>
      <c r="H153" s="192">
        <v>79549</v>
      </c>
      <c r="I153" s="192">
        <v>0</v>
      </c>
      <c r="J153" s="192">
        <v>0</v>
      </c>
      <c r="K153" s="192">
        <v>118583</v>
      </c>
      <c r="L153" s="193">
        <v>8415</v>
      </c>
      <c r="M153" s="164" t="s">
        <v>19</v>
      </c>
      <c r="N153" s="165" t="s">
        <v>19</v>
      </c>
      <c r="O153" s="165" t="s">
        <v>19</v>
      </c>
      <c r="P153" s="165" t="s">
        <v>19</v>
      </c>
      <c r="Q153" s="165" t="s">
        <v>19</v>
      </c>
      <c r="R153" s="165" t="s">
        <v>19</v>
      </c>
      <c r="S153" s="165" t="s">
        <v>19</v>
      </c>
      <c r="T153" s="194">
        <v>118583</v>
      </c>
      <c r="U153" s="195">
        <v>8415</v>
      </c>
      <c r="V153" s="195">
        <v>126998</v>
      </c>
      <c r="W153" s="195">
        <v>3519</v>
      </c>
      <c r="X153" s="195">
        <v>0</v>
      </c>
      <c r="Y153" s="195">
        <v>130517</v>
      </c>
      <c r="Z153" s="213">
        <v>4837</v>
      </c>
      <c r="AA153" s="473">
        <f t="shared" si="4"/>
        <v>26.983047343394666</v>
      </c>
    </row>
    <row r="154" spans="1:27" ht="15" thickBot="1" x14ac:dyDescent="0.35">
      <c r="A154" s="62" t="s">
        <v>386</v>
      </c>
      <c r="B154" s="26" t="s">
        <v>2</v>
      </c>
      <c r="C154" s="224" t="s">
        <v>681</v>
      </c>
      <c r="D154" s="225" t="s">
        <v>396</v>
      </c>
      <c r="E154" s="226" t="s">
        <v>397</v>
      </c>
      <c r="F154" s="219">
        <v>3753</v>
      </c>
      <c r="G154" s="220">
        <v>11594</v>
      </c>
      <c r="H154" s="220">
        <v>190294</v>
      </c>
      <c r="I154" s="220">
        <v>0</v>
      </c>
      <c r="J154" s="220">
        <v>0</v>
      </c>
      <c r="K154" s="220">
        <v>201888</v>
      </c>
      <c r="L154" s="221">
        <v>15800</v>
      </c>
      <c r="M154" s="171">
        <v>1487</v>
      </c>
      <c r="N154" s="172">
        <v>4590</v>
      </c>
      <c r="O154" s="172">
        <v>0</v>
      </c>
      <c r="P154" s="172">
        <v>0</v>
      </c>
      <c r="Q154" s="172">
        <v>1700</v>
      </c>
      <c r="R154" s="172">
        <v>6290</v>
      </c>
      <c r="S154" s="172">
        <v>0</v>
      </c>
      <c r="T154" s="194">
        <v>208178</v>
      </c>
      <c r="U154" s="195">
        <v>15800</v>
      </c>
      <c r="V154" s="195">
        <v>223978</v>
      </c>
      <c r="W154" s="195">
        <v>2481</v>
      </c>
      <c r="X154" s="195">
        <v>0</v>
      </c>
      <c r="Y154" s="195">
        <v>226459</v>
      </c>
      <c r="Z154" s="213">
        <v>5240</v>
      </c>
      <c r="AA154" s="473">
        <f t="shared" si="4"/>
        <v>43.217366412213742</v>
      </c>
    </row>
    <row r="155" spans="1:27" x14ac:dyDescent="0.3">
      <c r="A155" s="90" t="s">
        <v>2598</v>
      </c>
      <c r="B155" s="146"/>
      <c r="C155" s="146"/>
      <c r="D155" s="215"/>
      <c r="E155" s="215"/>
      <c r="F155" s="227">
        <f t="shared" ref="F155:Z155" si="5">SUM(F77:F154)</f>
        <v>324846</v>
      </c>
      <c r="G155" s="175">
        <f t="shared" si="5"/>
        <v>1277529</v>
      </c>
      <c r="H155" s="175">
        <f t="shared" si="5"/>
        <v>7745303</v>
      </c>
      <c r="I155" s="175">
        <f t="shared" si="5"/>
        <v>738769</v>
      </c>
      <c r="J155" s="175">
        <f t="shared" si="5"/>
        <v>376985</v>
      </c>
      <c r="K155" s="175">
        <f t="shared" si="5"/>
        <v>10129357</v>
      </c>
      <c r="L155" s="196">
        <f t="shared" si="5"/>
        <v>1358528</v>
      </c>
      <c r="M155" s="197">
        <f t="shared" si="5"/>
        <v>93429</v>
      </c>
      <c r="N155" s="198">
        <f t="shared" si="5"/>
        <v>322285</v>
      </c>
      <c r="O155" s="198">
        <f t="shared" si="5"/>
        <v>164194</v>
      </c>
      <c r="P155" s="198">
        <f t="shared" si="5"/>
        <v>8926</v>
      </c>
      <c r="Q155" s="198">
        <f t="shared" si="5"/>
        <v>159076</v>
      </c>
      <c r="R155" s="198">
        <f t="shared" si="5"/>
        <v>654481</v>
      </c>
      <c r="S155" s="198">
        <f t="shared" si="5"/>
        <v>62978</v>
      </c>
      <c r="T155" s="200">
        <f t="shared" si="5"/>
        <v>10783838</v>
      </c>
      <c r="U155" s="176">
        <f t="shared" si="5"/>
        <v>1421506</v>
      </c>
      <c r="V155" s="176">
        <f t="shared" si="5"/>
        <v>12205344</v>
      </c>
      <c r="W155" s="176">
        <f t="shared" si="5"/>
        <v>203082</v>
      </c>
      <c r="X155" s="176">
        <f t="shared" si="5"/>
        <v>56170</v>
      </c>
      <c r="Y155" s="176">
        <f t="shared" si="5"/>
        <v>12464597</v>
      </c>
      <c r="Z155" s="214">
        <f t="shared" si="5"/>
        <v>418275</v>
      </c>
      <c r="AA155" s="468"/>
    </row>
    <row r="156" spans="1:27" ht="15" thickBot="1" x14ac:dyDescent="0.35">
      <c r="A156" s="91" t="s">
        <v>2599</v>
      </c>
      <c r="B156" s="97"/>
      <c r="C156" s="97"/>
      <c r="D156" s="177"/>
      <c r="E156" s="177"/>
      <c r="F156" s="228">
        <f t="shared" ref="F156:Y156" si="6">F155/77</f>
        <v>4218.7792207792209</v>
      </c>
      <c r="G156" s="179">
        <f t="shared" si="6"/>
        <v>16591.285714285714</v>
      </c>
      <c r="H156" s="179">
        <f t="shared" si="6"/>
        <v>100588.35064935064</v>
      </c>
      <c r="I156" s="179">
        <f t="shared" si="6"/>
        <v>9594.4025974025972</v>
      </c>
      <c r="J156" s="179">
        <f t="shared" si="6"/>
        <v>4895.909090909091</v>
      </c>
      <c r="K156" s="179">
        <f t="shared" si="6"/>
        <v>131550.09090909091</v>
      </c>
      <c r="L156" s="201">
        <f t="shared" si="6"/>
        <v>17643.220779220781</v>
      </c>
      <c r="M156" s="180">
        <f t="shared" si="6"/>
        <v>1213.3636363636363</v>
      </c>
      <c r="N156" s="181">
        <f t="shared" si="6"/>
        <v>4185.5194805194806</v>
      </c>
      <c r="O156" s="181">
        <f t="shared" si="6"/>
        <v>2132.3896103896104</v>
      </c>
      <c r="P156" s="181">
        <f t="shared" si="6"/>
        <v>115.92207792207792</v>
      </c>
      <c r="Q156" s="181">
        <f t="shared" si="6"/>
        <v>2065.9220779220777</v>
      </c>
      <c r="R156" s="181">
        <f t="shared" si="6"/>
        <v>8499.7532467532474</v>
      </c>
      <c r="S156" s="181">
        <f t="shared" si="6"/>
        <v>817.89610389610391</v>
      </c>
      <c r="T156" s="203">
        <f t="shared" si="6"/>
        <v>140049.84415584416</v>
      </c>
      <c r="U156" s="183">
        <f t="shared" si="6"/>
        <v>18461.116883116883</v>
      </c>
      <c r="V156" s="183">
        <f t="shared" si="6"/>
        <v>158510.96103896105</v>
      </c>
      <c r="W156" s="183">
        <f t="shared" si="6"/>
        <v>2637.4285714285716</v>
      </c>
      <c r="X156" s="183">
        <f t="shared" si="6"/>
        <v>729.48051948051943</v>
      </c>
      <c r="Y156" s="183">
        <f t="shared" si="6"/>
        <v>161877.88311688311</v>
      </c>
      <c r="Z156" s="205">
        <f>Z155/77</f>
        <v>5432.1428571428569</v>
      </c>
      <c r="AA156" s="470">
        <f>Y155/Z155</f>
        <v>29.800004781543244</v>
      </c>
    </row>
    <row r="157" spans="1:27" ht="15" thickBot="1" x14ac:dyDescent="0.35">
      <c r="A157" s="10"/>
      <c r="B157" s="6"/>
      <c r="C157" s="6"/>
      <c r="D157" s="184"/>
      <c r="E157" s="184"/>
      <c r="F157" s="44"/>
      <c r="G157" s="185"/>
      <c r="H157" s="185"/>
      <c r="I157" s="185"/>
      <c r="J157" s="185"/>
      <c r="K157" s="185"/>
      <c r="L157" s="185"/>
      <c r="M157" s="44"/>
      <c r="N157" s="185"/>
      <c r="O157" s="185"/>
      <c r="P157" s="185"/>
      <c r="Q157" s="185"/>
      <c r="R157" s="185"/>
      <c r="S157" s="185"/>
      <c r="T157" s="185"/>
      <c r="U157" s="185"/>
      <c r="V157" s="185"/>
      <c r="W157" s="185"/>
      <c r="X157" s="185"/>
      <c r="Y157" s="185"/>
      <c r="Z157" s="44"/>
    </row>
    <row r="158" spans="1:27" ht="15" thickBot="1" x14ac:dyDescent="0.35">
      <c r="A158" s="58" t="s">
        <v>5</v>
      </c>
      <c r="B158" s="6" t="s">
        <v>6</v>
      </c>
      <c r="C158" s="56" t="s">
        <v>540</v>
      </c>
      <c r="D158" s="211" t="s">
        <v>396</v>
      </c>
      <c r="E158" s="211" t="s">
        <v>397</v>
      </c>
      <c r="F158" s="217">
        <v>7410</v>
      </c>
      <c r="G158" s="187">
        <v>28886</v>
      </c>
      <c r="H158" s="187">
        <v>187352</v>
      </c>
      <c r="I158" s="187">
        <v>0</v>
      </c>
      <c r="J158" s="187">
        <v>0</v>
      </c>
      <c r="K158" s="187">
        <v>216238</v>
      </c>
      <c r="L158" s="188">
        <v>19694</v>
      </c>
      <c r="M158" s="169" t="s">
        <v>19</v>
      </c>
      <c r="N158" s="155" t="s">
        <v>19</v>
      </c>
      <c r="O158" s="155" t="s">
        <v>19</v>
      </c>
      <c r="P158" s="155" t="s">
        <v>19</v>
      </c>
      <c r="Q158" s="155" t="s">
        <v>19</v>
      </c>
      <c r="R158" s="155" t="s">
        <v>19</v>
      </c>
      <c r="S158" s="155" t="s">
        <v>19</v>
      </c>
      <c r="T158" s="189">
        <v>216238</v>
      </c>
      <c r="U158" s="190">
        <v>19694</v>
      </c>
      <c r="V158" s="190">
        <v>235932</v>
      </c>
      <c r="W158" s="190">
        <v>3509</v>
      </c>
      <c r="X158" s="190">
        <v>2348</v>
      </c>
      <c r="Y158" s="190">
        <v>241789</v>
      </c>
      <c r="Z158" s="212">
        <v>7410</v>
      </c>
      <c r="AA158" s="468">
        <f t="shared" si="4"/>
        <v>32.630094466936569</v>
      </c>
    </row>
    <row r="159" spans="1:27" ht="15" thickBot="1" x14ac:dyDescent="0.35">
      <c r="A159" s="31" t="s">
        <v>8</v>
      </c>
      <c r="B159" s="6" t="s">
        <v>6</v>
      </c>
      <c r="C159" s="56" t="s">
        <v>550</v>
      </c>
      <c r="D159" s="211" t="s">
        <v>394</v>
      </c>
      <c r="E159" s="211" t="s">
        <v>395</v>
      </c>
      <c r="F159" s="218">
        <v>11569</v>
      </c>
      <c r="G159" s="192">
        <v>35624</v>
      </c>
      <c r="H159" s="192">
        <v>433903</v>
      </c>
      <c r="I159" s="192">
        <v>133</v>
      </c>
      <c r="J159" s="192">
        <v>0</v>
      </c>
      <c r="K159" s="192">
        <v>469660</v>
      </c>
      <c r="L159" s="193">
        <v>0</v>
      </c>
      <c r="M159" s="164" t="s">
        <v>19</v>
      </c>
      <c r="N159" s="165" t="s">
        <v>19</v>
      </c>
      <c r="O159" s="165" t="s">
        <v>19</v>
      </c>
      <c r="P159" s="165" t="s">
        <v>19</v>
      </c>
      <c r="Q159" s="165" t="s">
        <v>19</v>
      </c>
      <c r="R159" s="165" t="s">
        <v>19</v>
      </c>
      <c r="S159" s="165" t="s">
        <v>19</v>
      </c>
      <c r="T159" s="194">
        <v>469660</v>
      </c>
      <c r="U159" s="195">
        <v>0</v>
      </c>
      <c r="V159" s="195">
        <v>469660</v>
      </c>
      <c r="W159" s="195">
        <v>5181</v>
      </c>
      <c r="X159" s="195">
        <v>4931</v>
      </c>
      <c r="Y159" s="195">
        <v>479772</v>
      </c>
      <c r="Z159" s="213">
        <v>11569</v>
      </c>
      <c r="AA159" s="473">
        <f t="shared" si="4"/>
        <v>41.470481459071657</v>
      </c>
    </row>
    <row r="160" spans="1:27" ht="15" thickBot="1" x14ac:dyDescent="0.35">
      <c r="A160" s="4" t="s">
        <v>9</v>
      </c>
      <c r="B160" s="6" t="s">
        <v>6</v>
      </c>
      <c r="C160" s="56" t="s">
        <v>555</v>
      </c>
      <c r="D160" s="211" t="s">
        <v>398</v>
      </c>
      <c r="E160" s="211" t="s">
        <v>399</v>
      </c>
      <c r="F160" s="218">
        <v>9706</v>
      </c>
      <c r="G160" s="192">
        <v>69719</v>
      </c>
      <c r="H160" s="192">
        <v>382898</v>
      </c>
      <c r="I160" s="192">
        <v>0</v>
      </c>
      <c r="J160" s="192">
        <v>0</v>
      </c>
      <c r="K160" s="192">
        <v>452617</v>
      </c>
      <c r="L160" s="193">
        <v>9953</v>
      </c>
      <c r="M160" s="164" t="s">
        <v>19</v>
      </c>
      <c r="N160" s="165" t="s">
        <v>19</v>
      </c>
      <c r="O160" s="165" t="s">
        <v>19</v>
      </c>
      <c r="P160" s="165" t="s">
        <v>19</v>
      </c>
      <c r="Q160" s="165" t="s">
        <v>19</v>
      </c>
      <c r="R160" s="165" t="s">
        <v>19</v>
      </c>
      <c r="S160" s="165" t="s">
        <v>19</v>
      </c>
      <c r="T160" s="194">
        <v>452617</v>
      </c>
      <c r="U160" s="195">
        <v>9953</v>
      </c>
      <c r="V160" s="195">
        <v>462570</v>
      </c>
      <c r="W160" s="195">
        <v>15480</v>
      </c>
      <c r="X160" s="195">
        <v>7290</v>
      </c>
      <c r="Y160" s="195">
        <v>485340</v>
      </c>
      <c r="Z160" s="213">
        <v>9706</v>
      </c>
      <c r="AA160" s="473">
        <f t="shared" si="4"/>
        <v>50.004121162167735</v>
      </c>
    </row>
    <row r="161" spans="1:27" ht="15" thickBot="1" x14ac:dyDescent="0.35">
      <c r="A161" s="4" t="s">
        <v>15</v>
      </c>
      <c r="B161" s="6" t="s">
        <v>6</v>
      </c>
      <c r="C161" s="56" t="s">
        <v>570</v>
      </c>
      <c r="D161" s="211" t="s">
        <v>396</v>
      </c>
      <c r="E161" s="211" t="s">
        <v>397</v>
      </c>
      <c r="F161" s="218">
        <v>9383</v>
      </c>
      <c r="G161" s="192">
        <v>76285</v>
      </c>
      <c r="H161" s="192">
        <v>257800</v>
      </c>
      <c r="I161" s="192">
        <v>361114</v>
      </c>
      <c r="J161" s="192">
        <v>1206</v>
      </c>
      <c r="K161" s="192">
        <v>696405</v>
      </c>
      <c r="L161" s="193">
        <v>33505</v>
      </c>
      <c r="M161" s="171">
        <v>2519</v>
      </c>
      <c r="N161" s="172">
        <v>20477</v>
      </c>
      <c r="O161" s="172">
        <v>0</v>
      </c>
      <c r="P161" s="172">
        <v>0</v>
      </c>
      <c r="Q161" s="172">
        <v>0</v>
      </c>
      <c r="R161" s="172">
        <v>20477</v>
      </c>
      <c r="S161" s="172">
        <v>0</v>
      </c>
      <c r="T161" s="194">
        <v>716882</v>
      </c>
      <c r="U161" s="195">
        <v>33505</v>
      </c>
      <c r="V161" s="195">
        <v>750387</v>
      </c>
      <c r="W161" s="195">
        <v>5754</v>
      </c>
      <c r="X161" s="195">
        <v>0</v>
      </c>
      <c r="Y161" s="195">
        <v>756141</v>
      </c>
      <c r="Z161" s="213">
        <v>11902</v>
      </c>
      <c r="AA161" s="473">
        <f t="shared" si="4"/>
        <v>63.530583095278104</v>
      </c>
    </row>
    <row r="162" spans="1:27" ht="15" thickBot="1" x14ac:dyDescent="0.35">
      <c r="A162" s="4" t="s">
        <v>18</v>
      </c>
      <c r="B162" s="6" t="s">
        <v>6</v>
      </c>
      <c r="C162" s="56" t="s">
        <v>582</v>
      </c>
      <c r="D162" s="211" t="s">
        <v>396</v>
      </c>
      <c r="E162" s="211" t="s">
        <v>397</v>
      </c>
      <c r="F162" s="218">
        <v>5757</v>
      </c>
      <c r="G162" s="192">
        <v>41951</v>
      </c>
      <c r="H162" s="192">
        <v>121275</v>
      </c>
      <c r="I162" s="192">
        <v>0</v>
      </c>
      <c r="J162" s="192">
        <v>0</v>
      </c>
      <c r="K162" s="192">
        <v>163226</v>
      </c>
      <c r="L162" s="193">
        <v>98887</v>
      </c>
      <c r="M162" s="171">
        <v>5243</v>
      </c>
      <c r="N162" s="172">
        <v>38206</v>
      </c>
      <c r="O162" s="172">
        <v>110447</v>
      </c>
      <c r="P162" s="172">
        <v>0</v>
      </c>
      <c r="Q162" s="172">
        <v>0</v>
      </c>
      <c r="R162" s="172">
        <v>148653</v>
      </c>
      <c r="S162" s="172">
        <v>0</v>
      </c>
      <c r="T162" s="194">
        <v>311879</v>
      </c>
      <c r="U162" s="195">
        <v>98887</v>
      </c>
      <c r="V162" s="195">
        <v>410766</v>
      </c>
      <c r="W162" s="195">
        <v>5209</v>
      </c>
      <c r="X162" s="195">
        <v>0</v>
      </c>
      <c r="Y162" s="195">
        <v>415975</v>
      </c>
      <c r="Z162" s="213">
        <v>11000</v>
      </c>
      <c r="AA162" s="473">
        <f t="shared" si="4"/>
        <v>37.815909090909088</v>
      </c>
    </row>
    <row r="163" spans="1:27" ht="15" thickBot="1" x14ac:dyDescent="0.35">
      <c r="A163" s="4" t="s">
        <v>26</v>
      </c>
      <c r="B163" s="6" t="s">
        <v>6</v>
      </c>
      <c r="C163" s="56" t="s">
        <v>597</v>
      </c>
      <c r="D163" s="211" t="s">
        <v>398</v>
      </c>
      <c r="E163" s="211" t="s">
        <v>399</v>
      </c>
      <c r="F163" s="218">
        <v>4697</v>
      </c>
      <c r="G163" s="192">
        <v>12378</v>
      </c>
      <c r="H163" s="192">
        <v>145370</v>
      </c>
      <c r="I163" s="192">
        <v>0</v>
      </c>
      <c r="J163" s="192">
        <v>0</v>
      </c>
      <c r="K163" s="192">
        <v>157748</v>
      </c>
      <c r="L163" s="193">
        <v>20382</v>
      </c>
      <c r="M163" s="171">
        <v>2475</v>
      </c>
      <c r="N163" s="172">
        <v>7234</v>
      </c>
      <c r="O163" s="172">
        <v>0</v>
      </c>
      <c r="P163" s="172">
        <v>0</v>
      </c>
      <c r="Q163" s="172">
        <v>0</v>
      </c>
      <c r="R163" s="172">
        <v>7234</v>
      </c>
      <c r="S163" s="172">
        <v>0</v>
      </c>
      <c r="T163" s="194">
        <v>164982</v>
      </c>
      <c r="U163" s="195">
        <v>20382</v>
      </c>
      <c r="V163" s="195">
        <v>185364</v>
      </c>
      <c r="W163" s="195">
        <v>3211</v>
      </c>
      <c r="X163" s="195">
        <v>0</v>
      </c>
      <c r="Y163" s="195">
        <v>188575</v>
      </c>
      <c r="Z163" s="213">
        <v>7172</v>
      </c>
      <c r="AA163" s="473">
        <f t="shared" si="4"/>
        <v>26.293223647518126</v>
      </c>
    </row>
    <row r="164" spans="1:27" ht="15" thickBot="1" x14ac:dyDescent="0.35">
      <c r="A164" s="4" t="s">
        <v>40</v>
      </c>
      <c r="B164" s="6" t="s">
        <v>6</v>
      </c>
      <c r="C164" s="56" t="s">
        <v>625</v>
      </c>
      <c r="D164" s="211" t="s">
        <v>402</v>
      </c>
      <c r="E164" s="211" t="s">
        <v>403</v>
      </c>
      <c r="F164" s="218">
        <v>9197</v>
      </c>
      <c r="G164" s="192">
        <v>74289</v>
      </c>
      <c r="H164" s="192">
        <v>230688</v>
      </c>
      <c r="I164" s="192">
        <v>0</v>
      </c>
      <c r="J164" s="192">
        <v>0</v>
      </c>
      <c r="K164" s="192">
        <v>304977</v>
      </c>
      <c r="L164" s="193">
        <v>22921</v>
      </c>
      <c r="M164" s="164" t="s">
        <v>19</v>
      </c>
      <c r="N164" s="165" t="s">
        <v>19</v>
      </c>
      <c r="O164" s="165" t="s">
        <v>19</v>
      </c>
      <c r="P164" s="165" t="s">
        <v>19</v>
      </c>
      <c r="Q164" s="165" t="s">
        <v>19</v>
      </c>
      <c r="R164" s="165" t="s">
        <v>19</v>
      </c>
      <c r="S164" s="165" t="s">
        <v>19</v>
      </c>
      <c r="T164" s="194">
        <v>304977</v>
      </c>
      <c r="U164" s="195">
        <v>22921</v>
      </c>
      <c r="V164" s="195">
        <v>327898</v>
      </c>
      <c r="W164" s="195">
        <v>4355</v>
      </c>
      <c r="X164" s="195">
        <v>0</v>
      </c>
      <c r="Y164" s="195">
        <v>332253</v>
      </c>
      <c r="Z164" s="213">
        <v>9197</v>
      </c>
      <c r="AA164" s="473">
        <f t="shared" si="4"/>
        <v>36.126236816353156</v>
      </c>
    </row>
    <row r="165" spans="1:27" ht="15" thickBot="1" x14ac:dyDescent="0.35">
      <c r="A165" s="4" t="s">
        <v>44</v>
      </c>
      <c r="B165" s="6" t="s">
        <v>6</v>
      </c>
      <c r="C165" s="56" t="s">
        <v>532</v>
      </c>
      <c r="D165" s="211" t="s">
        <v>396</v>
      </c>
      <c r="E165" s="211" t="s">
        <v>397</v>
      </c>
      <c r="F165" s="218">
        <v>11825</v>
      </c>
      <c r="G165" s="192">
        <v>15918</v>
      </c>
      <c r="H165" s="192">
        <v>407195</v>
      </c>
      <c r="I165" s="192">
        <v>0</v>
      </c>
      <c r="J165" s="192">
        <v>0</v>
      </c>
      <c r="K165" s="192">
        <v>423113</v>
      </c>
      <c r="L165" s="193">
        <v>22001</v>
      </c>
      <c r="M165" s="164" t="s">
        <v>19</v>
      </c>
      <c r="N165" s="165" t="s">
        <v>19</v>
      </c>
      <c r="O165" s="165" t="s">
        <v>19</v>
      </c>
      <c r="P165" s="165" t="s">
        <v>19</v>
      </c>
      <c r="Q165" s="165" t="s">
        <v>19</v>
      </c>
      <c r="R165" s="165" t="s">
        <v>19</v>
      </c>
      <c r="S165" s="165" t="s">
        <v>19</v>
      </c>
      <c r="T165" s="194">
        <v>423113</v>
      </c>
      <c r="U165" s="195">
        <v>22001</v>
      </c>
      <c r="V165" s="195">
        <v>445114</v>
      </c>
      <c r="W165" s="195">
        <v>5599</v>
      </c>
      <c r="X165" s="195">
        <v>5029</v>
      </c>
      <c r="Y165" s="195">
        <v>455742</v>
      </c>
      <c r="Z165" s="213">
        <v>11825</v>
      </c>
      <c r="AA165" s="473">
        <f t="shared" si="4"/>
        <v>38.540549682875266</v>
      </c>
    </row>
    <row r="166" spans="1:27" ht="15" thickBot="1" x14ac:dyDescent="0.35">
      <c r="A166" s="4" t="s">
        <v>46</v>
      </c>
      <c r="B166" s="6" t="s">
        <v>6</v>
      </c>
      <c r="C166" s="56" t="s">
        <v>617</v>
      </c>
      <c r="D166" s="211" t="s">
        <v>404</v>
      </c>
      <c r="E166" s="211" t="s">
        <v>405</v>
      </c>
      <c r="F166" s="218">
        <v>7226</v>
      </c>
      <c r="G166" s="192">
        <v>36840</v>
      </c>
      <c r="H166" s="192">
        <v>444244</v>
      </c>
      <c r="I166" s="192">
        <v>0</v>
      </c>
      <c r="J166" s="192">
        <v>0</v>
      </c>
      <c r="K166" s="192">
        <v>481084</v>
      </c>
      <c r="L166" s="193">
        <v>74239</v>
      </c>
      <c r="M166" s="164" t="s">
        <v>19</v>
      </c>
      <c r="N166" s="165" t="s">
        <v>19</v>
      </c>
      <c r="O166" s="165" t="s">
        <v>19</v>
      </c>
      <c r="P166" s="165" t="s">
        <v>19</v>
      </c>
      <c r="Q166" s="165" t="s">
        <v>19</v>
      </c>
      <c r="R166" s="165" t="s">
        <v>19</v>
      </c>
      <c r="S166" s="165" t="s">
        <v>19</v>
      </c>
      <c r="T166" s="194">
        <v>481084</v>
      </c>
      <c r="U166" s="195">
        <v>74239</v>
      </c>
      <c r="V166" s="195">
        <v>555323</v>
      </c>
      <c r="W166" s="195">
        <v>3422</v>
      </c>
      <c r="X166" s="195">
        <v>0</v>
      </c>
      <c r="Y166" s="195">
        <v>558745</v>
      </c>
      <c r="Z166" s="213">
        <v>7226</v>
      </c>
      <c r="AA166" s="473">
        <f t="shared" si="4"/>
        <v>77.324245779130919</v>
      </c>
    </row>
    <row r="167" spans="1:27" ht="15" thickBot="1" x14ac:dyDescent="0.35">
      <c r="A167" s="4" t="s">
        <v>54</v>
      </c>
      <c r="B167" s="6" t="s">
        <v>6</v>
      </c>
      <c r="C167" s="56" t="s">
        <v>625</v>
      </c>
      <c r="D167" s="211" t="s">
        <v>396</v>
      </c>
      <c r="E167" s="211" t="s">
        <v>397</v>
      </c>
      <c r="F167" s="218">
        <v>9878</v>
      </c>
      <c r="G167" s="192">
        <v>79812</v>
      </c>
      <c r="H167" s="192">
        <v>342557</v>
      </c>
      <c r="I167" s="192">
        <v>0</v>
      </c>
      <c r="J167" s="192">
        <v>0</v>
      </c>
      <c r="K167" s="192">
        <v>422369</v>
      </c>
      <c r="L167" s="193">
        <v>0</v>
      </c>
      <c r="M167" s="171">
        <v>212</v>
      </c>
      <c r="N167" s="172">
        <v>1712</v>
      </c>
      <c r="O167" s="172">
        <v>0</v>
      </c>
      <c r="P167" s="172">
        <v>0</v>
      </c>
      <c r="Q167" s="172">
        <v>0</v>
      </c>
      <c r="R167" s="172">
        <v>1712</v>
      </c>
      <c r="S167" s="172">
        <v>0</v>
      </c>
      <c r="T167" s="194">
        <v>424081</v>
      </c>
      <c r="U167" s="195">
        <v>0</v>
      </c>
      <c r="V167" s="195">
        <v>424081</v>
      </c>
      <c r="W167" s="195">
        <v>7777</v>
      </c>
      <c r="X167" s="195">
        <v>0</v>
      </c>
      <c r="Y167" s="195">
        <v>431858</v>
      </c>
      <c r="Z167" s="213">
        <v>10090</v>
      </c>
      <c r="AA167" s="473">
        <f t="shared" si="4"/>
        <v>42.800594648166502</v>
      </c>
    </row>
    <row r="168" spans="1:27" ht="15" thickBot="1" x14ac:dyDescent="0.35">
      <c r="A168" s="4" t="s">
        <v>55</v>
      </c>
      <c r="B168" s="6" t="s">
        <v>6</v>
      </c>
      <c r="C168" s="56" t="s">
        <v>678</v>
      </c>
      <c r="D168" s="211" t="s">
        <v>396</v>
      </c>
      <c r="E168" s="211" t="s">
        <v>397</v>
      </c>
      <c r="F168" s="218">
        <v>9705</v>
      </c>
      <c r="G168" s="192">
        <v>48903</v>
      </c>
      <c r="H168" s="192">
        <v>258778</v>
      </c>
      <c r="I168" s="192">
        <v>0</v>
      </c>
      <c r="J168" s="192">
        <v>0</v>
      </c>
      <c r="K168" s="192">
        <v>307681</v>
      </c>
      <c r="L168" s="193">
        <v>4557</v>
      </c>
      <c r="M168" s="164" t="s">
        <v>19</v>
      </c>
      <c r="N168" s="165" t="s">
        <v>19</v>
      </c>
      <c r="O168" s="165" t="s">
        <v>19</v>
      </c>
      <c r="P168" s="165" t="s">
        <v>19</v>
      </c>
      <c r="Q168" s="165" t="s">
        <v>19</v>
      </c>
      <c r="R168" s="165" t="s">
        <v>19</v>
      </c>
      <c r="S168" s="165" t="s">
        <v>19</v>
      </c>
      <c r="T168" s="194">
        <v>307681</v>
      </c>
      <c r="U168" s="195">
        <v>4557</v>
      </c>
      <c r="V168" s="195">
        <v>312238</v>
      </c>
      <c r="W168" s="195">
        <v>4679</v>
      </c>
      <c r="X168" s="195">
        <v>0</v>
      </c>
      <c r="Y168" s="195">
        <v>316917</v>
      </c>
      <c r="Z168" s="213">
        <v>9705</v>
      </c>
      <c r="AA168" s="473">
        <f t="shared" si="4"/>
        <v>32.655023183925813</v>
      </c>
    </row>
    <row r="169" spans="1:27" ht="15" thickBot="1" x14ac:dyDescent="0.35">
      <c r="A169" s="4" t="s">
        <v>58</v>
      </c>
      <c r="B169" s="6" t="s">
        <v>6</v>
      </c>
      <c r="C169" s="56" t="s">
        <v>686</v>
      </c>
      <c r="D169" s="211" t="s">
        <v>396</v>
      </c>
      <c r="E169" s="211" t="s">
        <v>397</v>
      </c>
      <c r="F169" s="218">
        <v>8473</v>
      </c>
      <c r="G169" s="192">
        <v>10203</v>
      </c>
      <c r="H169" s="192">
        <v>0</v>
      </c>
      <c r="I169" s="192">
        <v>83770</v>
      </c>
      <c r="J169" s="192">
        <v>0</v>
      </c>
      <c r="K169" s="192">
        <v>93973</v>
      </c>
      <c r="L169" s="193">
        <v>3450</v>
      </c>
      <c r="M169" s="171">
        <v>219</v>
      </c>
      <c r="N169" s="172">
        <v>3561</v>
      </c>
      <c r="O169" s="172">
        <v>0</v>
      </c>
      <c r="P169" s="172">
        <v>0</v>
      </c>
      <c r="Q169" s="172">
        <v>0</v>
      </c>
      <c r="R169" s="172">
        <v>3561</v>
      </c>
      <c r="S169" s="172">
        <v>0</v>
      </c>
      <c r="T169" s="194">
        <v>97534</v>
      </c>
      <c r="U169" s="195">
        <v>3450</v>
      </c>
      <c r="V169" s="195">
        <v>100984</v>
      </c>
      <c r="W169" s="195">
        <v>2166</v>
      </c>
      <c r="X169" s="195">
        <v>0</v>
      </c>
      <c r="Y169" s="195">
        <v>103150</v>
      </c>
      <c r="Z169" s="213">
        <v>8692</v>
      </c>
      <c r="AA169" s="473">
        <f t="shared" si="4"/>
        <v>11.867234238380119</v>
      </c>
    </row>
    <row r="170" spans="1:27" ht="15" thickBot="1" x14ac:dyDescent="0.35">
      <c r="A170" s="4" t="s">
        <v>62</v>
      </c>
      <c r="B170" s="6" t="s">
        <v>6</v>
      </c>
      <c r="C170" s="56" t="s">
        <v>678</v>
      </c>
      <c r="D170" s="211" t="s">
        <v>398</v>
      </c>
      <c r="E170" s="211" t="s">
        <v>399</v>
      </c>
      <c r="F170" s="218">
        <v>11747</v>
      </c>
      <c r="G170" s="192">
        <v>68913</v>
      </c>
      <c r="H170" s="192">
        <v>388690</v>
      </c>
      <c r="I170" s="192">
        <v>0</v>
      </c>
      <c r="J170" s="192">
        <v>454</v>
      </c>
      <c r="K170" s="192">
        <v>458057</v>
      </c>
      <c r="L170" s="193">
        <v>38658</v>
      </c>
      <c r="M170" s="171">
        <v>86</v>
      </c>
      <c r="N170" s="172">
        <v>505</v>
      </c>
      <c r="O170" s="172">
        <v>0</v>
      </c>
      <c r="P170" s="172">
        <v>0</v>
      </c>
      <c r="Q170" s="172">
        <v>0</v>
      </c>
      <c r="R170" s="172">
        <v>505</v>
      </c>
      <c r="S170" s="172">
        <v>0</v>
      </c>
      <c r="T170" s="194">
        <v>458562</v>
      </c>
      <c r="U170" s="195">
        <v>38658</v>
      </c>
      <c r="V170" s="195">
        <v>497220</v>
      </c>
      <c r="W170" s="195">
        <v>5299</v>
      </c>
      <c r="X170" s="195">
        <v>2404</v>
      </c>
      <c r="Y170" s="195">
        <v>504923</v>
      </c>
      <c r="Z170" s="213">
        <v>11833</v>
      </c>
      <c r="AA170" s="473">
        <f t="shared" si="4"/>
        <v>42.670751288768699</v>
      </c>
    </row>
    <row r="171" spans="1:27" ht="15" thickBot="1" x14ac:dyDescent="0.35">
      <c r="A171" s="4" t="s">
        <v>64</v>
      </c>
      <c r="B171" s="6" t="s">
        <v>6</v>
      </c>
      <c r="C171" s="56" t="s">
        <v>700</v>
      </c>
      <c r="D171" s="211" t="s">
        <v>396</v>
      </c>
      <c r="E171" s="211" t="s">
        <v>397</v>
      </c>
      <c r="F171" s="218">
        <v>1093</v>
      </c>
      <c r="G171" s="192">
        <v>5767</v>
      </c>
      <c r="H171" s="192">
        <v>103942</v>
      </c>
      <c r="I171" s="192">
        <v>0</v>
      </c>
      <c r="J171" s="192">
        <v>0</v>
      </c>
      <c r="K171" s="192">
        <v>109709</v>
      </c>
      <c r="L171" s="193">
        <v>29704</v>
      </c>
      <c r="M171" s="171">
        <v>9764</v>
      </c>
      <c r="N171" s="172">
        <v>60122</v>
      </c>
      <c r="O171" s="172">
        <v>0</v>
      </c>
      <c r="P171" s="172">
        <v>0</v>
      </c>
      <c r="Q171" s="172">
        <v>0</v>
      </c>
      <c r="R171" s="172">
        <v>60122</v>
      </c>
      <c r="S171" s="172">
        <v>0</v>
      </c>
      <c r="T171" s="194">
        <v>169831</v>
      </c>
      <c r="U171" s="195">
        <v>29704</v>
      </c>
      <c r="V171" s="195">
        <v>199535</v>
      </c>
      <c r="W171" s="195">
        <v>5166</v>
      </c>
      <c r="X171" s="195">
        <v>6849</v>
      </c>
      <c r="Y171" s="195">
        <v>211550</v>
      </c>
      <c r="Z171" s="213">
        <v>10857</v>
      </c>
      <c r="AA171" s="473">
        <f t="shared" si="4"/>
        <v>19.485124804273742</v>
      </c>
    </row>
    <row r="172" spans="1:27" ht="15" thickBot="1" x14ac:dyDescent="0.35">
      <c r="A172" s="4" t="s">
        <v>66</v>
      </c>
      <c r="B172" s="6" t="s">
        <v>6</v>
      </c>
      <c r="C172" s="56" t="s">
        <v>705</v>
      </c>
      <c r="D172" s="211" t="s">
        <v>396</v>
      </c>
      <c r="E172" s="211" t="s">
        <v>397</v>
      </c>
      <c r="F172" s="218">
        <v>3509</v>
      </c>
      <c r="G172" s="192">
        <v>6438</v>
      </c>
      <c r="H172" s="192">
        <v>0</v>
      </c>
      <c r="I172" s="192">
        <v>65045</v>
      </c>
      <c r="J172" s="192">
        <v>1749</v>
      </c>
      <c r="K172" s="192">
        <v>73232</v>
      </c>
      <c r="L172" s="193">
        <v>23597</v>
      </c>
      <c r="M172" s="171">
        <v>5958</v>
      </c>
      <c r="N172" s="172">
        <v>10930</v>
      </c>
      <c r="O172" s="172">
        <v>0</v>
      </c>
      <c r="P172" s="172">
        <v>0</v>
      </c>
      <c r="Q172" s="172">
        <v>44606</v>
      </c>
      <c r="R172" s="172">
        <v>55536</v>
      </c>
      <c r="S172" s="172">
        <v>0</v>
      </c>
      <c r="T172" s="194">
        <v>128768</v>
      </c>
      <c r="U172" s="195">
        <v>23597</v>
      </c>
      <c r="V172" s="195">
        <v>152365</v>
      </c>
      <c r="W172" s="195">
        <v>4483</v>
      </c>
      <c r="X172" s="195">
        <v>0</v>
      </c>
      <c r="Y172" s="195">
        <v>156848</v>
      </c>
      <c r="Z172" s="213">
        <v>9467</v>
      </c>
      <c r="AA172" s="473">
        <f t="shared" si="4"/>
        <v>16.56786732861519</v>
      </c>
    </row>
    <row r="173" spans="1:27" ht="15" thickBot="1" x14ac:dyDescent="0.35">
      <c r="A173" s="4" t="s">
        <v>67</v>
      </c>
      <c r="B173" s="6" t="s">
        <v>6</v>
      </c>
      <c r="C173" s="56" t="s">
        <v>588</v>
      </c>
      <c r="D173" s="211" t="s">
        <v>396</v>
      </c>
      <c r="E173" s="211" t="s">
        <v>397</v>
      </c>
      <c r="F173" s="218">
        <v>8257</v>
      </c>
      <c r="G173" s="192">
        <v>5153</v>
      </c>
      <c r="H173" s="192">
        <v>0</v>
      </c>
      <c r="I173" s="192">
        <v>242975</v>
      </c>
      <c r="J173" s="192">
        <v>0</v>
      </c>
      <c r="K173" s="192">
        <v>248128</v>
      </c>
      <c r="L173" s="193">
        <v>4078</v>
      </c>
      <c r="M173" s="164" t="s">
        <v>19</v>
      </c>
      <c r="N173" s="165" t="s">
        <v>19</v>
      </c>
      <c r="O173" s="165" t="s">
        <v>19</v>
      </c>
      <c r="P173" s="165" t="s">
        <v>19</v>
      </c>
      <c r="Q173" s="165" t="s">
        <v>19</v>
      </c>
      <c r="R173" s="165" t="s">
        <v>19</v>
      </c>
      <c r="S173" s="165" t="s">
        <v>19</v>
      </c>
      <c r="T173" s="194">
        <v>248128</v>
      </c>
      <c r="U173" s="195">
        <v>4078</v>
      </c>
      <c r="V173" s="195">
        <v>252206</v>
      </c>
      <c r="W173" s="195">
        <v>3910</v>
      </c>
      <c r="X173" s="195">
        <v>0</v>
      </c>
      <c r="Y173" s="195">
        <v>256116</v>
      </c>
      <c r="Z173" s="213">
        <v>8257</v>
      </c>
      <c r="AA173" s="473">
        <f t="shared" si="4"/>
        <v>31.018045294901295</v>
      </c>
    </row>
    <row r="174" spans="1:27" ht="15" thickBot="1" x14ac:dyDescent="0.35">
      <c r="A174" s="4" t="s">
        <v>70</v>
      </c>
      <c r="B174" s="6" t="s">
        <v>6</v>
      </c>
      <c r="C174" s="56" t="s">
        <v>617</v>
      </c>
      <c r="D174" s="211" t="s">
        <v>396</v>
      </c>
      <c r="E174" s="211" t="s">
        <v>397</v>
      </c>
      <c r="F174" s="218">
        <v>8917</v>
      </c>
      <c r="G174" s="192">
        <v>46708</v>
      </c>
      <c r="H174" s="192">
        <v>794792</v>
      </c>
      <c r="I174" s="192">
        <v>0</v>
      </c>
      <c r="J174" s="192">
        <v>2545</v>
      </c>
      <c r="K174" s="192">
        <v>844045</v>
      </c>
      <c r="L174" s="193">
        <v>84500</v>
      </c>
      <c r="M174" s="171">
        <v>503</v>
      </c>
      <c r="N174" s="172">
        <v>0</v>
      </c>
      <c r="O174" s="172">
        <v>0</v>
      </c>
      <c r="P174" s="172">
        <v>0</v>
      </c>
      <c r="Q174" s="172">
        <v>3500</v>
      </c>
      <c r="R174" s="172">
        <v>3500</v>
      </c>
      <c r="S174" s="172">
        <v>0</v>
      </c>
      <c r="T174" s="194">
        <v>847545</v>
      </c>
      <c r="U174" s="195">
        <v>84500</v>
      </c>
      <c r="V174" s="195">
        <v>932045</v>
      </c>
      <c r="W174" s="195">
        <v>3534</v>
      </c>
      <c r="X174" s="195">
        <v>0</v>
      </c>
      <c r="Y174" s="195">
        <v>935579</v>
      </c>
      <c r="Z174" s="213">
        <v>9420</v>
      </c>
      <c r="AA174" s="473">
        <f t="shared" si="4"/>
        <v>99.318365180467097</v>
      </c>
    </row>
    <row r="175" spans="1:27" ht="15" thickBot="1" x14ac:dyDescent="0.35">
      <c r="A175" s="4" t="s">
        <v>89</v>
      </c>
      <c r="B175" s="6" t="s">
        <v>6</v>
      </c>
      <c r="C175" s="56" t="s">
        <v>568</v>
      </c>
      <c r="D175" s="211" t="s">
        <v>396</v>
      </c>
      <c r="E175" s="211" t="s">
        <v>397</v>
      </c>
      <c r="F175" s="218">
        <v>11862</v>
      </c>
      <c r="G175" s="192">
        <v>37838</v>
      </c>
      <c r="H175" s="192">
        <v>222588</v>
      </c>
      <c r="I175" s="192">
        <v>0</v>
      </c>
      <c r="J175" s="192">
        <v>0</v>
      </c>
      <c r="K175" s="192">
        <v>260426</v>
      </c>
      <c r="L175" s="193">
        <v>42039</v>
      </c>
      <c r="M175" s="164" t="s">
        <v>19</v>
      </c>
      <c r="N175" s="165" t="s">
        <v>19</v>
      </c>
      <c r="O175" s="165" t="s">
        <v>19</v>
      </c>
      <c r="P175" s="165" t="s">
        <v>19</v>
      </c>
      <c r="Q175" s="165" t="s">
        <v>19</v>
      </c>
      <c r="R175" s="165" t="s">
        <v>19</v>
      </c>
      <c r="S175" s="165" t="s">
        <v>19</v>
      </c>
      <c r="T175" s="194">
        <v>260426</v>
      </c>
      <c r="U175" s="195">
        <v>42039</v>
      </c>
      <c r="V175" s="195">
        <v>302465</v>
      </c>
      <c r="W175" s="195">
        <v>5920</v>
      </c>
      <c r="X175" s="195">
        <v>3468</v>
      </c>
      <c r="Y175" s="195">
        <v>311853</v>
      </c>
      <c r="Z175" s="213">
        <v>11862</v>
      </c>
      <c r="AA175" s="473">
        <f t="shared" si="4"/>
        <v>26.290085988872029</v>
      </c>
    </row>
    <row r="176" spans="1:27" ht="15" thickBot="1" x14ac:dyDescent="0.35">
      <c r="A176" s="4" t="s">
        <v>101</v>
      </c>
      <c r="B176" s="6" t="s">
        <v>6</v>
      </c>
      <c r="C176" s="56" t="s">
        <v>775</v>
      </c>
      <c r="D176" s="211" t="s">
        <v>402</v>
      </c>
      <c r="E176" s="211" t="s">
        <v>403</v>
      </c>
      <c r="F176" s="218">
        <v>10021</v>
      </c>
      <c r="G176" s="192">
        <v>9718</v>
      </c>
      <c r="H176" s="192">
        <v>0</v>
      </c>
      <c r="I176" s="192">
        <v>0</v>
      </c>
      <c r="J176" s="192">
        <v>111891</v>
      </c>
      <c r="K176" s="192">
        <v>121609</v>
      </c>
      <c r="L176" s="193">
        <v>0</v>
      </c>
      <c r="M176" s="164" t="s">
        <v>19</v>
      </c>
      <c r="N176" s="165" t="s">
        <v>19</v>
      </c>
      <c r="O176" s="165" t="s">
        <v>19</v>
      </c>
      <c r="P176" s="165" t="s">
        <v>19</v>
      </c>
      <c r="Q176" s="165" t="s">
        <v>19</v>
      </c>
      <c r="R176" s="165" t="s">
        <v>19</v>
      </c>
      <c r="S176" s="165" t="s">
        <v>19</v>
      </c>
      <c r="T176" s="194">
        <v>121609</v>
      </c>
      <c r="U176" s="195">
        <v>0</v>
      </c>
      <c r="V176" s="195">
        <v>121609</v>
      </c>
      <c r="W176" s="195">
        <v>4745</v>
      </c>
      <c r="X176" s="195">
        <v>0</v>
      </c>
      <c r="Y176" s="195">
        <v>126354</v>
      </c>
      <c r="Z176" s="213">
        <v>10021</v>
      </c>
      <c r="AA176" s="473">
        <f t="shared" si="4"/>
        <v>12.608921265342779</v>
      </c>
    </row>
    <row r="177" spans="1:27" ht="15" thickBot="1" x14ac:dyDescent="0.35">
      <c r="A177" s="4" t="s">
        <v>108</v>
      </c>
      <c r="B177" s="6" t="s">
        <v>6</v>
      </c>
      <c r="C177" s="56" t="s">
        <v>564</v>
      </c>
      <c r="D177" s="211" t="s">
        <v>402</v>
      </c>
      <c r="E177" s="211" t="s">
        <v>403</v>
      </c>
      <c r="F177" s="218">
        <v>7439</v>
      </c>
      <c r="G177" s="192">
        <v>32441</v>
      </c>
      <c r="H177" s="192">
        <v>60768</v>
      </c>
      <c r="I177" s="192">
        <v>0</v>
      </c>
      <c r="J177" s="192">
        <v>40000</v>
      </c>
      <c r="K177" s="192">
        <v>133209</v>
      </c>
      <c r="L177" s="193">
        <v>20000</v>
      </c>
      <c r="M177" s="164" t="s">
        <v>19</v>
      </c>
      <c r="N177" s="165" t="s">
        <v>19</v>
      </c>
      <c r="O177" s="165" t="s">
        <v>19</v>
      </c>
      <c r="P177" s="165" t="s">
        <v>19</v>
      </c>
      <c r="Q177" s="165" t="s">
        <v>19</v>
      </c>
      <c r="R177" s="165" t="s">
        <v>19</v>
      </c>
      <c r="S177" s="165" t="s">
        <v>19</v>
      </c>
      <c r="T177" s="194">
        <v>133209</v>
      </c>
      <c r="U177" s="195">
        <v>20000</v>
      </c>
      <c r="V177" s="195">
        <v>153209</v>
      </c>
      <c r="W177" s="195">
        <v>3100</v>
      </c>
      <c r="X177" s="195">
        <v>0</v>
      </c>
      <c r="Y177" s="195">
        <v>156309</v>
      </c>
      <c r="Z177" s="213">
        <v>7439</v>
      </c>
      <c r="AA177" s="473">
        <f t="shared" si="4"/>
        <v>21.012098400322625</v>
      </c>
    </row>
    <row r="178" spans="1:27" ht="15" thickBot="1" x14ac:dyDescent="0.35">
      <c r="A178" s="4" t="s">
        <v>115</v>
      </c>
      <c r="B178" s="6" t="s">
        <v>6</v>
      </c>
      <c r="C178" s="56" t="s">
        <v>625</v>
      </c>
      <c r="D178" s="211" t="s">
        <v>408</v>
      </c>
      <c r="E178" s="211" t="s">
        <v>409</v>
      </c>
      <c r="F178" s="218">
        <v>7392</v>
      </c>
      <c r="G178" s="192">
        <v>59708</v>
      </c>
      <c r="H178" s="192">
        <v>156134</v>
      </c>
      <c r="I178" s="192">
        <v>0</v>
      </c>
      <c r="J178" s="192">
        <v>0</v>
      </c>
      <c r="K178" s="192">
        <v>215842</v>
      </c>
      <c r="L178" s="193">
        <v>0</v>
      </c>
      <c r="M178" s="164" t="s">
        <v>19</v>
      </c>
      <c r="N178" s="165" t="s">
        <v>19</v>
      </c>
      <c r="O178" s="165" t="s">
        <v>19</v>
      </c>
      <c r="P178" s="165" t="s">
        <v>19</v>
      </c>
      <c r="Q178" s="165" t="s">
        <v>19</v>
      </c>
      <c r="R178" s="165" t="s">
        <v>19</v>
      </c>
      <c r="S178" s="165" t="s">
        <v>19</v>
      </c>
      <c r="T178" s="194">
        <v>215842</v>
      </c>
      <c r="U178" s="195">
        <v>0</v>
      </c>
      <c r="V178" s="195">
        <v>215842</v>
      </c>
      <c r="W178" s="195">
        <v>3500</v>
      </c>
      <c r="X178" s="195">
        <v>0</v>
      </c>
      <c r="Y178" s="195">
        <v>219342</v>
      </c>
      <c r="Z178" s="213">
        <v>7392</v>
      </c>
      <c r="AA178" s="473">
        <f t="shared" si="4"/>
        <v>29.67288961038961</v>
      </c>
    </row>
    <row r="179" spans="1:27" ht="15" thickBot="1" x14ac:dyDescent="0.35">
      <c r="A179" s="4" t="s">
        <v>120</v>
      </c>
      <c r="B179" s="6" t="s">
        <v>6</v>
      </c>
      <c r="C179" s="56" t="s">
        <v>810</v>
      </c>
      <c r="D179" s="211" t="s">
        <v>396</v>
      </c>
      <c r="E179" s="211" t="s">
        <v>397</v>
      </c>
      <c r="F179" s="218">
        <v>4462</v>
      </c>
      <c r="G179" s="192">
        <v>18787</v>
      </c>
      <c r="H179" s="192">
        <v>42342</v>
      </c>
      <c r="I179" s="192">
        <v>0</v>
      </c>
      <c r="J179" s="192">
        <v>21433</v>
      </c>
      <c r="K179" s="192">
        <v>82562</v>
      </c>
      <c r="L179" s="193">
        <v>21433</v>
      </c>
      <c r="M179" s="171">
        <v>3255</v>
      </c>
      <c r="N179" s="172">
        <v>15589</v>
      </c>
      <c r="O179" s="172">
        <v>0</v>
      </c>
      <c r="P179" s="172">
        <v>0</v>
      </c>
      <c r="Q179" s="172">
        <v>1550</v>
      </c>
      <c r="R179" s="172">
        <v>17139</v>
      </c>
      <c r="S179" s="172">
        <v>0</v>
      </c>
      <c r="T179" s="194">
        <v>99701</v>
      </c>
      <c r="U179" s="195">
        <v>21433</v>
      </c>
      <c r="V179" s="195">
        <v>121134</v>
      </c>
      <c r="W179" s="195">
        <v>3654</v>
      </c>
      <c r="X179" s="195">
        <v>0</v>
      </c>
      <c r="Y179" s="195">
        <v>124788</v>
      </c>
      <c r="Z179" s="213">
        <v>7717</v>
      </c>
      <c r="AA179" s="473">
        <f t="shared" si="4"/>
        <v>16.170532590384866</v>
      </c>
    </row>
    <row r="180" spans="1:27" ht="15" thickBot="1" x14ac:dyDescent="0.35">
      <c r="A180" s="4" t="s">
        <v>131</v>
      </c>
      <c r="B180" s="6" t="s">
        <v>6</v>
      </c>
      <c r="C180" s="56" t="s">
        <v>656</v>
      </c>
      <c r="D180" s="211" t="s">
        <v>396</v>
      </c>
      <c r="E180" s="211" t="s">
        <v>397</v>
      </c>
      <c r="F180" s="218">
        <v>7824</v>
      </c>
      <c r="G180" s="192">
        <v>22251</v>
      </c>
      <c r="H180" s="192">
        <v>282360</v>
      </c>
      <c r="I180" s="192">
        <v>0</v>
      </c>
      <c r="J180" s="192">
        <v>0</v>
      </c>
      <c r="K180" s="192">
        <v>304611</v>
      </c>
      <c r="L180" s="193">
        <v>84215</v>
      </c>
      <c r="M180" s="164" t="s">
        <v>19</v>
      </c>
      <c r="N180" s="165" t="s">
        <v>19</v>
      </c>
      <c r="O180" s="165" t="s">
        <v>19</v>
      </c>
      <c r="P180" s="165" t="s">
        <v>19</v>
      </c>
      <c r="Q180" s="165" t="s">
        <v>19</v>
      </c>
      <c r="R180" s="165" t="s">
        <v>19</v>
      </c>
      <c r="S180" s="165" t="s">
        <v>19</v>
      </c>
      <c r="T180" s="194">
        <v>304611</v>
      </c>
      <c r="U180" s="195">
        <v>84215</v>
      </c>
      <c r="V180" s="195">
        <v>388826</v>
      </c>
      <c r="W180" s="195">
        <v>3905</v>
      </c>
      <c r="X180" s="195">
        <v>0</v>
      </c>
      <c r="Y180" s="195">
        <v>392731</v>
      </c>
      <c r="Z180" s="213">
        <v>7824</v>
      </c>
      <c r="AA180" s="473">
        <f t="shared" si="4"/>
        <v>50.195679959100204</v>
      </c>
    </row>
    <row r="181" spans="1:27" ht="15" thickBot="1" x14ac:dyDescent="0.35">
      <c r="A181" s="4" t="s">
        <v>136</v>
      </c>
      <c r="B181" s="6" t="s">
        <v>6</v>
      </c>
      <c r="C181" s="56" t="s">
        <v>597</v>
      </c>
      <c r="D181" s="211" t="s">
        <v>396</v>
      </c>
      <c r="E181" s="211" t="s">
        <v>397</v>
      </c>
      <c r="F181" s="218">
        <v>2009</v>
      </c>
      <c r="G181" s="192">
        <v>4531</v>
      </c>
      <c r="H181" s="192">
        <v>0</v>
      </c>
      <c r="I181" s="192">
        <v>0</v>
      </c>
      <c r="J181" s="192">
        <v>28525</v>
      </c>
      <c r="K181" s="192">
        <v>33056</v>
      </c>
      <c r="L181" s="193">
        <v>2748</v>
      </c>
      <c r="M181" s="171">
        <v>7467</v>
      </c>
      <c r="N181" s="172">
        <v>16842</v>
      </c>
      <c r="O181" s="172">
        <v>0</v>
      </c>
      <c r="P181" s="172">
        <v>0</v>
      </c>
      <c r="Q181" s="172">
        <v>22000</v>
      </c>
      <c r="R181" s="172">
        <v>38842</v>
      </c>
      <c r="S181" s="172">
        <v>5496</v>
      </c>
      <c r="T181" s="194">
        <v>71898</v>
      </c>
      <c r="U181" s="195">
        <v>8244</v>
      </c>
      <c r="V181" s="195">
        <v>80142</v>
      </c>
      <c r="W181" s="195">
        <v>0</v>
      </c>
      <c r="X181" s="195">
        <v>0</v>
      </c>
      <c r="Y181" s="195">
        <v>80142</v>
      </c>
      <c r="Z181" s="213">
        <v>9476</v>
      </c>
      <c r="AA181" s="473">
        <f t="shared" si="4"/>
        <v>8.4573659772055727</v>
      </c>
    </row>
    <row r="182" spans="1:27" ht="15" thickBot="1" x14ac:dyDescent="0.35">
      <c r="A182" s="4" t="s">
        <v>139</v>
      </c>
      <c r="B182" s="6" t="s">
        <v>6</v>
      </c>
      <c r="C182" s="56" t="s">
        <v>568</v>
      </c>
      <c r="D182" s="211" t="s">
        <v>396</v>
      </c>
      <c r="E182" s="211" t="s">
        <v>397</v>
      </c>
      <c r="F182" s="218">
        <v>7116</v>
      </c>
      <c r="G182" s="192">
        <v>22971</v>
      </c>
      <c r="H182" s="192">
        <v>0</v>
      </c>
      <c r="I182" s="192">
        <v>199968</v>
      </c>
      <c r="J182" s="192">
        <v>0</v>
      </c>
      <c r="K182" s="192">
        <v>222939</v>
      </c>
      <c r="L182" s="193">
        <v>53498</v>
      </c>
      <c r="M182" s="171">
        <v>2886</v>
      </c>
      <c r="N182" s="172">
        <v>9382</v>
      </c>
      <c r="O182" s="172">
        <v>37449</v>
      </c>
      <c r="P182" s="172">
        <v>0</v>
      </c>
      <c r="Q182" s="172">
        <v>0</v>
      </c>
      <c r="R182" s="172">
        <v>46831</v>
      </c>
      <c r="S182" s="172">
        <v>0</v>
      </c>
      <c r="T182" s="194">
        <v>269770</v>
      </c>
      <c r="U182" s="195">
        <v>53498</v>
      </c>
      <c r="V182" s="195">
        <v>323268</v>
      </c>
      <c r="W182" s="195">
        <v>4736</v>
      </c>
      <c r="X182" s="195">
        <v>1627</v>
      </c>
      <c r="Y182" s="195">
        <v>329631</v>
      </c>
      <c r="Z182" s="213">
        <v>10002</v>
      </c>
      <c r="AA182" s="473">
        <f t="shared" si="4"/>
        <v>32.95650869826035</v>
      </c>
    </row>
    <row r="183" spans="1:27" ht="15" thickBot="1" x14ac:dyDescent="0.35">
      <c r="A183" s="4" t="s">
        <v>144</v>
      </c>
      <c r="B183" s="6" t="s">
        <v>6</v>
      </c>
      <c r="C183" s="56" t="s">
        <v>773</v>
      </c>
      <c r="D183" s="211" t="s">
        <v>396</v>
      </c>
      <c r="E183" s="211" t="s">
        <v>397</v>
      </c>
      <c r="F183" s="218">
        <v>9505</v>
      </c>
      <c r="G183" s="192">
        <v>45836</v>
      </c>
      <c r="H183" s="192">
        <v>0</v>
      </c>
      <c r="I183" s="192">
        <v>13945</v>
      </c>
      <c r="J183" s="192">
        <v>0</v>
      </c>
      <c r="K183" s="192">
        <v>59781</v>
      </c>
      <c r="L183" s="193">
        <v>28149</v>
      </c>
      <c r="M183" s="171">
        <v>1734</v>
      </c>
      <c r="N183" s="172">
        <v>0</v>
      </c>
      <c r="O183" s="172">
        <v>0</v>
      </c>
      <c r="P183" s="172">
        <v>0</v>
      </c>
      <c r="Q183" s="172">
        <v>0</v>
      </c>
      <c r="R183" s="172">
        <v>0</v>
      </c>
      <c r="S183" s="172">
        <v>0</v>
      </c>
      <c r="T183" s="194">
        <v>59781</v>
      </c>
      <c r="U183" s="195">
        <v>28149</v>
      </c>
      <c r="V183" s="195">
        <v>87930</v>
      </c>
      <c r="W183" s="195">
        <v>6884</v>
      </c>
      <c r="X183" s="195">
        <v>0</v>
      </c>
      <c r="Y183" s="195">
        <v>94814</v>
      </c>
      <c r="Z183" s="213">
        <v>11239</v>
      </c>
      <c r="AA183" s="473">
        <f t="shared" si="4"/>
        <v>8.4361598006940124</v>
      </c>
    </row>
    <row r="184" spans="1:27" ht="15" thickBot="1" x14ac:dyDescent="0.35">
      <c r="A184" s="4" t="s">
        <v>150</v>
      </c>
      <c r="B184" s="6" t="s">
        <v>6</v>
      </c>
      <c r="C184" s="56" t="s">
        <v>760</v>
      </c>
      <c r="D184" s="211" t="s">
        <v>396</v>
      </c>
      <c r="E184" s="211" t="s">
        <v>397</v>
      </c>
      <c r="F184" s="218">
        <v>8891</v>
      </c>
      <c r="G184" s="192">
        <v>31207</v>
      </c>
      <c r="H184" s="192">
        <v>93562</v>
      </c>
      <c r="I184" s="192">
        <v>0</v>
      </c>
      <c r="J184" s="192">
        <v>0</v>
      </c>
      <c r="K184" s="192">
        <v>124769</v>
      </c>
      <c r="L184" s="193">
        <v>74495</v>
      </c>
      <c r="M184" s="164" t="s">
        <v>19</v>
      </c>
      <c r="N184" s="165" t="s">
        <v>19</v>
      </c>
      <c r="O184" s="165" t="s">
        <v>19</v>
      </c>
      <c r="P184" s="165" t="s">
        <v>19</v>
      </c>
      <c r="Q184" s="165" t="s">
        <v>19</v>
      </c>
      <c r="R184" s="165" t="s">
        <v>19</v>
      </c>
      <c r="S184" s="165" t="s">
        <v>19</v>
      </c>
      <c r="T184" s="194">
        <v>124769</v>
      </c>
      <c r="U184" s="195">
        <v>74495</v>
      </c>
      <c r="V184" s="195">
        <v>199264</v>
      </c>
      <c r="W184" s="195">
        <v>4210</v>
      </c>
      <c r="X184" s="195">
        <v>0</v>
      </c>
      <c r="Y184" s="195">
        <v>203474</v>
      </c>
      <c r="Z184" s="213">
        <v>8891</v>
      </c>
      <c r="AA184" s="473">
        <f t="shared" si="4"/>
        <v>22.885389719941514</v>
      </c>
    </row>
    <row r="185" spans="1:27" ht="15" thickBot="1" x14ac:dyDescent="0.35">
      <c r="A185" s="4" t="s">
        <v>158</v>
      </c>
      <c r="B185" s="6" t="s">
        <v>6</v>
      </c>
      <c r="C185" s="56" t="s">
        <v>890</v>
      </c>
      <c r="D185" s="211" t="s">
        <v>398</v>
      </c>
      <c r="E185" s="211" t="s">
        <v>399</v>
      </c>
      <c r="F185" s="218">
        <v>7830</v>
      </c>
      <c r="G185" s="192">
        <v>56513</v>
      </c>
      <c r="H185" s="192">
        <v>191000</v>
      </c>
      <c r="I185" s="192">
        <v>0</v>
      </c>
      <c r="J185" s="192">
        <v>0</v>
      </c>
      <c r="K185" s="192">
        <v>247513</v>
      </c>
      <c r="L185" s="193">
        <v>17816</v>
      </c>
      <c r="M185" s="164" t="s">
        <v>19</v>
      </c>
      <c r="N185" s="165" t="s">
        <v>19</v>
      </c>
      <c r="O185" s="165" t="s">
        <v>19</v>
      </c>
      <c r="P185" s="165" t="s">
        <v>19</v>
      </c>
      <c r="Q185" s="165" t="s">
        <v>19</v>
      </c>
      <c r="R185" s="165" t="s">
        <v>19</v>
      </c>
      <c r="S185" s="165" t="s">
        <v>19</v>
      </c>
      <c r="T185" s="194">
        <v>247513</v>
      </c>
      <c r="U185" s="195">
        <v>17816</v>
      </c>
      <c r="V185" s="195">
        <v>265329</v>
      </c>
      <c r="W185" s="195">
        <v>5260</v>
      </c>
      <c r="X185" s="195">
        <v>0</v>
      </c>
      <c r="Y185" s="195">
        <v>270589</v>
      </c>
      <c r="Z185" s="213">
        <v>7830</v>
      </c>
      <c r="AA185" s="473">
        <f t="shared" si="4"/>
        <v>34.557982120051086</v>
      </c>
    </row>
    <row r="186" spans="1:27" ht="15" thickBot="1" x14ac:dyDescent="0.35">
      <c r="A186" s="4" t="s">
        <v>159</v>
      </c>
      <c r="B186" s="6" t="s">
        <v>6</v>
      </c>
      <c r="C186" s="56" t="s">
        <v>892</v>
      </c>
      <c r="D186" s="211" t="s">
        <v>402</v>
      </c>
      <c r="E186" s="211" t="s">
        <v>403</v>
      </c>
      <c r="F186" s="218">
        <v>3979</v>
      </c>
      <c r="G186" s="192">
        <v>25190</v>
      </c>
      <c r="H186" s="192">
        <v>200788</v>
      </c>
      <c r="I186" s="192">
        <v>0</v>
      </c>
      <c r="J186" s="192">
        <v>0</v>
      </c>
      <c r="K186" s="192">
        <v>225978</v>
      </c>
      <c r="L186" s="193">
        <v>23455</v>
      </c>
      <c r="M186" s="171">
        <v>4154</v>
      </c>
      <c r="N186" s="172">
        <v>26297</v>
      </c>
      <c r="O186" s="172">
        <v>0</v>
      </c>
      <c r="P186" s="172">
        <v>0</v>
      </c>
      <c r="Q186" s="172">
        <v>19768</v>
      </c>
      <c r="R186" s="172">
        <v>46065</v>
      </c>
      <c r="S186" s="172">
        <v>0</v>
      </c>
      <c r="T186" s="194">
        <v>272043</v>
      </c>
      <c r="U186" s="195">
        <v>23455</v>
      </c>
      <c r="V186" s="195">
        <v>295498</v>
      </c>
      <c r="W186" s="195">
        <v>4751</v>
      </c>
      <c r="X186" s="195">
        <v>0</v>
      </c>
      <c r="Y186" s="195">
        <v>300249</v>
      </c>
      <c r="Z186" s="213">
        <v>8133</v>
      </c>
      <c r="AA186" s="473">
        <f t="shared" si="4"/>
        <v>36.917373662855034</v>
      </c>
    </row>
    <row r="187" spans="1:27" ht="15" thickBot="1" x14ac:dyDescent="0.35">
      <c r="A187" s="4" t="s">
        <v>163</v>
      </c>
      <c r="B187" s="6" t="s">
        <v>6</v>
      </c>
      <c r="C187" s="56" t="s">
        <v>564</v>
      </c>
      <c r="D187" s="211" t="s">
        <v>398</v>
      </c>
      <c r="E187" s="211" t="s">
        <v>399</v>
      </c>
      <c r="F187" s="218">
        <v>7135</v>
      </c>
      <c r="G187" s="192">
        <v>30690</v>
      </c>
      <c r="H187" s="192">
        <v>246670</v>
      </c>
      <c r="I187" s="192">
        <v>0</v>
      </c>
      <c r="J187" s="192">
        <v>0</v>
      </c>
      <c r="K187" s="192">
        <v>277360</v>
      </c>
      <c r="L187" s="193">
        <v>75636</v>
      </c>
      <c r="M187" s="164" t="s">
        <v>19</v>
      </c>
      <c r="N187" s="165" t="s">
        <v>19</v>
      </c>
      <c r="O187" s="165" t="s">
        <v>19</v>
      </c>
      <c r="P187" s="165" t="s">
        <v>19</v>
      </c>
      <c r="Q187" s="165" t="s">
        <v>19</v>
      </c>
      <c r="R187" s="165" t="s">
        <v>19</v>
      </c>
      <c r="S187" s="165" t="s">
        <v>19</v>
      </c>
      <c r="T187" s="194">
        <v>277360</v>
      </c>
      <c r="U187" s="195">
        <v>75636</v>
      </c>
      <c r="V187" s="195">
        <v>352996</v>
      </c>
      <c r="W187" s="195">
        <v>3195</v>
      </c>
      <c r="X187" s="195">
        <v>0</v>
      </c>
      <c r="Y187" s="195">
        <v>356191</v>
      </c>
      <c r="Z187" s="213">
        <v>7135</v>
      </c>
      <c r="AA187" s="473">
        <f t="shared" si="4"/>
        <v>49.921653819201119</v>
      </c>
    </row>
    <row r="188" spans="1:27" ht="15" thickBot="1" x14ac:dyDescent="0.35">
      <c r="A188" s="4" t="s">
        <v>177</v>
      </c>
      <c r="B188" s="6" t="s">
        <v>6</v>
      </c>
      <c r="C188" s="56" t="s">
        <v>532</v>
      </c>
      <c r="D188" s="211" t="s">
        <v>394</v>
      </c>
      <c r="E188" s="211" t="s">
        <v>395</v>
      </c>
      <c r="F188" s="218">
        <v>6238</v>
      </c>
      <c r="G188" s="192">
        <v>11798</v>
      </c>
      <c r="H188" s="192">
        <v>0</v>
      </c>
      <c r="I188" s="192">
        <v>353586</v>
      </c>
      <c r="J188" s="192">
        <v>7444</v>
      </c>
      <c r="K188" s="192">
        <v>372828</v>
      </c>
      <c r="L188" s="193">
        <v>0</v>
      </c>
      <c r="M188" s="171">
        <v>2526</v>
      </c>
      <c r="N188" s="172">
        <v>0</v>
      </c>
      <c r="O188" s="172">
        <v>0</v>
      </c>
      <c r="P188" s="172">
        <v>0</v>
      </c>
      <c r="Q188" s="172">
        <v>40114</v>
      </c>
      <c r="R188" s="172">
        <v>40114</v>
      </c>
      <c r="S188" s="172">
        <v>0</v>
      </c>
      <c r="T188" s="194">
        <v>412942</v>
      </c>
      <c r="U188" s="195">
        <v>0</v>
      </c>
      <c r="V188" s="195">
        <v>412942</v>
      </c>
      <c r="W188" s="195">
        <v>4274</v>
      </c>
      <c r="X188" s="195">
        <v>0</v>
      </c>
      <c r="Y188" s="195">
        <v>417216</v>
      </c>
      <c r="Z188" s="213">
        <v>8764</v>
      </c>
      <c r="AA188" s="473">
        <f t="shared" si="4"/>
        <v>47.60565951620265</v>
      </c>
    </row>
    <row r="189" spans="1:27" ht="15" thickBot="1" x14ac:dyDescent="0.35">
      <c r="A189" s="4" t="s">
        <v>182</v>
      </c>
      <c r="B189" s="6" t="s">
        <v>6</v>
      </c>
      <c r="C189" s="56" t="s">
        <v>639</v>
      </c>
      <c r="D189" s="211" t="s">
        <v>396</v>
      </c>
      <c r="E189" s="211" t="s">
        <v>397</v>
      </c>
      <c r="F189" s="218">
        <v>5387</v>
      </c>
      <c r="G189" s="192">
        <v>22368</v>
      </c>
      <c r="H189" s="192">
        <v>82000</v>
      </c>
      <c r="I189" s="192">
        <v>0</v>
      </c>
      <c r="J189" s="192">
        <v>0</v>
      </c>
      <c r="K189" s="192">
        <v>104368</v>
      </c>
      <c r="L189" s="193">
        <v>50799</v>
      </c>
      <c r="M189" s="171">
        <v>2659</v>
      </c>
      <c r="N189" s="172">
        <v>11040</v>
      </c>
      <c r="O189" s="172">
        <v>0</v>
      </c>
      <c r="P189" s="172">
        <v>0</v>
      </c>
      <c r="Q189" s="172">
        <v>17000</v>
      </c>
      <c r="R189" s="172">
        <v>28040</v>
      </c>
      <c r="S189" s="172">
        <v>0</v>
      </c>
      <c r="T189" s="194">
        <v>132408</v>
      </c>
      <c r="U189" s="195">
        <v>50799</v>
      </c>
      <c r="V189" s="195">
        <v>183207</v>
      </c>
      <c r="W189" s="195">
        <v>4015</v>
      </c>
      <c r="X189" s="195">
        <v>0</v>
      </c>
      <c r="Y189" s="195">
        <v>187222</v>
      </c>
      <c r="Z189" s="213">
        <v>8046</v>
      </c>
      <c r="AA189" s="473">
        <f t="shared" si="4"/>
        <v>23.268953517275666</v>
      </c>
    </row>
    <row r="190" spans="1:27" ht="15" thickBot="1" x14ac:dyDescent="0.35">
      <c r="A190" s="4" t="s">
        <v>192</v>
      </c>
      <c r="B190" s="6" t="s">
        <v>6</v>
      </c>
      <c r="C190" s="56" t="s">
        <v>949</v>
      </c>
      <c r="D190" s="211" t="s">
        <v>396</v>
      </c>
      <c r="E190" s="211" t="s">
        <v>397</v>
      </c>
      <c r="F190" s="218">
        <v>4992</v>
      </c>
      <c r="G190" s="192">
        <v>10366</v>
      </c>
      <c r="H190" s="192">
        <v>0</v>
      </c>
      <c r="I190" s="192">
        <v>82978</v>
      </c>
      <c r="J190" s="192">
        <v>0</v>
      </c>
      <c r="K190" s="192">
        <v>93344</v>
      </c>
      <c r="L190" s="193">
        <v>1123</v>
      </c>
      <c r="M190" s="171">
        <v>4541</v>
      </c>
      <c r="N190" s="172">
        <v>10067</v>
      </c>
      <c r="O190" s="172">
        <v>0</v>
      </c>
      <c r="P190" s="172">
        <v>0</v>
      </c>
      <c r="Q190" s="172">
        <v>0</v>
      </c>
      <c r="R190" s="172">
        <v>10067</v>
      </c>
      <c r="S190" s="172">
        <v>1020</v>
      </c>
      <c r="T190" s="194">
        <v>103411</v>
      </c>
      <c r="U190" s="195">
        <v>2143</v>
      </c>
      <c r="V190" s="195">
        <v>105554</v>
      </c>
      <c r="W190" s="195">
        <v>2382</v>
      </c>
      <c r="X190" s="195">
        <v>0</v>
      </c>
      <c r="Y190" s="195">
        <v>107936</v>
      </c>
      <c r="Z190" s="213">
        <v>9533</v>
      </c>
      <c r="AA190" s="473">
        <f t="shared" si="4"/>
        <v>11.322353928459037</v>
      </c>
    </row>
    <row r="191" spans="1:27" ht="15" thickBot="1" x14ac:dyDescent="0.35">
      <c r="A191" s="4" t="s">
        <v>193</v>
      </c>
      <c r="B191" s="6" t="s">
        <v>6</v>
      </c>
      <c r="C191" s="56" t="s">
        <v>750</v>
      </c>
      <c r="D191" s="211" t="s">
        <v>396</v>
      </c>
      <c r="E191" s="211" t="s">
        <v>397</v>
      </c>
      <c r="F191" s="218">
        <v>1283</v>
      </c>
      <c r="G191" s="192">
        <v>2000</v>
      </c>
      <c r="H191" s="192">
        <v>0</v>
      </c>
      <c r="I191" s="192">
        <v>24163</v>
      </c>
      <c r="J191" s="192">
        <v>0</v>
      </c>
      <c r="K191" s="192">
        <v>26163</v>
      </c>
      <c r="L191" s="193">
        <v>400</v>
      </c>
      <c r="M191" s="171">
        <v>7950</v>
      </c>
      <c r="N191" s="172">
        <v>29516</v>
      </c>
      <c r="O191" s="172">
        <v>0</v>
      </c>
      <c r="P191" s="172">
        <v>17000</v>
      </c>
      <c r="Q191" s="172">
        <v>0</v>
      </c>
      <c r="R191" s="172">
        <v>46516</v>
      </c>
      <c r="S191" s="172">
        <v>11409</v>
      </c>
      <c r="T191" s="194">
        <v>72679</v>
      </c>
      <c r="U191" s="195">
        <v>11809</v>
      </c>
      <c r="V191" s="195">
        <v>84488</v>
      </c>
      <c r="W191" s="195">
        <v>4607</v>
      </c>
      <c r="X191" s="195">
        <v>0</v>
      </c>
      <c r="Y191" s="195">
        <v>89095</v>
      </c>
      <c r="Z191" s="213">
        <v>9233</v>
      </c>
      <c r="AA191" s="473">
        <f t="shared" si="4"/>
        <v>9.6496263403010936</v>
      </c>
    </row>
    <row r="192" spans="1:27" ht="15" thickBot="1" x14ac:dyDescent="0.35">
      <c r="A192" s="4" t="s">
        <v>204</v>
      </c>
      <c r="B192" s="6" t="s">
        <v>6</v>
      </c>
      <c r="C192" s="56" t="s">
        <v>588</v>
      </c>
      <c r="D192" s="211" t="s">
        <v>396</v>
      </c>
      <c r="E192" s="211" t="s">
        <v>397</v>
      </c>
      <c r="F192" s="218">
        <v>10470</v>
      </c>
      <c r="G192" s="192">
        <v>6534</v>
      </c>
      <c r="H192" s="192">
        <v>323042</v>
      </c>
      <c r="I192" s="192">
        <v>0</v>
      </c>
      <c r="J192" s="192">
        <v>329</v>
      </c>
      <c r="K192" s="192">
        <v>329905</v>
      </c>
      <c r="L192" s="193">
        <v>24159</v>
      </c>
      <c r="M192" s="164" t="s">
        <v>19</v>
      </c>
      <c r="N192" s="165" t="s">
        <v>19</v>
      </c>
      <c r="O192" s="165" t="s">
        <v>19</v>
      </c>
      <c r="P192" s="165" t="s">
        <v>19</v>
      </c>
      <c r="Q192" s="165" t="s">
        <v>19</v>
      </c>
      <c r="R192" s="165" t="s">
        <v>19</v>
      </c>
      <c r="S192" s="165" t="s">
        <v>19</v>
      </c>
      <c r="T192" s="194">
        <v>329905</v>
      </c>
      <c r="U192" s="195">
        <v>24159</v>
      </c>
      <c r="V192" s="195">
        <v>354064</v>
      </c>
      <c r="W192" s="195">
        <v>4957</v>
      </c>
      <c r="X192" s="195">
        <v>0</v>
      </c>
      <c r="Y192" s="195">
        <v>359022</v>
      </c>
      <c r="Z192" s="213">
        <v>10470</v>
      </c>
      <c r="AA192" s="473">
        <f t="shared" si="4"/>
        <v>34.290544412607453</v>
      </c>
    </row>
    <row r="193" spans="1:27" ht="15" thickBot="1" x14ac:dyDescent="0.35">
      <c r="A193" s="4" t="s">
        <v>209</v>
      </c>
      <c r="B193" s="6" t="s">
        <v>6</v>
      </c>
      <c r="C193" s="56" t="s">
        <v>588</v>
      </c>
      <c r="D193" s="211" t="s">
        <v>396</v>
      </c>
      <c r="E193" s="211" t="s">
        <v>397</v>
      </c>
      <c r="F193" s="218">
        <v>5735</v>
      </c>
      <c r="G193" s="192">
        <v>3616</v>
      </c>
      <c r="H193" s="192">
        <v>0</v>
      </c>
      <c r="I193" s="192">
        <v>225333</v>
      </c>
      <c r="J193" s="192">
        <v>0</v>
      </c>
      <c r="K193" s="192">
        <v>228949</v>
      </c>
      <c r="L193" s="193">
        <v>15232</v>
      </c>
      <c r="M193" s="171">
        <v>4625</v>
      </c>
      <c r="N193" s="172">
        <v>16072</v>
      </c>
      <c r="O193" s="172">
        <v>0</v>
      </c>
      <c r="P193" s="172">
        <v>0</v>
      </c>
      <c r="Q193" s="172">
        <v>0</v>
      </c>
      <c r="R193" s="172">
        <v>16072</v>
      </c>
      <c r="S193" s="172">
        <v>0</v>
      </c>
      <c r="T193" s="194">
        <v>245021</v>
      </c>
      <c r="U193" s="195">
        <v>15232</v>
      </c>
      <c r="V193" s="195">
        <v>260253</v>
      </c>
      <c r="W193" s="195">
        <v>4906</v>
      </c>
      <c r="X193" s="195">
        <v>0</v>
      </c>
      <c r="Y193" s="195">
        <v>265159</v>
      </c>
      <c r="Z193" s="213">
        <v>10360</v>
      </c>
      <c r="AA193" s="473">
        <f t="shared" si="4"/>
        <v>25.594498069498069</v>
      </c>
    </row>
    <row r="194" spans="1:27" ht="15" thickBot="1" x14ac:dyDescent="0.35">
      <c r="A194" s="4" t="s">
        <v>220</v>
      </c>
      <c r="B194" s="6" t="s">
        <v>6</v>
      </c>
      <c r="C194" s="56" t="s">
        <v>585</v>
      </c>
      <c r="D194" s="211" t="s">
        <v>412</v>
      </c>
      <c r="E194" s="211" t="s">
        <v>413</v>
      </c>
      <c r="F194" s="218">
        <v>7312</v>
      </c>
      <c r="G194" s="192">
        <v>0</v>
      </c>
      <c r="H194" s="192">
        <v>355699</v>
      </c>
      <c r="I194" s="192">
        <v>0</v>
      </c>
      <c r="J194" s="192">
        <v>11000</v>
      </c>
      <c r="K194" s="192">
        <v>366699</v>
      </c>
      <c r="L194" s="193">
        <v>0</v>
      </c>
      <c r="M194" s="164" t="s">
        <v>19</v>
      </c>
      <c r="N194" s="165" t="s">
        <v>19</v>
      </c>
      <c r="O194" s="165" t="s">
        <v>19</v>
      </c>
      <c r="P194" s="165" t="s">
        <v>19</v>
      </c>
      <c r="Q194" s="165" t="s">
        <v>19</v>
      </c>
      <c r="R194" s="165" t="s">
        <v>19</v>
      </c>
      <c r="S194" s="165" t="s">
        <v>19</v>
      </c>
      <c r="T194" s="194">
        <v>366699</v>
      </c>
      <c r="U194" s="195">
        <v>0</v>
      </c>
      <c r="V194" s="195">
        <v>366699</v>
      </c>
      <c r="W194" s="195">
        <v>3649</v>
      </c>
      <c r="X194" s="195">
        <v>0</v>
      </c>
      <c r="Y194" s="195">
        <v>366699</v>
      </c>
      <c r="Z194" s="213">
        <v>7312</v>
      </c>
      <c r="AA194" s="473">
        <f t="shared" si="4"/>
        <v>50.150300875273523</v>
      </c>
    </row>
    <row r="195" spans="1:27" ht="15" thickBot="1" x14ac:dyDescent="0.35">
      <c r="A195" s="4" t="s">
        <v>222</v>
      </c>
      <c r="B195" s="6" t="s">
        <v>6</v>
      </c>
      <c r="C195" s="56" t="s">
        <v>993</v>
      </c>
      <c r="D195" s="211" t="s">
        <v>396</v>
      </c>
      <c r="E195" s="211" t="s">
        <v>397</v>
      </c>
      <c r="F195" s="218">
        <v>7611</v>
      </c>
      <c r="G195" s="192">
        <v>43761</v>
      </c>
      <c r="H195" s="192">
        <v>0</v>
      </c>
      <c r="I195" s="192">
        <v>0</v>
      </c>
      <c r="J195" s="192">
        <v>10113</v>
      </c>
      <c r="K195" s="192">
        <v>53874</v>
      </c>
      <c r="L195" s="193">
        <v>103198</v>
      </c>
      <c r="M195" s="171">
        <v>733</v>
      </c>
      <c r="N195" s="172">
        <v>4214</v>
      </c>
      <c r="O195" s="172">
        <v>0</v>
      </c>
      <c r="P195" s="172">
        <v>0</v>
      </c>
      <c r="Q195" s="172">
        <v>0</v>
      </c>
      <c r="R195" s="172">
        <v>4214</v>
      </c>
      <c r="S195" s="172">
        <v>0</v>
      </c>
      <c r="T195" s="194">
        <v>58088</v>
      </c>
      <c r="U195" s="195">
        <v>103198</v>
      </c>
      <c r="V195" s="195">
        <v>161286</v>
      </c>
      <c r="W195" s="195">
        <v>3951</v>
      </c>
      <c r="X195" s="195">
        <v>0</v>
      </c>
      <c r="Y195" s="195">
        <v>165237</v>
      </c>
      <c r="Z195" s="213">
        <v>8344</v>
      </c>
      <c r="AA195" s="473">
        <f t="shared" si="4"/>
        <v>19.803092042186002</v>
      </c>
    </row>
    <row r="196" spans="1:27" ht="15" thickBot="1" x14ac:dyDescent="0.35">
      <c r="A196" s="4" t="s">
        <v>237</v>
      </c>
      <c r="B196" s="6" t="s">
        <v>6</v>
      </c>
      <c r="C196" s="56" t="s">
        <v>678</v>
      </c>
      <c r="D196" s="211" t="s">
        <v>402</v>
      </c>
      <c r="E196" s="211" t="s">
        <v>403</v>
      </c>
      <c r="F196" s="218">
        <v>7424</v>
      </c>
      <c r="G196" s="192">
        <v>40191</v>
      </c>
      <c r="H196" s="192">
        <v>162313</v>
      </c>
      <c r="I196" s="192">
        <v>0</v>
      </c>
      <c r="J196" s="192">
        <v>0</v>
      </c>
      <c r="K196" s="192">
        <v>202504</v>
      </c>
      <c r="L196" s="193">
        <v>13892</v>
      </c>
      <c r="M196" s="164" t="s">
        <v>19</v>
      </c>
      <c r="N196" s="165" t="s">
        <v>19</v>
      </c>
      <c r="O196" s="165" t="s">
        <v>19</v>
      </c>
      <c r="P196" s="165" t="s">
        <v>19</v>
      </c>
      <c r="Q196" s="165" t="s">
        <v>19</v>
      </c>
      <c r="R196" s="165" t="s">
        <v>19</v>
      </c>
      <c r="S196" s="165" t="s">
        <v>19</v>
      </c>
      <c r="T196" s="194">
        <v>202504</v>
      </c>
      <c r="U196" s="195">
        <v>13892</v>
      </c>
      <c r="V196" s="195">
        <v>216396</v>
      </c>
      <c r="W196" s="195">
        <v>3515</v>
      </c>
      <c r="X196" s="195">
        <v>0</v>
      </c>
      <c r="Y196" s="195">
        <v>219911</v>
      </c>
      <c r="Z196" s="213">
        <v>7424</v>
      </c>
      <c r="AA196" s="473">
        <f t="shared" si="4"/>
        <v>29.621632543103448</v>
      </c>
    </row>
    <row r="197" spans="1:27" ht="15" thickBot="1" x14ac:dyDescent="0.35">
      <c r="A197" s="4" t="s">
        <v>240</v>
      </c>
      <c r="B197" s="6" t="s">
        <v>6</v>
      </c>
      <c r="C197" s="56" t="s">
        <v>1022</v>
      </c>
      <c r="D197" s="211" t="s">
        <v>398</v>
      </c>
      <c r="E197" s="211" t="s">
        <v>399</v>
      </c>
      <c r="F197" s="218">
        <v>9765</v>
      </c>
      <c r="G197" s="192">
        <v>50350</v>
      </c>
      <c r="H197" s="192">
        <v>296112</v>
      </c>
      <c r="I197" s="192">
        <v>0</v>
      </c>
      <c r="J197" s="192">
        <v>0</v>
      </c>
      <c r="K197" s="192">
        <v>346462</v>
      </c>
      <c r="L197" s="193">
        <v>19141</v>
      </c>
      <c r="M197" s="164" t="s">
        <v>19</v>
      </c>
      <c r="N197" s="165" t="s">
        <v>19</v>
      </c>
      <c r="O197" s="165" t="s">
        <v>19</v>
      </c>
      <c r="P197" s="165" t="s">
        <v>19</v>
      </c>
      <c r="Q197" s="165" t="s">
        <v>19</v>
      </c>
      <c r="R197" s="165" t="s">
        <v>19</v>
      </c>
      <c r="S197" s="165" t="s">
        <v>19</v>
      </c>
      <c r="T197" s="194">
        <v>346462</v>
      </c>
      <c r="U197" s="195">
        <v>19141</v>
      </c>
      <c r="V197" s="195">
        <v>365603</v>
      </c>
      <c r="W197" s="195">
        <v>4373</v>
      </c>
      <c r="X197" s="195">
        <v>0</v>
      </c>
      <c r="Y197" s="195">
        <v>369976</v>
      </c>
      <c r="Z197" s="213">
        <v>9765</v>
      </c>
      <c r="AA197" s="473">
        <f t="shared" si="4"/>
        <v>37.887967229902713</v>
      </c>
    </row>
    <row r="198" spans="1:27" ht="15" thickBot="1" x14ac:dyDescent="0.35">
      <c r="A198" s="4" t="s">
        <v>245</v>
      </c>
      <c r="B198" s="6" t="s">
        <v>6</v>
      </c>
      <c r="C198" s="56" t="s">
        <v>1030</v>
      </c>
      <c r="D198" s="211" t="s">
        <v>396</v>
      </c>
      <c r="E198" s="211" t="s">
        <v>397</v>
      </c>
      <c r="F198" s="218">
        <v>6030</v>
      </c>
      <c r="G198" s="192">
        <v>28658</v>
      </c>
      <c r="H198" s="192">
        <v>0</v>
      </c>
      <c r="I198" s="192">
        <v>0</v>
      </c>
      <c r="J198" s="192">
        <v>48610</v>
      </c>
      <c r="K198" s="192">
        <v>77268</v>
      </c>
      <c r="L198" s="193">
        <v>4854</v>
      </c>
      <c r="M198" s="171">
        <v>3593</v>
      </c>
      <c r="N198" s="172">
        <v>17063</v>
      </c>
      <c r="O198" s="172">
        <v>0</v>
      </c>
      <c r="P198" s="172">
        <v>0</v>
      </c>
      <c r="Q198" s="172">
        <v>53564</v>
      </c>
      <c r="R198" s="172">
        <v>70627</v>
      </c>
      <c r="S198" s="172">
        <v>2903</v>
      </c>
      <c r="T198" s="194">
        <v>147895</v>
      </c>
      <c r="U198" s="195">
        <v>7757</v>
      </c>
      <c r="V198" s="195">
        <v>155652</v>
      </c>
      <c r="W198" s="195">
        <v>2398</v>
      </c>
      <c r="X198" s="195">
        <v>0</v>
      </c>
      <c r="Y198" s="195">
        <v>158050</v>
      </c>
      <c r="Z198" s="213">
        <v>9623</v>
      </c>
      <c r="AA198" s="473">
        <f t="shared" ref="AA198:AA261" si="7">Y198/Z198</f>
        <v>16.424192039904394</v>
      </c>
    </row>
    <row r="199" spans="1:27" ht="15" thickBot="1" x14ac:dyDescent="0.35">
      <c r="A199" s="4" t="s">
        <v>247</v>
      </c>
      <c r="B199" s="6" t="s">
        <v>6</v>
      </c>
      <c r="C199" s="56" t="s">
        <v>830</v>
      </c>
      <c r="D199" s="211" t="s">
        <v>398</v>
      </c>
      <c r="E199" s="211" t="s">
        <v>399</v>
      </c>
      <c r="F199" s="218">
        <v>4568</v>
      </c>
      <c r="G199" s="192">
        <v>12930</v>
      </c>
      <c r="H199" s="192">
        <v>0</v>
      </c>
      <c r="I199" s="192">
        <v>61520</v>
      </c>
      <c r="J199" s="192">
        <v>0</v>
      </c>
      <c r="K199" s="192">
        <v>74450</v>
      </c>
      <c r="L199" s="193">
        <v>5207</v>
      </c>
      <c r="M199" s="171">
        <v>3088</v>
      </c>
      <c r="N199" s="172">
        <v>8592</v>
      </c>
      <c r="O199" s="172">
        <v>0</v>
      </c>
      <c r="P199" s="172">
        <v>0</v>
      </c>
      <c r="Q199" s="172">
        <v>0</v>
      </c>
      <c r="R199" s="172">
        <v>8592</v>
      </c>
      <c r="S199" s="172">
        <v>0</v>
      </c>
      <c r="T199" s="194">
        <v>83042</v>
      </c>
      <c r="U199" s="195">
        <v>5207</v>
      </c>
      <c r="V199" s="195">
        <v>88249</v>
      </c>
      <c r="W199" s="195">
        <v>3429</v>
      </c>
      <c r="X199" s="195">
        <v>0</v>
      </c>
      <c r="Y199" s="195">
        <v>91678</v>
      </c>
      <c r="Z199" s="213">
        <v>7656</v>
      </c>
      <c r="AA199" s="473">
        <f t="shared" si="7"/>
        <v>11.97466039707419</v>
      </c>
    </row>
    <row r="200" spans="1:27" ht="15" thickBot="1" x14ac:dyDescent="0.35">
      <c r="A200" s="4" t="s">
        <v>253</v>
      </c>
      <c r="B200" s="6" t="s">
        <v>6</v>
      </c>
      <c r="C200" s="56" t="s">
        <v>585</v>
      </c>
      <c r="D200" s="211" t="s">
        <v>396</v>
      </c>
      <c r="E200" s="211" t="s">
        <v>397</v>
      </c>
      <c r="F200" s="218">
        <v>8245</v>
      </c>
      <c r="G200" s="192">
        <v>9965</v>
      </c>
      <c r="H200" s="192">
        <v>393136</v>
      </c>
      <c r="I200" s="192">
        <v>84086</v>
      </c>
      <c r="J200" s="192">
        <v>0</v>
      </c>
      <c r="K200" s="192">
        <v>487187</v>
      </c>
      <c r="L200" s="193">
        <v>22465</v>
      </c>
      <c r="M200" s="171">
        <v>109</v>
      </c>
      <c r="N200" s="172">
        <v>0</v>
      </c>
      <c r="O200" s="172">
        <v>0</v>
      </c>
      <c r="P200" s="172">
        <v>0</v>
      </c>
      <c r="Q200" s="172">
        <v>0</v>
      </c>
      <c r="R200" s="172">
        <v>0</v>
      </c>
      <c r="S200" s="172">
        <v>0</v>
      </c>
      <c r="T200" s="194">
        <v>487187</v>
      </c>
      <c r="U200" s="195">
        <v>22465</v>
      </c>
      <c r="V200" s="195">
        <v>509652</v>
      </c>
      <c r="W200" s="195">
        <v>3955</v>
      </c>
      <c r="X200" s="195">
        <v>0</v>
      </c>
      <c r="Y200" s="195">
        <v>513607</v>
      </c>
      <c r="Z200" s="213">
        <v>8354</v>
      </c>
      <c r="AA200" s="473">
        <f t="shared" si="7"/>
        <v>61.480368685659563</v>
      </c>
    </row>
    <row r="201" spans="1:27" ht="15" thickBot="1" x14ac:dyDescent="0.35">
      <c r="A201" s="4" t="s">
        <v>259</v>
      </c>
      <c r="B201" s="6" t="s">
        <v>6</v>
      </c>
      <c r="C201" s="56" t="s">
        <v>1051</v>
      </c>
      <c r="D201" s="211" t="s">
        <v>394</v>
      </c>
      <c r="E201" s="211" t="s">
        <v>395</v>
      </c>
      <c r="F201" s="218">
        <v>5092</v>
      </c>
      <c r="G201" s="192">
        <v>69154</v>
      </c>
      <c r="H201" s="192">
        <v>72359</v>
      </c>
      <c r="I201" s="192">
        <v>0</v>
      </c>
      <c r="J201" s="192">
        <v>0</v>
      </c>
      <c r="K201" s="192">
        <v>141513</v>
      </c>
      <c r="L201" s="193">
        <v>0</v>
      </c>
      <c r="M201" s="171">
        <v>6356</v>
      </c>
      <c r="N201" s="172">
        <v>86316</v>
      </c>
      <c r="O201" s="172">
        <v>0</v>
      </c>
      <c r="P201" s="172">
        <v>0</v>
      </c>
      <c r="Q201" s="172">
        <v>0</v>
      </c>
      <c r="R201" s="172">
        <v>86316</v>
      </c>
      <c r="S201" s="172">
        <v>0</v>
      </c>
      <c r="T201" s="194">
        <v>227829</v>
      </c>
      <c r="U201" s="195">
        <v>0</v>
      </c>
      <c r="V201" s="195">
        <v>227829</v>
      </c>
      <c r="W201" s="195">
        <v>1500</v>
      </c>
      <c r="X201" s="195">
        <v>0</v>
      </c>
      <c r="Y201" s="195">
        <v>229329</v>
      </c>
      <c r="Z201" s="213">
        <v>11448</v>
      </c>
      <c r="AA201" s="473">
        <f t="shared" si="7"/>
        <v>20.032232704402517</v>
      </c>
    </row>
    <row r="202" spans="1:27" ht="15" thickBot="1" x14ac:dyDescent="0.35">
      <c r="A202" s="4" t="s">
        <v>263</v>
      </c>
      <c r="B202" s="6" t="s">
        <v>6</v>
      </c>
      <c r="C202" s="56" t="s">
        <v>1054</v>
      </c>
      <c r="D202" s="211" t="s">
        <v>398</v>
      </c>
      <c r="E202" s="211" t="s">
        <v>399</v>
      </c>
      <c r="F202" s="218">
        <v>8640</v>
      </c>
      <c r="G202" s="192">
        <v>49674</v>
      </c>
      <c r="H202" s="192">
        <v>185962</v>
      </c>
      <c r="I202" s="192">
        <v>0</v>
      </c>
      <c r="J202" s="192">
        <v>0</v>
      </c>
      <c r="K202" s="192">
        <v>235636</v>
      </c>
      <c r="L202" s="193">
        <v>3453</v>
      </c>
      <c r="M202" s="164" t="s">
        <v>19</v>
      </c>
      <c r="N202" s="165" t="s">
        <v>19</v>
      </c>
      <c r="O202" s="165" t="s">
        <v>19</v>
      </c>
      <c r="P202" s="165" t="s">
        <v>19</v>
      </c>
      <c r="Q202" s="165" t="s">
        <v>19</v>
      </c>
      <c r="R202" s="165" t="s">
        <v>19</v>
      </c>
      <c r="S202" s="165" t="s">
        <v>19</v>
      </c>
      <c r="T202" s="194">
        <v>235636</v>
      </c>
      <c r="U202" s="195">
        <v>3453</v>
      </c>
      <c r="V202" s="195">
        <v>239089</v>
      </c>
      <c r="W202" s="195">
        <v>4312</v>
      </c>
      <c r="X202" s="195">
        <v>0</v>
      </c>
      <c r="Y202" s="195">
        <v>243401</v>
      </c>
      <c r="Z202" s="213">
        <v>8640</v>
      </c>
      <c r="AA202" s="473">
        <f t="shared" si="7"/>
        <v>28.171412037037037</v>
      </c>
    </row>
    <row r="203" spans="1:27" ht="15" thickBot="1" x14ac:dyDescent="0.35">
      <c r="A203" s="4" t="s">
        <v>268</v>
      </c>
      <c r="B203" s="6" t="s">
        <v>6</v>
      </c>
      <c r="C203" s="56" t="s">
        <v>597</v>
      </c>
      <c r="D203" s="211" t="s">
        <v>394</v>
      </c>
      <c r="E203" s="211" t="s">
        <v>395</v>
      </c>
      <c r="F203" s="218">
        <v>9969</v>
      </c>
      <c r="G203" s="192">
        <v>22486</v>
      </c>
      <c r="H203" s="192">
        <v>408307</v>
      </c>
      <c r="I203" s="192">
        <v>0</v>
      </c>
      <c r="J203" s="192">
        <v>1161</v>
      </c>
      <c r="K203" s="192">
        <v>431954</v>
      </c>
      <c r="L203" s="193">
        <v>48176</v>
      </c>
      <c r="M203" s="164" t="s">
        <v>19</v>
      </c>
      <c r="N203" s="165" t="s">
        <v>19</v>
      </c>
      <c r="O203" s="165" t="s">
        <v>19</v>
      </c>
      <c r="P203" s="165" t="s">
        <v>19</v>
      </c>
      <c r="Q203" s="165" t="s">
        <v>19</v>
      </c>
      <c r="R203" s="165" t="s">
        <v>19</v>
      </c>
      <c r="S203" s="165" t="s">
        <v>19</v>
      </c>
      <c r="T203" s="194">
        <v>431954</v>
      </c>
      <c r="U203" s="195">
        <v>48176</v>
      </c>
      <c r="V203" s="195">
        <v>480130</v>
      </c>
      <c r="W203" s="195">
        <v>4975</v>
      </c>
      <c r="X203" s="195">
        <v>0</v>
      </c>
      <c r="Y203" s="195">
        <v>485105</v>
      </c>
      <c r="Z203" s="213">
        <v>9969</v>
      </c>
      <c r="AA203" s="473">
        <f t="shared" si="7"/>
        <v>48.66135018557528</v>
      </c>
    </row>
    <row r="204" spans="1:27" ht="15" thickBot="1" x14ac:dyDescent="0.35">
      <c r="A204" s="4" t="s">
        <v>270</v>
      </c>
      <c r="B204" s="6" t="s">
        <v>6</v>
      </c>
      <c r="C204" s="56" t="s">
        <v>568</v>
      </c>
      <c r="D204" s="211" t="s">
        <v>402</v>
      </c>
      <c r="E204" s="211" t="s">
        <v>403</v>
      </c>
      <c r="F204" s="218">
        <v>7034</v>
      </c>
      <c r="G204" s="192">
        <v>22753</v>
      </c>
      <c r="H204" s="192">
        <v>119542</v>
      </c>
      <c r="I204" s="192">
        <v>0</v>
      </c>
      <c r="J204" s="192">
        <v>0</v>
      </c>
      <c r="K204" s="192">
        <v>142295</v>
      </c>
      <c r="L204" s="193">
        <v>0</v>
      </c>
      <c r="M204" s="164" t="s">
        <v>19</v>
      </c>
      <c r="N204" s="165" t="s">
        <v>19</v>
      </c>
      <c r="O204" s="165" t="s">
        <v>19</v>
      </c>
      <c r="P204" s="165" t="s">
        <v>19</v>
      </c>
      <c r="Q204" s="165" t="s">
        <v>19</v>
      </c>
      <c r="R204" s="165" t="s">
        <v>19</v>
      </c>
      <c r="S204" s="165" t="s">
        <v>19</v>
      </c>
      <c r="T204" s="194">
        <v>142295</v>
      </c>
      <c r="U204" s="195">
        <v>0</v>
      </c>
      <c r="V204" s="195">
        <v>142295</v>
      </c>
      <c r="W204" s="195">
        <v>3331</v>
      </c>
      <c r="X204" s="195">
        <v>0</v>
      </c>
      <c r="Y204" s="195">
        <v>145626</v>
      </c>
      <c r="Z204" s="213">
        <v>7034</v>
      </c>
      <c r="AA204" s="473">
        <f t="shared" si="7"/>
        <v>20.703156098947968</v>
      </c>
    </row>
    <row r="205" spans="1:27" ht="15" thickBot="1" x14ac:dyDescent="0.35">
      <c r="A205" s="4" t="s">
        <v>274</v>
      </c>
      <c r="B205" s="6" t="s">
        <v>6</v>
      </c>
      <c r="C205" s="56" t="s">
        <v>890</v>
      </c>
      <c r="D205" s="211" t="s">
        <v>396</v>
      </c>
      <c r="E205" s="211" t="s">
        <v>397</v>
      </c>
      <c r="F205" s="218">
        <v>8833</v>
      </c>
      <c r="G205" s="192">
        <v>59357</v>
      </c>
      <c r="H205" s="192">
        <v>244734</v>
      </c>
      <c r="I205" s="192">
        <v>0</v>
      </c>
      <c r="J205" s="192">
        <v>52435</v>
      </c>
      <c r="K205" s="192">
        <v>356526</v>
      </c>
      <c r="L205" s="193">
        <v>57517</v>
      </c>
      <c r="M205" s="164" t="s">
        <v>19</v>
      </c>
      <c r="N205" s="165" t="s">
        <v>19</v>
      </c>
      <c r="O205" s="165" t="s">
        <v>19</v>
      </c>
      <c r="P205" s="165" t="s">
        <v>19</v>
      </c>
      <c r="Q205" s="165" t="s">
        <v>19</v>
      </c>
      <c r="R205" s="165" t="s">
        <v>19</v>
      </c>
      <c r="S205" s="165" t="s">
        <v>19</v>
      </c>
      <c r="T205" s="194">
        <v>356526</v>
      </c>
      <c r="U205" s="195">
        <v>57517</v>
      </c>
      <c r="V205" s="195">
        <v>414043</v>
      </c>
      <c r="W205" s="195">
        <v>6432</v>
      </c>
      <c r="X205" s="195">
        <v>0</v>
      </c>
      <c r="Y205" s="195">
        <v>420475</v>
      </c>
      <c r="Z205" s="213">
        <v>8833</v>
      </c>
      <c r="AA205" s="473">
        <f t="shared" si="7"/>
        <v>47.602739726027394</v>
      </c>
    </row>
    <row r="206" spans="1:27" ht="15" thickBot="1" x14ac:dyDescent="0.35">
      <c r="A206" s="4" t="s">
        <v>277</v>
      </c>
      <c r="B206" s="6" t="s">
        <v>6</v>
      </c>
      <c r="C206" s="56" t="s">
        <v>604</v>
      </c>
      <c r="D206" s="211" t="s">
        <v>396</v>
      </c>
      <c r="E206" s="211" t="s">
        <v>397</v>
      </c>
      <c r="F206" s="218">
        <v>2824</v>
      </c>
      <c r="G206" s="192">
        <v>7490</v>
      </c>
      <c r="H206" s="192">
        <v>161040</v>
      </c>
      <c r="I206" s="192">
        <v>0</v>
      </c>
      <c r="J206" s="192">
        <v>0</v>
      </c>
      <c r="K206" s="192">
        <v>168530</v>
      </c>
      <c r="L206" s="193">
        <v>24719</v>
      </c>
      <c r="M206" s="171">
        <v>4607</v>
      </c>
      <c r="N206" s="172">
        <v>12220</v>
      </c>
      <c r="O206" s="172">
        <v>0</v>
      </c>
      <c r="P206" s="172">
        <v>0</v>
      </c>
      <c r="Q206" s="172">
        <v>59100</v>
      </c>
      <c r="R206" s="172">
        <v>71320</v>
      </c>
      <c r="S206" s="172">
        <v>0</v>
      </c>
      <c r="T206" s="194">
        <v>239850</v>
      </c>
      <c r="U206" s="195">
        <v>24719</v>
      </c>
      <c r="V206" s="195">
        <v>264569</v>
      </c>
      <c r="W206" s="195">
        <v>3519</v>
      </c>
      <c r="X206" s="195">
        <v>0</v>
      </c>
      <c r="Y206" s="195">
        <v>268088</v>
      </c>
      <c r="Z206" s="213">
        <v>7431</v>
      </c>
      <c r="AA206" s="473">
        <f t="shared" si="7"/>
        <v>36.076974835150047</v>
      </c>
    </row>
    <row r="207" spans="1:27" ht="15" thickBot="1" x14ac:dyDescent="0.35">
      <c r="A207" s="4" t="s">
        <v>278</v>
      </c>
      <c r="B207" s="6" t="s">
        <v>6</v>
      </c>
      <c r="C207" s="56" t="s">
        <v>666</v>
      </c>
      <c r="D207" s="211" t="s">
        <v>398</v>
      </c>
      <c r="E207" s="211" t="s">
        <v>399</v>
      </c>
      <c r="F207" s="218">
        <v>8248</v>
      </c>
      <c r="G207" s="192">
        <v>45616</v>
      </c>
      <c r="H207" s="192">
        <v>459285</v>
      </c>
      <c r="I207" s="192">
        <v>0</v>
      </c>
      <c r="J207" s="192">
        <v>0</v>
      </c>
      <c r="K207" s="192">
        <v>504901</v>
      </c>
      <c r="L207" s="193">
        <v>38939</v>
      </c>
      <c r="M207" s="171">
        <v>3255</v>
      </c>
      <c r="N207" s="172">
        <v>0</v>
      </c>
      <c r="O207" s="172">
        <v>0</v>
      </c>
      <c r="P207" s="172">
        <v>0</v>
      </c>
      <c r="Q207" s="172">
        <v>0</v>
      </c>
      <c r="R207" s="172">
        <v>0</v>
      </c>
      <c r="S207" s="172">
        <v>0</v>
      </c>
      <c r="T207" s="194">
        <v>504901</v>
      </c>
      <c r="U207" s="195">
        <v>38939</v>
      </c>
      <c r="V207" s="195">
        <v>543840</v>
      </c>
      <c r="W207" s="195">
        <v>5740</v>
      </c>
      <c r="X207" s="195">
        <v>0</v>
      </c>
      <c r="Y207" s="195">
        <v>549580</v>
      </c>
      <c r="Z207" s="213">
        <v>11503</v>
      </c>
      <c r="AA207" s="473">
        <f t="shared" si="7"/>
        <v>47.777101625662873</v>
      </c>
    </row>
    <row r="208" spans="1:27" ht="15" thickBot="1" x14ac:dyDescent="0.35">
      <c r="A208" s="4" t="s">
        <v>291</v>
      </c>
      <c r="B208" s="6" t="s">
        <v>6</v>
      </c>
      <c r="C208" s="56" t="s">
        <v>678</v>
      </c>
      <c r="D208" s="211" t="s">
        <v>398</v>
      </c>
      <c r="E208" s="211" t="s">
        <v>399</v>
      </c>
      <c r="F208" s="218">
        <v>6226</v>
      </c>
      <c r="G208" s="192">
        <v>36514</v>
      </c>
      <c r="H208" s="192">
        <v>173571</v>
      </c>
      <c r="I208" s="192">
        <v>0</v>
      </c>
      <c r="J208" s="192">
        <v>0</v>
      </c>
      <c r="K208" s="192">
        <v>210085</v>
      </c>
      <c r="L208" s="193">
        <v>0</v>
      </c>
      <c r="M208" s="171">
        <v>2665</v>
      </c>
      <c r="N208" s="172">
        <v>9298</v>
      </c>
      <c r="O208" s="172">
        <v>10807</v>
      </c>
      <c r="P208" s="172">
        <v>0</v>
      </c>
      <c r="Q208" s="172">
        <v>1350</v>
      </c>
      <c r="R208" s="172">
        <v>21455</v>
      </c>
      <c r="S208" s="172">
        <v>0</v>
      </c>
      <c r="T208" s="194">
        <v>231540</v>
      </c>
      <c r="U208" s="195">
        <v>0</v>
      </c>
      <c r="V208" s="195">
        <v>231540</v>
      </c>
      <c r="W208" s="195">
        <v>3982</v>
      </c>
      <c r="X208" s="195">
        <v>0</v>
      </c>
      <c r="Y208" s="195">
        <v>235522</v>
      </c>
      <c r="Z208" s="213">
        <v>8891</v>
      </c>
      <c r="AA208" s="473">
        <f t="shared" si="7"/>
        <v>26.48993364076032</v>
      </c>
    </row>
    <row r="209" spans="1:27" ht="15" thickBot="1" x14ac:dyDescent="0.35">
      <c r="A209" s="4" t="s">
        <v>295</v>
      </c>
      <c r="B209" s="6" t="s">
        <v>6</v>
      </c>
      <c r="C209" s="56" t="s">
        <v>810</v>
      </c>
      <c r="D209" s="211" t="s">
        <v>396</v>
      </c>
      <c r="E209" s="211" t="s">
        <v>397</v>
      </c>
      <c r="F209" s="218">
        <v>2425</v>
      </c>
      <c r="G209" s="192">
        <v>10235</v>
      </c>
      <c r="H209" s="192">
        <v>31770</v>
      </c>
      <c r="I209" s="192">
        <v>0</v>
      </c>
      <c r="J209" s="192">
        <v>0</v>
      </c>
      <c r="K209" s="192">
        <v>42005</v>
      </c>
      <c r="L209" s="193">
        <v>12934</v>
      </c>
      <c r="M209" s="171">
        <v>5727</v>
      </c>
      <c r="N209" s="172">
        <v>24282</v>
      </c>
      <c r="O209" s="172">
        <v>0</v>
      </c>
      <c r="P209" s="172">
        <v>0</v>
      </c>
      <c r="Q209" s="172">
        <v>22329</v>
      </c>
      <c r="R209" s="172">
        <v>46611</v>
      </c>
      <c r="S209" s="172">
        <v>0</v>
      </c>
      <c r="T209" s="194">
        <v>88616</v>
      </c>
      <c r="U209" s="195">
        <v>12934</v>
      </c>
      <c r="V209" s="195">
        <v>101550</v>
      </c>
      <c r="W209" s="195">
        <v>3980</v>
      </c>
      <c r="X209" s="195">
        <v>1293</v>
      </c>
      <c r="Y209" s="195">
        <v>106823</v>
      </c>
      <c r="Z209" s="213">
        <v>8152</v>
      </c>
      <c r="AA209" s="473">
        <f t="shared" si="7"/>
        <v>13.103900883218841</v>
      </c>
    </row>
    <row r="210" spans="1:27" ht="15" thickBot="1" x14ac:dyDescent="0.35">
      <c r="A210" s="4" t="s">
        <v>299</v>
      </c>
      <c r="B210" s="6" t="s">
        <v>6</v>
      </c>
      <c r="C210" s="56" t="s">
        <v>597</v>
      </c>
      <c r="D210" s="211" t="s">
        <v>394</v>
      </c>
      <c r="E210" s="211" t="s">
        <v>395</v>
      </c>
      <c r="F210" s="218">
        <v>7580</v>
      </c>
      <c r="G210" s="192">
        <v>17097</v>
      </c>
      <c r="H210" s="192">
        <v>302314</v>
      </c>
      <c r="I210" s="192">
        <v>0</v>
      </c>
      <c r="J210" s="192">
        <v>0</v>
      </c>
      <c r="K210" s="192">
        <v>319411</v>
      </c>
      <c r="L210" s="193">
        <v>24754</v>
      </c>
      <c r="M210" s="164" t="s">
        <v>19</v>
      </c>
      <c r="N210" s="165" t="s">
        <v>19</v>
      </c>
      <c r="O210" s="165" t="s">
        <v>19</v>
      </c>
      <c r="P210" s="165" t="s">
        <v>19</v>
      </c>
      <c r="Q210" s="165" t="s">
        <v>19</v>
      </c>
      <c r="R210" s="165" t="s">
        <v>19</v>
      </c>
      <c r="S210" s="165" t="s">
        <v>19</v>
      </c>
      <c r="T210" s="194">
        <v>319411</v>
      </c>
      <c r="U210" s="195">
        <v>24754</v>
      </c>
      <c r="V210" s="195">
        <v>344165</v>
      </c>
      <c r="W210" s="195">
        <v>3782</v>
      </c>
      <c r="X210" s="195">
        <v>0</v>
      </c>
      <c r="Y210" s="195">
        <v>347947</v>
      </c>
      <c r="Z210" s="213">
        <v>7580</v>
      </c>
      <c r="AA210" s="473">
        <f t="shared" si="7"/>
        <v>45.903298153034299</v>
      </c>
    </row>
    <row r="211" spans="1:27" ht="15" thickBot="1" x14ac:dyDescent="0.35">
      <c r="A211" s="4" t="s">
        <v>311</v>
      </c>
      <c r="B211" s="6" t="s">
        <v>6</v>
      </c>
      <c r="C211" s="56" t="s">
        <v>575</v>
      </c>
      <c r="D211" s="211" t="s">
        <v>398</v>
      </c>
      <c r="E211" s="211" t="s">
        <v>399</v>
      </c>
      <c r="F211" s="218">
        <v>11480</v>
      </c>
      <c r="G211" s="192">
        <v>42545</v>
      </c>
      <c r="H211" s="192">
        <v>305720</v>
      </c>
      <c r="I211" s="192">
        <v>0</v>
      </c>
      <c r="J211" s="192">
        <v>0</v>
      </c>
      <c r="K211" s="192">
        <v>348265</v>
      </c>
      <c r="L211" s="193">
        <v>94548</v>
      </c>
      <c r="M211" s="164" t="s">
        <v>19</v>
      </c>
      <c r="N211" s="165" t="s">
        <v>19</v>
      </c>
      <c r="O211" s="165" t="s">
        <v>19</v>
      </c>
      <c r="P211" s="165" t="s">
        <v>19</v>
      </c>
      <c r="Q211" s="165" t="s">
        <v>19</v>
      </c>
      <c r="R211" s="165" t="s">
        <v>19</v>
      </c>
      <c r="S211" s="165" t="s">
        <v>19</v>
      </c>
      <c r="T211" s="194">
        <v>348265</v>
      </c>
      <c r="U211" s="195">
        <v>94548</v>
      </c>
      <c r="V211" s="195">
        <v>442813</v>
      </c>
      <c r="W211" s="195">
        <v>5141</v>
      </c>
      <c r="X211" s="195">
        <v>0</v>
      </c>
      <c r="Y211" s="195">
        <v>447954</v>
      </c>
      <c r="Z211" s="213">
        <v>11480</v>
      </c>
      <c r="AA211" s="473">
        <f t="shared" si="7"/>
        <v>39.020383275261324</v>
      </c>
    </row>
    <row r="212" spans="1:27" ht="15" thickBot="1" x14ac:dyDescent="0.35">
      <c r="A212" s="4" t="s">
        <v>312</v>
      </c>
      <c r="B212" s="6" t="s">
        <v>6</v>
      </c>
      <c r="C212" s="56" t="s">
        <v>656</v>
      </c>
      <c r="D212" s="211" t="s">
        <v>402</v>
      </c>
      <c r="E212" s="211" t="s">
        <v>403</v>
      </c>
      <c r="F212" s="218">
        <v>7798</v>
      </c>
      <c r="G212" s="192">
        <v>22972</v>
      </c>
      <c r="H212" s="192">
        <v>156387</v>
      </c>
      <c r="I212" s="192">
        <v>0</v>
      </c>
      <c r="J212" s="192">
        <v>0</v>
      </c>
      <c r="K212" s="192">
        <v>179359</v>
      </c>
      <c r="L212" s="193">
        <v>21406</v>
      </c>
      <c r="M212" s="164" t="s">
        <v>19</v>
      </c>
      <c r="N212" s="165" t="s">
        <v>19</v>
      </c>
      <c r="O212" s="165" t="s">
        <v>19</v>
      </c>
      <c r="P212" s="165" t="s">
        <v>19</v>
      </c>
      <c r="Q212" s="165" t="s">
        <v>19</v>
      </c>
      <c r="R212" s="165" t="s">
        <v>19</v>
      </c>
      <c r="S212" s="165" t="s">
        <v>19</v>
      </c>
      <c r="T212" s="194">
        <v>179359</v>
      </c>
      <c r="U212" s="195">
        <v>21406</v>
      </c>
      <c r="V212" s="195">
        <v>200765</v>
      </c>
      <c r="W212" s="195">
        <v>3491</v>
      </c>
      <c r="X212" s="195">
        <v>0</v>
      </c>
      <c r="Y212" s="195">
        <v>204256</v>
      </c>
      <c r="Z212" s="213">
        <v>7798</v>
      </c>
      <c r="AA212" s="473">
        <f t="shared" si="7"/>
        <v>26.1933829186971</v>
      </c>
    </row>
    <row r="213" spans="1:27" ht="15" thickBot="1" x14ac:dyDescent="0.35">
      <c r="A213" s="4" t="s">
        <v>316</v>
      </c>
      <c r="B213" s="6" t="s">
        <v>6</v>
      </c>
      <c r="C213" s="56" t="s">
        <v>564</v>
      </c>
      <c r="D213" s="211" t="s">
        <v>396</v>
      </c>
      <c r="E213" s="211" t="s">
        <v>397</v>
      </c>
      <c r="F213" s="218">
        <v>4446</v>
      </c>
      <c r="G213" s="192">
        <v>20339</v>
      </c>
      <c r="H213" s="192">
        <v>46376</v>
      </c>
      <c r="I213" s="192">
        <v>74848</v>
      </c>
      <c r="J213" s="192">
        <v>0</v>
      </c>
      <c r="K213" s="192">
        <v>141563</v>
      </c>
      <c r="L213" s="193">
        <v>15680</v>
      </c>
      <c r="M213" s="171">
        <v>2911</v>
      </c>
      <c r="N213" s="172">
        <v>13326</v>
      </c>
      <c r="O213" s="172">
        <v>0</v>
      </c>
      <c r="P213" s="172">
        <v>21587</v>
      </c>
      <c r="Q213" s="172">
        <v>0</v>
      </c>
      <c r="R213" s="172">
        <v>34913</v>
      </c>
      <c r="S213" s="172">
        <v>0</v>
      </c>
      <c r="T213" s="194">
        <v>176476</v>
      </c>
      <c r="U213" s="195">
        <v>15680</v>
      </c>
      <c r="V213" s="195">
        <v>192156</v>
      </c>
      <c r="W213" s="195">
        <v>3484</v>
      </c>
      <c r="X213" s="195">
        <v>0</v>
      </c>
      <c r="Y213" s="195">
        <v>195640</v>
      </c>
      <c r="Z213" s="213">
        <v>7357</v>
      </c>
      <c r="AA213" s="473">
        <f t="shared" si="7"/>
        <v>26.592361016718773</v>
      </c>
    </row>
    <row r="214" spans="1:27" ht="15" thickBot="1" x14ac:dyDescent="0.35">
      <c r="A214" s="4" t="s">
        <v>319</v>
      </c>
      <c r="B214" s="6" t="s">
        <v>6</v>
      </c>
      <c r="C214" s="56" t="s">
        <v>540</v>
      </c>
      <c r="D214" s="211" t="s">
        <v>398</v>
      </c>
      <c r="E214" s="211" t="s">
        <v>399</v>
      </c>
      <c r="F214" s="218">
        <v>7101</v>
      </c>
      <c r="G214" s="192">
        <v>25761</v>
      </c>
      <c r="H214" s="192">
        <v>157577</v>
      </c>
      <c r="I214" s="192">
        <v>0</v>
      </c>
      <c r="J214" s="192">
        <v>39285</v>
      </c>
      <c r="K214" s="192">
        <v>222623</v>
      </c>
      <c r="L214" s="193">
        <v>30540</v>
      </c>
      <c r="M214" s="171">
        <v>2</v>
      </c>
      <c r="N214" s="172">
        <v>0</v>
      </c>
      <c r="O214" s="172">
        <v>0</v>
      </c>
      <c r="P214" s="172">
        <v>0</v>
      </c>
      <c r="Q214" s="172">
        <v>0</v>
      </c>
      <c r="R214" s="172">
        <v>0</v>
      </c>
      <c r="S214" s="172">
        <v>0</v>
      </c>
      <c r="T214" s="194">
        <v>222623</v>
      </c>
      <c r="U214" s="195">
        <v>30540</v>
      </c>
      <c r="V214" s="195">
        <v>253163</v>
      </c>
      <c r="W214" s="195">
        <v>3181</v>
      </c>
      <c r="X214" s="195">
        <v>0</v>
      </c>
      <c r="Y214" s="195">
        <v>256344</v>
      </c>
      <c r="Z214" s="213">
        <v>7103</v>
      </c>
      <c r="AA214" s="473">
        <f t="shared" si="7"/>
        <v>36.089539631141768</v>
      </c>
    </row>
    <row r="215" spans="1:27" ht="15" thickBot="1" x14ac:dyDescent="0.35">
      <c r="A215" s="4" t="s">
        <v>321</v>
      </c>
      <c r="B215" s="6" t="s">
        <v>6</v>
      </c>
      <c r="C215" s="56" t="s">
        <v>582</v>
      </c>
      <c r="D215" s="211" t="s">
        <v>394</v>
      </c>
      <c r="E215" s="211" t="s">
        <v>395</v>
      </c>
      <c r="F215" s="218">
        <v>1325</v>
      </c>
      <c r="G215" s="192">
        <v>9287</v>
      </c>
      <c r="H215" s="192">
        <v>37293</v>
      </c>
      <c r="I215" s="192">
        <v>0</v>
      </c>
      <c r="J215" s="192">
        <v>0</v>
      </c>
      <c r="K215" s="192">
        <v>46580</v>
      </c>
      <c r="L215" s="193">
        <v>6790</v>
      </c>
      <c r="M215" s="171">
        <v>8692</v>
      </c>
      <c r="N215" s="172">
        <v>60921</v>
      </c>
      <c r="O215" s="172">
        <v>241877</v>
      </c>
      <c r="P215" s="172">
        <v>0</v>
      </c>
      <c r="Q215" s="172">
        <v>0</v>
      </c>
      <c r="R215" s="172">
        <v>302798</v>
      </c>
      <c r="S215" s="172">
        <v>43519</v>
      </c>
      <c r="T215" s="194">
        <v>349378</v>
      </c>
      <c r="U215" s="195">
        <v>50309</v>
      </c>
      <c r="V215" s="195">
        <v>399687</v>
      </c>
      <c r="W215" s="195">
        <v>4999</v>
      </c>
      <c r="X215" s="195">
        <v>0</v>
      </c>
      <c r="Y215" s="195">
        <v>404686</v>
      </c>
      <c r="Z215" s="213">
        <v>10017</v>
      </c>
      <c r="AA215" s="473">
        <f t="shared" si="7"/>
        <v>40.399920135769193</v>
      </c>
    </row>
    <row r="216" spans="1:27" ht="15" thickBot="1" x14ac:dyDescent="0.35">
      <c r="A216" s="4" t="s">
        <v>324</v>
      </c>
      <c r="B216" s="6" t="s">
        <v>6</v>
      </c>
      <c r="C216" s="56" t="s">
        <v>537</v>
      </c>
      <c r="D216" s="211" t="s">
        <v>416</v>
      </c>
      <c r="E216" s="211" t="s">
        <v>417</v>
      </c>
      <c r="F216" s="218">
        <v>3340</v>
      </c>
      <c r="G216" s="192">
        <v>12911</v>
      </c>
      <c r="H216" s="192">
        <v>0</v>
      </c>
      <c r="I216" s="192">
        <v>176595</v>
      </c>
      <c r="J216" s="192">
        <v>0</v>
      </c>
      <c r="K216" s="192">
        <v>189506</v>
      </c>
      <c r="L216" s="193">
        <v>30275</v>
      </c>
      <c r="M216" s="171">
        <v>3932</v>
      </c>
      <c r="N216" s="172">
        <v>15199</v>
      </c>
      <c r="O216" s="172">
        <v>0</v>
      </c>
      <c r="P216" s="172">
        <v>0</v>
      </c>
      <c r="Q216" s="172">
        <v>0</v>
      </c>
      <c r="R216" s="172">
        <v>15199</v>
      </c>
      <c r="S216" s="172">
        <v>0</v>
      </c>
      <c r="T216" s="194">
        <v>204705</v>
      </c>
      <c r="U216" s="195">
        <v>30275</v>
      </c>
      <c r="V216" s="195">
        <v>234980</v>
      </c>
      <c r="W216" s="195">
        <v>3687</v>
      </c>
      <c r="X216" s="195">
        <v>0</v>
      </c>
      <c r="Y216" s="195">
        <v>238667</v>
      </c>
      <c r="Z216" s="213">
        <v>7272</v>
      </c>
      <c r="AA216" s="473">
        <f t="shared" si="7"/>
        <v>32.819994499449948</v>
      </c>
    </row>
    <row r="217" spans="1:27" ht="15" thickBot="1" x14ac:dyDescent="0.35">
      <c r="A217" s="4" t="s">
        <v>327</v>
      </c>
      <c r="B217" s="6" t="s">
        <v>6</v>
      </c>
      <c r="C217" s="56" t="s">
        <v>892</v>
      </c>
      <c r="D217" s="211" t="s">
        <v>410</v>
      </c>
      <c r="E217" s="211" t="s">
        <v>411</v>
      </c>
      <c r="F217" s="218">
        <v>4069</v>
      </c>
      <c r="G217" s="192">
        <v>25227</v>
      </c>
      <c r="H217" s="192">
        <v>120388</v>
      </c>
      <c r="I217" s="192">
        <v>0</v>
      </c>
      <c r="J217" s="192">
        <v>0</v>
      </c>
      <c r="K217" s="192">
        <v>145615</v>
      </c>
      <c r="L217" s="193">
        <v>0</v>
      </c>
      <c r="M217" s="171">
        <v>7308</v>
      </c>
      <c r="N217" s="172">
        <v>45308</v>
      </c>
      <c r="O217" s="172">
        <v>0</v>
      </c>
      <c r="P217" s="172">
        <v>32768</v>
      </c>
      <c r="Q217" s="172">
        <v>7300</v>
      </c>
      <c r="R217" s="172">
        <v>85376</v>
      </c>
      <c r="S217" s="172">
        <v>0</v>
      </c>
      <c r="T217" s="194">
        <v>230991</v>
      </c>
      <c r="U217" s="195">
        <v>0</v>
      </c>
      <c r="V217" s="195">
        <v>230991</v>
      </c>
      <c r="W217" s="195">
        <v>7930</v>
      </c>
      <c r="X217" s="195">
        <v>1125</v>
      </c>
      <c r="Y217" s="195">
        <v>240046</v>
      </c>
      <c r="Z217" s="213">
        <v>11377</v>
      </c>
      <c r="AA217" s="473">
        <f t="shared" si="7"/>
        <v>21.099235299288036</v>
      </c>
    </row>
    <row r="218" spans="1:27" ht="15" thickBot="1" x14ac:dyDescent="0.35">
      <c r="A218" s="4" t="s">
        <v>333</v>
      </c>
      <c r="B218" s="6" t="s">
        <v>6</v>
      </c>
      <c r="C218" s="56" t="s">
        <v>895</v>
      </c>
      <c r="D218" s="211" t="s">
        <v>396</v>
      </c>
      <c r="E218" s="211" t="s">
        <v>397</v>
      </c>
      <c r="F218" s="218">
        <v>4403</v>
      </c>
      <c r="G218" s="192">
        <v>19800</v>
      </c>
      <c r="H218" s="192">
        <v>188963</v>
      </c>
      <c r="I218" s="192">
        <v>0</v>
      </c>
      <c r="J218" s="192">
        <v>0</v>
      </c>
      <c r="K218" s="192">
        <v>208763</v>
      </c>
      <c r="L218" s="193">
        <v>26740</v>
      </c>
      <c r="M218" s="171">
        <v>3983</v>
      </c>
      <c r="N218" s="172">
        <v>17920</v>
      </c>
      <c r="O218" s="172">
        <v>74472</v>
      </c>
      <c r="P218" s="172">
        <v>0</v>
      </c>
      <c r="Q218" s="172">
        <v>0</v>
      </c>
      <c r="R218" s="172">
        <v>92392</v>
      </c>
      <c r="S218" s="172">
        <v>0</v>
      </c>
      <c r="T218" s="194">
        <v>301155</v>
      </c>
      <c r="U218" s="195">
        <v>26740</v>
      </c>
      <c r="V218" s="195">
        <v>327895</v>
      </c>
      <c r="W218" s="195">
        <v>6435</v>
      </c>
      <c r="X218" s="195">
        <v>0</v>
      </c>
      <c r="Y218" s="195">
        <v>334330</v>
      </c>
      <c r="Z218" s="213">
        <v>8386</v>
      </c>
      <c r="AA218" s="473">
        <f t="shared" si="7"/>
        <v>39.867636537085616</v>
      </c>
    </row>
    <row r="219" spans="1:27" ht="15" thickBot="1" x14ac:dyDescent="0.35">
      <c r="A219" s="4" t="s">
        <v>336</v>
      </c>
      <c r="B219" s="6" t="s">
        <v>6</v>
      </c>
      <c r="C219" s="56" t="s">
        <v>705</v>
      </c>
      <c r="D219" s="211" t="s">
        <v>402</v>
      </c>
      <c r="E219" s="211" t="s">
        <v>403</v>
      </c>
      <c r="F219" s="218">
        <v>9110</v>
      </c>
      <c r="G219" s="192">
        <v>16713</v>
      </c>
      <c r="H219" s="192">
        <v>58103</v>
      </c>
      <c r="I219" s="192">
        <v>138533</v>
      </c>
      <c r="J219" s="192">
        <v>0</v>
      </c>
      <c r="K219" s="192">
        <v>213349</v>
      </c>
      <c r="L219" s="193">
        <v>30462</v>
      </c>
      <c r="M219" s="164" t="s">
        <v>19</v>
      </c>
      <c r="N219" s="165" t="s">
        <v>19</v>
      </c>
      <c r="O219" s="165" t="s">
        <v>19</v>
      </c>
      <c r="P219" s="165" t="s">
        <v>19</v>
      </c>
      <c r="Q219" s="165" t="s">
        <v>19</v>
      </c>
      <c r="R219" s="165" t="s">
        <v>19</v>
      </c>
      <c r="S219" s="165" t="s">
        <v>19</v>
      </c>
      <c r="T219" s="194">
        <v>213349</v>
      </c>
      <c r="U219" s="195">
        <v>30462</v>
      </c>
      <c r="V219" s="195">
        <v>243811</v>
      </c>
      <c r="W219" s="195">
        <v>4080</v>
      </c>
      <c r="X219" s="195">
        <v>0</v>
      </c>
      <c r="Y219" s="195">
        <v>247891</v>
      </c>
      <c r="Z219" s="213">
        <v>9110</v>
      </c>
      <c r="AA219" s="473">
        <f t="shared" si="7"/>
        <v>27.210867178924261</v>
      </c>
    </row>
    <row r="220" spans="1:27" ht="15" thickBot="1" x14ac:dyDescent="0.35">
      <c r="A220" s="4" t="s">
        <v>337</v>
      </c>
      <c r="B220" s="6" t="s">
        <v>6</v>
      </c>
      <c r="C220" s="56" t="s">
        <v>1011</v>
      </c>
      <c r="D220" s="211" t="s">
        <v>396</v>
      </c>
      <c r="E220" s="211" t="s">
        <v>397</v>
      </c>
      <c r="F220" s="218">
        <v>8599</v>
      </c>
      <c r="G220" s="192">
        <v>41171</v>
      </c>
      <c r="H220" s="192">
        <v>0</v>
      </c>
      <c r="I220" s="192">
        <v>342023</v>
      </c>
      <c r="J220" s="192">
        <v>0</v>
      </c>
      <c r="K220" s="192">
        <v>383194</v>
      </c>
      <c r="L220" s="193">
        <v>37536</v>
      </c>
      <c r="M220" s="171">
        <v>1046</v>
      </c>
      <c r="N220" s="172">
        <v>5008</v>
      </c>
      <c r="O220" s="172">
        <v>0</v>
      </c>
      <c r="P220" s="172">
        <v>0</v>
      </c>
      <c r="Q220" s="172">
        <v>0</v>
      </c>
      <c r="R220" s="172">
        <v>5008</v>
      </c>
      <c r="S220" s="172">
        <v>0</v>
      </c>
      <c r="T220" s="194">
        <v>388202</v>
      </c>
      <c r="U220" s="195">
        <v>37536</v>
      </c>
      <c r="V220" s="195">
        <v>425738</v>
      </c>
      <c r="W220" s="195">
        <v>4567</v>
      </c>
      <c r="X220" s="195">
        <v>0</v>
      </c>
      <c r="Y220" s="195">
        <v>430305</v>
      </c>
      <c r="Z220" s="213">
        <v>9645</v>
      </c>
      <c r="AA220" s="473">
        <f t="shared" si="7"/>
        <v>44.614307931570764</v>
      </c>
    </row>
    <row r="221" spans="1:27" ht="15" thickBot="1" x14ac:dyDescent="0.35">
      <c r="A221" s="4" t="s">
        <v>345</v>
      </c>
      <c r="B221" s="6" t="s">
        <v>6</v>
      </c>
      <c r="C221" s="56" t="s">
        <v>890</v>
      </c>
      <c r="D221" s="211" t="s">
        <v>396</v>
      </c>
      <c r="E221" s="211" t="s">
        <v>397</v>
      </c>
      <c r="F221" s="218">
        <v>3606</v>
      </c>
      <c r="G221" s="192">
        <v>21943</v>
      </c>
      <c r="H221" s="192">
        <v>163316</v>
      </c>
      <c r="I221" s="192">
        <v>0</v>
      </c>
      <c r="J221" s="192">
        <v>0</v>
      </c>
      <c r="K221" s="192">
        <v>185259</v>
      </c>
      <c r="L221" s="193">
        <v>0</v>
      </c>
      <c r="M221" s="171">
        <v>5695</v>
      </c>
      <c r="N221" s="172">
        <v>33767</v>
      </c>
      <c r="O221" s="172">
        <v>0</v>
      </c>
      <c r="P221" s="172">
        <v>0</v>
      </c>
      <c r="Q221" s="172">
        <v>5695</v>
      </c>
      <c r="R221" s="172">
        <v>39462</v>
      </c>
      <c r="S221" s="172">
        <v>0</v>
      </c>
      <c r="T221" s="194">
        <v>224721</v>
      </c>
      <c r="U221" s="195">
        <v>0</v>
      </c>
      <c r="V221" s="195">
        <v>224721</v>
      </c>
      <c r="W221" s="195">
        <v>4404</v>
      </c>
      <c r="X221" s="195">
        <v>0</v>
      </c>
      <c r="Y221" s="195">
        <v>229125</v>
      </c>
      <c r="Z221" s="213">
        <v>9301</v>
      </c>
      <c r="AA221" s="473">
        <f t="shared" si="7"/>
        <v>24.634447908827006</v>
      </c>
    </row>
    <row r="222" spans="1:27" ht="15" thickBot="1" x14ac:dyDescent="0.35">
      <c r="A222" s="4" t="s">
        <v>347</v>
      </c>
      <c r="B222" s="6" t="s">
        <v>6</v>
      </c>
      <c r="C222" s="56" t="s">
        <v>1171</v>
      </c>
      <c r="D222" s="211" t="s">
        <v>396</v>
      </c>
      <c r="E222" s="211" t="s">
        <v>397</v>
      </c>
      <c r="F222" s="218">
        <v>7851</v>
      </c>
      <c r="G222" s="192">
        <v>36819</v>
      </c>
      <c r="H222" s="192">
        <v>98888</v>
      </c>
      <c r="I222" s="192">
        <v>0</v>
      </c>
      <c r="J222" s="192">
        <v>0</v>
      </c>
      <c r="K222" s="192">
        <v>135707</v>
      </c>
      <c r="L222" s="193">
        <v>7437</v>
      </c>
      <c r="M222" s="164" t="s">
        <v>19</v>
      </c>
      <c r="N222" s="165" t="s">
        <v>19</v>
      </c>
      <c r="O222" s="165" t="s">
        <v>19</v>
      </c>
      <c r="P222" s="165" t="s">
        <v>19</v>
      </c>
      <c r="Q222" s="165" t="s">
        <v>19</v>
      </c>
      <c r="R222" s="165" t="s">
        <v>19</v>
      </c>
      <c r="S222" s="165" t="s">
        <v>19</v>
      </c>
      <c r="T222" s="194">
        <v>135707</v>
      </c>
      <c r="U222" s="195">
        <v>7437</v>
      </c>
      <c r="V222" s="195">
        <v>143144</v>
      </c>
      <c r="W222" s="195">
        <v>3717</v>
      </c>
      <c r="X222" s="195">
        <v>0</v>
      </c>
      <c r="Y222" s="195">
        <v>146861</v>
      </c>
      <c r="Z222" s="213">
        <v>7851</v>
      </c>
      <c r="AA222" s="473">
        <f t="shared" si="7"/>
        <v>18.706024710227997</v>
      </c>
    </row>
    <row r="223" spans="1:27" ht="15" thickBot="1" x14ac:dyDescent="0.35">
      <c r="A223" s="4" t="s">
        <v>348</v>
      </c>
      <c r="B223" s="6" t="s">
        <v>6</v>
      </c>
      <c r="C223" s="56" t="s">
        <v>700</v>
      </c>
      <c r="D223" s="211" t="s">
        <v>396</v>
      </c>
      <c r="E223" s="211" t="s">
        <v>397</v>
      </c>
      <c r="F223" s="218">
        <v>9845</v>
      </c>
      <c r="G223" s="192">
        <v>51193</v>
      </c>
      <c r="H223" s="192">
        <v>217333</v>
      </c>
      <c r="I223" s="192">
        <v>15073</v>
      </c>
      <c r="J223" s="192">
        <v>0</v>
      </c>
      <c r="K223" s="192">
        <v>283599</v>
      </c>
      <c r="L223" s="193">
        <v>39279</v>
      </c>
      <c r="M223" s="171">
        <v>405</v>
      </c>
      <c r="N223" s="172">
        <v>2104</v>
      </c>
      <c r="O223" s="172">
        <v>5010</v>
      </c>
      <c r="P223" s="172">
        <v>0</v>
      </c>
      <c r="Q223" s="172">
        <v>0</v>
      </c>
      <c r="R223" s="172">
        <v>7114</v>
      </c>
      <c r="S223" s="172">
        <v>1616</v>
      </c>
      <c r="T223" s="194">
        <v>290713</v>
      </c>
      <c r="U223" s="195">
        <v>40895</v>
      </c>
      <c r="V223" s="195">
        <v>331608</v>
      </c>
      <c r="W223" s="195">
        <v>4879</v>
      </c>
      <c r="X223" s="195">
        <v>3804</v>
      </c>
      <c r="Y223" s="195">
        <v>340291</v>
      </c>
      <c r="Z223" s="213">
        <v>10250</v>
      </c>
      <c r="AA223" s="473">
        <f t="shared" si="7"/>
        <v>33.19912195121951</v>
      </c>
    </row>
    <row r="224" spans="1:27" ht="15" thickBot="1" x14ac:dyDescent="0.35">
      <c r="A224" s="4" t="s">
        <v>352</v>
      </c>
      <c r="B224" s="6" t="s">
        <v>6</v>
      </c>
      <c r="C224" s="56" t="s">
        <v>570</v>
      </c>
      <c r="D224" s="211" t="s">
        <v>396</v>
      </c>
      <c r="E224" s="211" t="s">
        <v>397</v>
      </c>
      <c r="F224" s="218">
        <v>7482</v>
      </c>
      <c r="G224" s="192">
        <v>70889</v>
      </c>
      <c r="H224" s="192">
        <v>0</v>
      </c>
      <c r="I224" s="192">
        <v>47087</v>
      </c>
      <c r="J224" s="192">
        <v>184</v>
      </c>
      <c r="K224" s="192">
        <v>118160</v>
      </c>
      <c r="L224" s="193">
        <v>15322</v>
      </c>
      <c r="M224" s="171">
        <v>3180</v>
      </c>
      <c r="N224" s="172">
        <v>25722</v>
      </c>
      <c r="O224" s="172">
        <v>0</v>
      </c>
      <c r="P224" s="172">
        <v>0</v>
      </c>
      <c r="Q224" s="172">
        <v>1000</v>
      </c>
      <c r="R224" s="172">
        <v>26722</v>
      </c>
      <c r="S224" s="172">
        <v>0</v>
      </c>
      <c r="T224" s="194">
        <v>144882</v>
      </c>
      <c r="U224" s="195">
        <v>15322</v>
      </c>
      <c r="V224" s="195">
        <v>160204</v>
      </c>
      <c r="W224" s="195">
        <v>5049</v>
      </c>
      <c r="X224" s="195">
        <v>0</v>
      </c>
      <c r="Y224" s="195">
        <v>165253</v>
      </c>
      <c r="Z224" s="213">
        <v>10662</v>
      </c>
      <c r="AA224" s="473">
        <f t="shared" si="7"/>
        <v>15.499249671731382</v>
      </c>
    </row>
    <row r="225" spans="1:27" ht="15" thickBot="1" x14ac:dyDescent="0.35">
      <c r="A225" s="4" t="s">
        <v>354</v>
      </c>
      <c r="B225" s="6" t="s">
        <v>6</v>
      </c>
      <c r="C225" s="56" t="s">
        <v>656</v>
      </c>
      <c r="D225" s="211" t="s">
        <v>402</v>
      </c>
      <c r="E225" s="211" t="s">
        <v>403</v>
      </c>
      <c r="F225" s="218">
        <v>11985</v>
      </c>
      <c r="G225" s="192">
        <v>35309</v>
      </c>
      <c r="H225" s="192">
        <v>228280</v>
      </c>
      <c r="I225" s="192">
        <v>0</v>
      </c>
      <c r="J225" s="192">
        <v>0</v>
      </c>
      <c r="K225" s="192">
        <v>263589</v>
      </c>
      <c r="L225" s="193">
        <v>24675</v>
      </c>
      <c r="M225" s="164" t="s">
        <v>19</v>
      </c>
      <c r="N225" s="165" t="s">
        <v>19</v>
      </c>
      <c r="O225" s="165" t="s">
        <v>19</v>
      </c>
      <c r="P225" s="165" t="s">
        <v>19</v>
      </c>
      <c r="Q225" s="165" t="s">
        <v>19</v>
      </c>
      <c r="R225" s="165" t="s">
        <v>19</v>
      </c>
      <c r="S225" s="165" t="s">
        <v>19</v>
      </c>
      <c r="T225" s="194">
        <v>263589</v>
      </c>
      <c r="U225" s="195">
        <v>24675</v>
      </c>
      <c r="V225" s="195">
        <v>288264</v>
      </c>
      <c r="W225" s="195">
        <v>5367</v>
      </c>
      <c r="X225" s="195">
        <v>0</v>
      </c>
      <c r="Y225" s="195">
        <v>293631</v>
      </c>
      <c r="Z225" s="213">
        <v>11985</v>
      </c>
      <c r="AA225" s="473">
        <f t="shared" si="7"/>
        <v>24.499874843554444</v>
      </c>
    </row>
    <row r="226" spans="1:27" ht="15" thickBot="1" x14ac:dyDescent="0.35">
      <c r="A226" s="4" t="s">
        <v>355</v>
      </c>
      <c r="B226" s="6" t="s">
        <v>6</v>
      </c>
      <c r="C226" s="56" t="s">
        <v>570</v>
      </c>
      <c r="D226" s="211" t="s">
        <v>396</v>
      </c>
      <c r="E226" s="211" t="s">
        <v>397</v>
      </c>
      <c r="F226" s="218">
        <v>2910</v>
      </c>
      <c r="G226" s="192">
        <v>27571</v>
      </c>
      <c r="H226" s="192">
        <v>0</v>
      </c>
      <c r="I226" s="192">
        <v>0</v>
      </c>
      <c r="J226" s="192">
        <v>0</v>
      </c>
      <c r="K226" s="192">
        <v>27571</v>
      </c>
      <c r="L226" s="193">
        <v>13408</v>
      </c>
      <c r="M226" s="171">
        <v>5372</v>
      </c>
      <c r="N226" s="172">
        <v>50898</v>
      </c>
      <c r="O226" s="172">
        <v>0</v>
      </c>
      <c r="P226" s="172">
        <v>0</v>
      </c>
      <c r="Q226" s="172">
        <v>0</v>
      </c>
      <c r="R226" s="172">
        <v>50898</v>
      </c>
      <c r="S226" s="172">
        <v>0</v>
      </c>
      <c r="T226" s="194">
        <v>78469</v>
      </c>
      <c r="U226" s="195">
        <v>13408</v>
      </c>
      <c r="V226" s="195">
        <v>91877</v>
      </c>
      <c r="W226" s="195">
        <v>3922</v>
      </c>
      <c r="X226" s="195">
        <v>939</v>
      </c>
      <c r="Y226" s="195">
        <v>96738</v>
      </c>
      <c r="Z226" s="213">
        <v>8282</v>
      </c>
      <c r="AA226" s="473">
        <f t="shared" si="7"/>
        <v>11.680511953634388</v>
      </c>
    </row>
    <row r="227" spans="1:27" ht="15" thickBot="1" x14ac:dyDescent="0.35">
      <c r="A227" s="4" t="s">
        <v>359</v>
      </c>
      <c r="B227" s="6" t="s">
        <v>6</v>
      </c>
      <c r="C227" s="56" t="s">
        <v>700</v>
      </c>
      <c r="D227" s="211" t="s">
        <v>402</v>
      </c>
      <c r="E227" s="211" t="s">
        <v>403</v>
      </c>
      <c r="F227" s="218">
        <v>5310</v>
      </c>
      <c r="G227" s="192">
        <v>51254</v>
      </c>
      <c r="H227" s="192">
        <v>103163</v>
      </c>
      <c r="I227" s="192">
        <v>121638</v>
      </c>
      <c r="J227" s="192">
        <v>0</v>
      </c>
      <c r="K227" s="192">
        <v>276055</v>
      </c>
      <c r="L227" s="193">
        <v>22064</v>
      </c>
      <c r="M227" s="171">
        <v>4404</v>
      </c>
      <c r="N227" s="172">
        <v>0</v>
      </c>
      <c r="O227" s="172">
        <v>0</v>
      </c>
      <c r="P227" s="172">
        <v>0</v>
      </c>
      <c r="Q227" s="172">
        <v>0</v>
      </c>
      <c r="R227" s="172">
        <v>0</v>
      </c>
      <c r="S227" s="172">
        <v>0</v>
      </c>
      <c r="T227" s="194">
        <v>276055</v>
      </c>
      <c r="U227" s="195">
        <v>22064</v>
      </c>
      <c r="V227" s="195">
        <v>298119</v>
      </c>
      <c r="W227" s="195">
        <v>6771</v>
      </c>
      <c r="X227" s="195">
        <v>1898</v>
      </c>
      <c r="Y227" s="195">
        <v>306788</v>
      </c>
      <c r="Z227" s="213">
        <v>9714</v>
      </c>
      <c r="AA227" s="473">
        <f t="shared" si="7"/>
        <v>31.582046530780318</v>
      </c>
    </row>
    <row r="228" spans="1:27" ht="15" thickBot="1" x14ac:dyDescent="0.35">
      <c r="A228" s="4" t="s">
        <v>372</v>
      </c>
      <c r="B228" s="6" t="s">
        <v>6</v>
      </c>
      <c r="C228" s="56" t="s">
        <v>609</v>
      </c>
      <c r="D228" s="211" t="s">
        <v>396</v>
      </c>
      <c r="E228" s="211" t="s">
        <v>397</v>
      </c>
      <c r="F228" s="218">
        <v>9514</v>
      </c>
      <c r="G228" s="192">
        <v>43555</v>
      </c>
      <c r="H228" s="192">
        <v>0</v>
      </c>
      <c r="I228" s="192">
        <v>0</v>
      </c>
      <c r="J228" s="192">
        <v>8850</v>
      </c>
      <c r="K228" s="192">
        <v>52405</v>
      </c>
      <c r="L228" s="193">
        <v>24725</v>
      </c>
      <c r="M228" s="164" t="s">
        <v>19</v>
      </c>
      <c r="N228" s="165" t="s">
        <v>19</v>
      </c>
      <c r="O228" s="165" t="s">
        <v>19</v>
      </c>
      <c r="P228" s="165" t="s">
        <v>19</v>
      </c>
      <c r="Q228" s="165" t="s">
        <v>19</v>
      </c>
      <c r="R228" s="165" t="s">
        <v>19</v>
      </c>
      <c r="S228" s="165" t="s">
        <v>19</v>
      </c>
      <c r="T228" s="194">
        <v>52405</v>
      </c>
      <c r="U228" s="195">
        <v>24725</v>
      </c>
      <c r="V228" s="195">
        <v>77130</v>
      </c>
      <c r="W228" s="195">
        <v>4505</v>
      </c>
      <c r="X228" s="195">
        <v>0</v>
      </c>
      <c r="Y228" s="195">
        <v>81635</v>
      </c>
      <c r="Z228" s="213">
        <v>9514</v>
      </c>
      <c r="AA228" s="473">
        <f t="shared" si="7"/>
        <v>8.5805129283161659</v>
      </c>
    </row>
    <row r="229" spans="1:27" ht="15" thickBot="1" x14ac:dyDescent="0.35">
      <c r="A229" s="4" t="s">
        <v>380</v>
      </c>
      <c r="B229" s="6" t="s">
        <v>6</v>
      </c>
      <c r="C229" s="56" t="s">
        <v>1051</v>
      </c>
      <c r="D229" s="211" t="s">
        <v>396</v>
      </c>
      <c r="E229" s="211" t="s">
        <v>397</v>
      </c>
      <c r="F229" s="218">
        <v>9138</v>
      </c>
      <c r="G229" s="192">
        <v>98397</v>
      </c>
      <c r="H229" s="192">
        <v>128828</v>
      </c>
      <c r="I229" s="192">
        <v>0</v>
      </c>
      <c r="J229" s="192">
        <v>0</v>
      </c>
      <c r="K229" s="192">
        <v>224469</v>
      </c>
      <c r="L229" s="193">
        <v>28454</v>
      </c>
      <c r="M229" s="171">
        <v>1113</v>
      </c>
      <c r="N229" s="172">
        <v>15115</v>
      </c>
      <c r="O229" s="172">
        <v>0</v>
      </c>
      <c r="P229" s="172">
        <v>0</v>
      </c>
      <c r="Q229" s="172">
        <v>0</v>
      </c>
      <c r="R229" s="172">
        <v>15115</v>
      </c>
      <c r="S229" s="172">
        <v>0</v>
      </c>
      <c r="T229" s="194">
        <v>239584</v>
      </c>
      <c r="U229" s="195">
        <v>28454</v>
      </c>
      <c r="V229" s="195">
        <v>268038</v>
      </c>
      <c r="W229" s="195">
        <v>4854</v>
      </c>
      <c r="X229" s="195">
        <v>0</v>
      </c>
      <c r="Y229" s="195">
        <v>272892</v>
      </c>
      <c r="Z229" s="213">
        <v>10251</v>
      </c>
      <c r="AA229" s="473">
        <f t="shared" si="7"/>
        <v>26.621012584138132</v>
      </c>
    </row>
    <row r="230" spans="1:27" ht="15" thickBot="1" x14ac:dyDescent="0.35">
      <c r="A230" s="4" t="s">
        <v>381</v>
      </c>
      <c r="B230" s="6" t="s">
        <v>6</v>
      </c>
      <c r="C230" s="56" t="s">
        <v>763</v>
      </c>
      <c r="D230" s="211" t="s">
        <v>396</v>
      </c>
      <c r="E230" s="211" t="s">
        <v>397</v>
      </c>
      <c r="F230" s="218">
        <v>7370</v>
      </c>
      <c r="G230" s="192">
        <v>35698</v>
      </c>
      <c r="H230" s="192">
        <v>389675</v>
      </c>
      <c r="I230" s="192">
        <v>0</v>
      </c>
      <c r="J230" s="192">
        <v>0</v>
      </c>
      <c r="K230" s="192">
        <v>425373</v>
      </c>
      <c r="L230" s="193">
        <v>47830</v>
      </c>
      <c r="M230" s="164" t="s">
        <v>19</v>
      </c>
      <c r="N230" s="165" t="s">
        <v>19</v>
      </c>
      <c r="O230" s="165" t="s">
        <v>19</v>
      </c>
      <c r="P230" s="165" t="s">
        <v>19</v>
      </c>
      <c r="Q230" s="165" t="s">
        <v>19</v>
      </c>
      <c r="R230" s="165" t="s">
        <v>19</v>
      </c>
      <c r="S230" s="165" t="s">
        <v>19</v>
      </c>
      <c r="T230" s="194">
        <v>425373</v>
      </c>
      <c r="U230" s="195">
        <v>47830</v>
      </c>
      <c r="V230" s="195">
        <v>473203</v>
      </c>
      <c r="W230" s="195">
        <v>3490</v>
      </c>
      <c r="X230" s="195">
        <v>0</v>
      </c>
      <c r="Y230" s="195">
        <v>476693</v>
      </c>
      <c r="Z230" s="213">
        <v>7370</v>
      </c>
      <c r="AA230" s="473">
        <f t="shared" si="7"/>
        <v>64.680189959294438</v>
      </c>
    </row>
    <row r="231" spans="1:27" ht="15" thickBot="1" x14ac:dyDescent="0.35">
      <c r="A231" s="4" t="s">
        <v>383</v>
      </c>
      <c r="B231" s="6" t="s">
        <v>6</v>
      </c>
      <c r="C231" s="56" t="s">
        <v>760</v>
      </c>
      <c r="D231" s="211" t="s">
        <v>396</v>
      </c>
      <c r="E231" s="211" t="s">
        <v>397</v>
      </c>
      <c r="F231" s="218">
        <v>7634</v>
      </c>
      <c r="G231" s="192">
        <v>26871</v>
      </c>
      <c r="H231" s="192">
        <v>204285</v>
      </c>
      <c r="I231" s="192">
        <v>0</v>
      </c>
      <c r="J231" s="192">
        <v>0</v>
      </c>
      <c r="K231" s="192">
        <v>231156</v>
      </c>
      <c r="L231" s="193">
        <v>107186</v>
      </c>
      <c r="M231" s="171">
        <v>783</v>
      </c>
      <c r="N231" s="172">
        <v>2756</v>
      </c>
      <c r="O231" s="172">
        <v>17849</v>
      </c>
      <c r="P231" s="172">
        <v>0</v>
      </c>
      <c r="Q231" s="172">
        <v>0</v>
      </c>
      <c r="R231" s="172">
        <v>20605</v>
      </c>
      <c r="S231" s="172">
        <v>0</v>
      </c>
      <c r="T231" s="194">
        <v>251761</v>
      </c>
      <c r="U231" s="195">
        <v>107186</v>
      </c>
      <c r="V231" s="195">
        <v>358947</v>
      </c>
      <c r="W231" s="195">
        <v>4286</v>
      </c>
      <c r="X231" s="195">
        <v>0</v>
      </c>
      <c r="Y231" s="195">
        <v>363233</v>
      </c>
      <c r="Z231" s="213">
        <v>8417</v>
      </c>
      <c r="AA231" s="473">
        <f t="shared" si="7"/>
        <v>43.154686943091363</v>
      </c>
    </row>
    <row r="232" spans="1:27" ht="15" thickBot="1" x14ac:dyDescent="0.35">
      <c r="A232" s="4" t="s">
        <v>384</v>
      </c>
      <c r="B232" s="6" t="s">
        <v>6</v>
      </c>
      <c r="C232" s="56" t="s">
        <v>874</v>
      </c>
      <c r="D232" s="211" t="s">
        <v>398</v>
      </c>
      <c r="E232" s="211" t="s">
        <v>399</v>
      </c>
      <c r="F232" s="218">
        <v>11811</v>
      </c>
      <c r="G232" s="192">
        <v>17957</v>
      </c>
      <c r="H232" s="192">
        <v>296168</v>
      </c>
      <c r="I232" s="192">
        <v>0</v>
      </c>
      <c r="J232" s="192">
        <v>0</v>
      </c>
      <c r="K232" s="192">
        <v>314125</v>
      </c>
      <c r="L232" s="193">
        <v>6029</v>
      </c>
      <c r="M232" s="164" t="s">
        <v>19</v>
      </c>
      <c r="N232" s="165" t="s">
        <v>19</v>
      </c>
      <c r="O232" s="165" t="s">
        <v>19</v>
      </c>
      <c r="P232" s="165" t="s">
        <v>19</v>
      </c>
      <c r="Q232" s="165" t="s">
        <v>19</v>
      </c>
      <c r="R232" s="165" t="s">
        <v>19</v>
      </c>
      <c r="S232" s="165" t="s">
        <v>19</v>
      </c>
      <c r="T232" s="194">
        <v>314125</v>
      </c>
      <c r="U232" s="195">
        <v>6029</v>
      </c>
      <c r="V232" s="195">
        <v>320154</v>
      </c>
      <c r="W232" s="195">
        <v>5289</v>
      </c>
      <c r="X232" s="195">
        <v>3111</v>
      </c>
      <c r="Y232" s="195">
        <v>328554</v>
      </c>
      <c r="Z232" s="213">
        <v>11811</v>
      </c>
      <c r="AA232" s="473">
        <f t="shared" si="7"/>
        <v>27.81762763525527</v>
      </c>
    </row>
    <row r="233" spans="1:27" ht="15" thickBot="1" x14ac:dyDescent="0.35">
      <c r="A233" s="62" t="s">
        <v>387</v>
      </c>
      <c r="B233" s="26" t="s">
        <v>6</v>
      </c>
      <c r="C233" s="224" t="s">
        <v>700</v>
      </c>
      <c r="D233" s="225" t="s">
        <v>396</v>
      </c>
      <c r="E233" s="225" t="s">
        <v>397</v>
      </c>
      <c r="F233" s="218">
        <v>10014</v>
      </c>
      <c r="G233" s="192">
        <v>52874</v>
      </c>
      <c r="H233" s="192">
        <v>121970</v>
      </c>
      <c r="I233" s="192">
        <v>0</v>
      </c>
      <c r="J233" s="192">
        <v>0</v>
      </c>
      <c r="K233" s="192">
        <v>174844</v>
      </c>
      <c r="L233" s="193">
        <v>66590</v>
      </c>
      <c r="M233" s="164" t="s">
        <v>19</v>
      </c>
      <c r="N233" s="165" t="s">
        <v>19</v>
      </c>
      <c r="O233" s="165" t="s">
        <v>19</v>
      </c>
      <c r="P233" s="165" t="s">
        <v>19</v>
      </c>
      <c r="Q233" s="165" t="s">
        <v>19</v>
      </c>
      <c r="R233" s="165" t="s">
        <v>19</v>
      </c>
      <c r="S233" s="165" t="s">
        <v>19</v>
      </c>
      <c r="T233" s="194">
        <v>174844</v>
      </c>
      <c r="U233" s="195">
        <v>66590</v>
      </c>
      <c r="V233" s="195">
        <v>241434</v>
      </c>
      <c r="W233" s="195">
        <v>4754</v>
      </c>
      <c r="X233" s="195">
        <v>0</v>
      </c>
      <c r="Y233" s="195">
        <v>246188</v>
      </c>
      <c r="Z233" s="213">
        <v>10014</v>
      </c>
      <c r="AA233" s="473">
        <f t="shared" si="7"/>
        <v>24.584381865388455</v>
      </c>
    </row>
    <row r="234" spans="1:27" x14ac:dyDescent="0.3">
      <c r="A234" s="90" t="s">
        <v>2413</v>
      </c>
      <c r="B234" s="223"/>
      <c r="C234" s="223"/>
      <c r="D234" s="191"/>
      <c r="E234" s="191"/>
      <c r="F234" s="229">
        <f t="shared" ref="F234:Z234" si="8">SUM(F158:F233)</f>
        <v>551886</v>
      </c>
      <c r="G234" s="175">
        <f t="shared" si="8"/>
        <v>2451437</v>
      </c>
      <c r="H234" s="175">
        <f t="shared" si="8"/>
        <v>12789595</v>
      </c>
      <c r="I234" s="175">
        <f t="shared" si="8"/>
        <v>2714413</v>
      </c>
      <c r="J234" s="175">
        <f t="shared" si="8"/>
        <v>387214</v>
      </c>
      <c r="K234" s="175">
        <f t="shared" si="8"/>
        <v>18339903</v>
      </c>
      <c r="L234" s="196">
        <f t="shared" si="8"/>
        <v>2101548</v>
      </c>
      <c r="M234" s="170">
        <f t="shared" si="8"/>
        <v>147735</v>
      </c>
      <c r="N234" s="154">
        <f t="shared" si="8"/>
        <v>727581</v>
      </c>
      <c r="O234" s="154">
        <f t="shared" si="8"/>
        <v>497911</v>
      </c>
      <c r="P234" s="154">
        <f t="shared" si="8"/>
        <v>71355</v>
      </c>
      <c r="Q234" s="154">
        <f t="shared" si="8"/>
        <v>298876</v>
      </c>
      <c r="R234" s="154">
        <f t="shared" si="8"/>
        <v>1595723</v>
      </c>
      <c r="S234" s="154">
        <f t="shared" si="8"/>
        <v>65963</v>
      </c>
      <c r="T234" s="200">
        <f t="shared" si="8"/>
        <v>19935626</v>
      </c>
      <c r="U234" s="176">
        <f t="shared" si="8"/>
        <v>2167511</v>
      </c>
      <c r="V234" s="176">
        <f t="shared" si="8"/>
        <v>22103137</v>
      </c>
      <c r="W234" s="176">
        <f t="shared" si="8"/>
        <v>342840</v>
      </c>
      <c r="X234" s="176">
        <f t="shared" si="8"/>
        <v>46116</v>
      </c>
      <c r="Y234" s="176">
        <f t="shared" si="8"/>
        <v>22488445</v>
      </c>
      <c r="Z234" s="214">
        <f t="shared" si="8"/>
        <v>699621</v>
      </c>
      <c r="AA234" s="468"/>
    </row>
    <row r="235" spans="1:27" ht="15" thickBot="1" x14ac:dyDescent="0.35">
      <c r="A235" s="91" t="s">
        <v>2414</v>
      </c>
      <c r="B235" s="136"/>
      <c r="C235" s="136"/>
      <c r="D235" s="204"/>
      <c r="E235" s="204"/>
      <c r="F235" s="202">
        <f>F234/76</f>
        <v>7261.6578947368425</v>
      </c>
      <c r="G235" s="179">
        <f t="shared" ref="G235:Z235" si="9">G234/76</f>
        <v>32255.75</v>
      </c>
      <c r="H235" s="179">
        <f t="shared" si="9"/>
        <v>168284.14473684211</v>
      </c>
      <c r="I235" s="179">
        <f t="shared" si="9"/>
        <v>35715.960526315786</v>
      </c>
      <c r="J235" s="179">
        <f t="shared" si="9"/>
        <v>5094.9210526315792</v>
      </c>
      <c r="K235" s="179">
        <f t="shared" si="9"/>
        <v>241314.51315789475</v>
      </c>
      <c r="L235" s="201">
        <f t="shared" si="9"/>
        <v>27651.947368421053</v>
      </c>
      <c r="M235" s="180">
        <f t="shared" si="9"/>
        <v>1943.8815789473683</v>
      </c>
      <c r="N235" s="181">
        <f t="shared" si="9"/>
        <v>9573.4342105263149</v>
      </c>
      <c r="O235" s="181">
        <f t="shared" si="9"/>
        <v>6551.4605263157891</v>
      </c>
      <c r="P235" s="181">
        <f t="shared" si="9"/>
        <v>938.88157894736844</v>
      </c>
      <c r="Q235" s="181">
        <f t="shared" si="9"/>
        <v>3932.5789473684213</v>
      </c>
      <c r="R235" s="181">
        <f t="shared" si="9"/>
        <v>20996.355263157893</v>
      </c>
      <c r="S235" s="181">
        <f t="shared" si="9"/>
        <v>867.93421052631584</v>
      </c>
      <c r="T235" s="203">
        <f t="shared" si="9"/>
        <v>262310.86842105264</v>
      </c>
      <c r="U235" s="183">
        <f t="shared" si="9"/>
        <v>28519.88157894737</v>
      </c>
      <c r="V235" s="183">
        <f t="shared" si="9"/>
        <v>290830.75</v>
      </c>
      <c r="W235" s="183">
        <f t="shared" si="9"/>
        <v>4511.0526315789475</v>
      </c>
      <c r="X235" s="183">
        <f t="shared" si="9"/>
        <v>606.78947368421052</v>
      </c>
      <c r="Y235" s="183">
        <f t="shared" si="9"/>
        <v>295900.59210526315</v>
      </c>
      <c r="Z235" s="205">
        <f t="shared" si="9"/>
        <v>9205.53947368421</v>
      </c>
      <c r="AA235" s="470">
        <f>Y234/Z234</f>
        <v>32.143753546563069</v>
      </c>
    </row>
    <row r="236" spans="1:27" ht="15" thickBot="1" x14ac:dyDescent="0.35">
      <c r="A236" s="10"/>
      <c r="B236" s="6"/>
      <c r="C236" s="6"/>
      <c r="D236" s="210"/>
      <c r="E236" s="210"/>
      <c r="F236" s="44"/>
      <c r="G236" s="185"/>
      <c r="H236" s="185"/>
      <c r="I236" s="185"/>
      <c r="J236" s="185"/>
      <c r="K236" s="185"/>
      <c r="L236" s="185"/>
      <c r="M236" s="6"/>
      <c r="N236" s="6"/>
      <c r="O236" s="6"/>
      <c r="P236" s="6"/>
      <c r="Q236" s="6"/>
      <c r="R236" s="6"/>
      <c r="S236" s="6"/>
      <c r="T236" s="185"/>
      <c r="U236" s="185"/>
      <c r="V236" s="185"/>
      <c r="W236" s="185"/>
      <c r="X236" s="185"/>
      <c r="Y236" s="185"/>
      <c r="Z236" s="44"/>
    </row>
    <row r="237" spans="1:27" ht="15" thickBot="1" x14ac:dyDescent="0.35">
      <c r="A237" s="58" t="s">
        <v>3</v>
      </c>
      <c r="B237" s="6" t="s">
        <v>4</v>
      </c>
      <c r="C237" s="56" t="s">
        <v>537</v>
      </c>
      <c r="D237" s="211" t="s">
        <v>396</v>
      </c>
      <c r="E237" s="211" t="s">
        <v>397</v>
      </c>
      <c r="F237" s="217">
        <v>21133</v>
      </c>
      <c r="G237" s="187">
        <v>95560</v>
      </c>
      <c r="H237" s="187">
        <v>0</v>
      </c>
      <c r="I237" s="187">
        <v>558524</v>
      </c>
      <c r="J237" s="187">
        <v>2399</v>
      </c>
      <c r="K237" s="187">
        <v>656483</v>
      </c>
      <c r="L237" s="188">
        <v>53673</v>
      </c>
      <c r="M237" s="169" t="s">
        <v>19</v>
      </c>
      <c r="N237" s="155" t="s">
        <v>19</v>
      </c>
      <c r="O237" s="155" t="s">
        <v>19</v>
      </c>
      <c r="P237" s="155" t="s">
        <v>19</v>
      </c>
      <c r="Q237" s="155" t="s">
        <v>19</v>
      </c>
      <c r="R237" s="155" t="s">
        <v>19</v>
      </c>
      <c r="S237" s="155" t="s">
        <v>19</v>
      </c>
      <c r="T237" s="189">
        <v>656483</v>
      </c>
      <c r="U237" s="190">
        <v>53673</v>
      </c>
      <c r="V237" s="190">
        <v>710156</v>
      </c>
      <c r="W237" s="190">
        <v>5169</v>
      </c>
      <c r="X237" s="190">
        <v>0</v>
      </c>
      <c r="Y237" s="190">
        <v>715325</v>
      </c>
      <c r="Z237" s="212">
        <v>21133</v>
      </c>
      <c r="AA237" s="468">
        <f t="shared" si="7"/>
        <v>33.848720011356647</v>
      </c>
    </row>
    <row r="238" spans="1:27" ht="15" thickBot="1" x14ac:dyDescent="0.35">
      <c r="A238" s="31" t="s">
        <v>7</v>
      </c>
      <c r="B238" s="6" t="s">
        <v>4</v>
      </c>
      <c r="C238" s="56" t="s">
        <v>548</v>
      </c>
      <c r="D238" s="211" t="s">
        <v>396</v>
      </c>
      <c r="E238" s="211" t="s">
        <v>397</v>
      </c>
      <c r="F238" s="218">
        <v>2978</v>
      </c>
      <c r="G238" s="192">
        <v>16582</v>
      </c>
      <c r="H238" s="192">
        <v>0</v>
      </c>
      <c r="I238" s="192">
        <v>0</v>
      </c>
      <c r="J238" s="192">
        <v>25300</v>
      </c>
      <c r="K238" s="192">
        <v>41882</v>
      </c>
      <c r="L238" s="193">
        <v>8688</v>
      </c>
      <c r="M238" s="171">
        <v>10763</v>
      </c>
      <c r="N238" s="172">
        <v>34339</v>
      </c>
      <c r="O238" s="172">
        <v>0</v>
      </c>
      <c r="P238" s="172">
        <v>0</v>
      </c>
      <c r="Q238" s="172">
        <v>29077</v>
      </c>
      <c r="R238" s="172">
        <v>63416</v>
      </c>
      <c r="S238" s="172">
        <v>20789</v>
      </c>
      <c r="T238" s="194">
        <v>105298</v>
      </c>
      <c r="U238" s="195">
        <v>29477</v>
      </c>
      <c r="V238" s="195">
        <v>134775</v>
      </c>
      <c r="W238" s="195">
        <v>742</v>
      </c>
      <c r="X238" s="195">
        <v>0</v>
      </c>
      <c r="Y238" s="195">
        <v>135517</v>
      </c>
      <c r="Z238" s="213">
        <v>13741</v>
      </c>
      <c r="AA238" s="473">
        <f t="shared" si="7"/>
        <v>9.8622371006476968</v>
      </c>
    </row>
    <row r="239" spans="1:27" ht="15" thickBot="1" x14ac:dyDescent="0.35">
      <c r="A239" s="4" t="s">
        <v>12</v>
      </c>
      <c r="B239" s="6" t="s">
        <v>4</v>
      </c>
      <c r="C239" s="56" t="s">
        <v>564</v>
      </c>
      <c r="D239" s="211" t="s">
        <v>396</v>
      </c>
      <c r="E239" s="211" t="s">
        <v>397</v>
      </c>
      <c r="F239" s="218">
        <v>16743</v>
      </c>
      <c r="G239" s="192">
        <v>70989</v>
      </c>
      <c r="H239" s="192">
        <v>417712</v>
      </c>
      <c r="I239" s="192">
        <v>0</v>
      </c>
      <c r="J239" s="192">
        <v>0</v>
      </c>
      <c r="K239" s="192">
        <v>488701</v>
      </c>
      <c r="L239" s="193">
        <v>23211</v>
      </c>
      <c r="M239" s="171">
        <v>658</v>
      </c>
      <c r="N239" s="172">
        <v>2790</v>
      </c>
      <c r="O239" s="172">
        <v>0</v>
      </c>
      <c r="P239" s="172">
        <v>0</v>
      </c>
      <c r="Q239" s="172">
        <v>0</v>
      </c>
      <c r="R239" s="172">
        <v>2790</v>
      </c>
      <c r="S239" s="172">
        <v>0</v>
      </c>
      <c r="T239" s="194">
        <v>491491</v>
      </c>
      <c r="U239" s="195">
        <v>23211</v>
      </c>
      <c r="V239" s="195">
        <v>514702</v>
      </c>
      <c r="W239" s="195">
        <v>8240</v>
      </c>
      <c r="X239" s="195">
        <v>4581</v>
      </c>
      <c r="Y239" s="195">
        <v>527523</v>
      </c>
      <c r="Z239" s="213">
        <v>17401</v>
      </c>
      <c r="AA239" s="473">
        <f t="shared" si="7"/>
        <v>30.315671513131431</v>
      </c>
    </row>
    <row r="240" spans="1:27" ht="15" thickBot="1" x14ac:dyDescent="0.35">
      <c r="A240" s="4" t="s">
        <v>25</v>
      </c>
      <c r="B240" s="6" t="s">
        <v>4</v>
      </c>
      <c r="C240" s="56" t="s">
        <v>532</v>
      </c>
      <c r="D240" s="211" t="s">
        <v>398</v>
      </c>
      <c r="E240" s="211" t="s">
        <v>399</v>
      </c>
      <c r="F240" s="218">
        <v>21412</v>
      </c>
      <c r="G240" s="192">
        <v>28823</v>
      </c>
      <c r="H240" s="192">
        <v>1115676</v>
      </c>
      <c r="I240" s="192">
        <v>0</v>
      </c>
      <c r="J240" s="192">
        <v>947</v>
      </c>
      <c r="K240" s="192">
        <v>1145446</v>
      </c>
      <c r="L240" s="193">
        <v>27000</v>
      </c>
      <c r="M240" s="164" t="s">
        <v>19</v>
      </c>
      <c r="N240" s="165" t="s">
        <v>19</v>
      </c>
      <c r="O240" s="165" t="s">
        <v>19</v>
      </c>
      <c r="P240" s="165" t="s">
        <v>19</v>
      </c>
      <c r="Q240" s="165" t="s">
        <v>19</v>
      </c>
      <c r="R240" s="165" t="s">
        <v>19</v>
      </c>
      <c r="S240" s="165" t="s">
        <v>19</v>
      </c>
      <c r="T240" s="194">
        <v>1145446</v>
      </c>
      <c r="U240" s="195">
        <v>27000</v>
      </c>
      <c r="V240" s="195">
        <v>1172446</v>
      </c>
      <c r="W240" s="195">
        <v>9589</v>
      </c>
      <c r="X240" s="195">
        <v>0</v>
      </c>
      <c r="Y240" s="195">
        <v>1182035</v>
      </c>
      <c r="Z240" s="213">
        <v>21412</v>
      </c>
      <c r="AA240" s="473">
        <f t="shared" si="7"/>
        <v>55.204324677750797</v>
      </c>
    </row>
    <row r="241" spans="1:27" ht="15" thickBot="1" x14ac:dyDescent="0.35">
      <c r="A241" s="4" t="s">
        <v>27</v>
      </c>
      <c r="B241" s="6" t="s">
        <v>4</v>
      </c>
      <c r="C241" s="56" t="s">
        <v>601</v>
      </c>
      <c r="D241" s="211" t="s">
        <v>396</v>
      </c>
      <c r="E241" s="211" t="s">
        <v>397</v>
      </c>
      <c r="F241" s="218">
        <v>25883</v>
      </c>
      <c r="G241" s="192">
        <v>17940</v>
      </c>
      <c r="H241" s="192">
        <v>597309</v>
      </c>
      <c r="I241" s="192">
        <v>49430</v>
      </c>
      <c r="J241" s="192">
        <v>0</v>
      </c>
      <c r="K241" s="192">
        <v>664679</v>
      </c>
      <c r="L241" s="193">
        <v>53719</v>
      </c>
      <c r="M241" s="164" t="s">
        <v>19</v>
      </c>
      <c r="N241" s="165" t="s">
        <v>19</v>
      </c>
      <c r="O241" s="165" t="s">
        <v>19</v>
      </c>
      <c r="P241" s="165" t="s">
        <v>19</v>
      </c>
      <c r="Q241" s="165" t="s">
        <v>19</v>
      </c>
      <c r="R241" s="165" t="s">
        <v>19</v>
      </c>
      <c r="S241" s="165" t="s">
        <v>19</v>
      </c>
      <c r="T241" s="194">
        <v>664679</v>
      </c>
      <c r="U241" s="195">
        <v>53719</v>
      </c>
      <c r="V241" s="195">
        <v>718398</v>
      </c>
      <c r="W241" s="195">
        <v>12963</v>
      </c>
      <c r="X241" s="195">
        <v>0</v>
      </c>
      <c r="Y241" s="195">
        <v>731361</v>
      </c>
      <c r="Z241" s="213">
        <v>25883</v>
      </c>
      <c r="AA241" s="473">
        <f t="shared" si="7"/>
        <v>28.256423134876172</v>
      </c>
    </row>
    <row r="242" spans="1:27" ht="15" thickBot="1" x14ac:dyDescent="0.35">
      <c r="A242" s="4" t="s">
        <v>36</v>
      </c>
      <c r="B242" s="6" t="s">
        <v>4</v>
      </c>
      <c r="C242" s="56" t="s">
        <v>625</v>
      </c>
      <c r="D242" s="211" t="s">
        <v>396</v>
      </c>
      <c r="E242" s="211" t="s">
        <v>397</v>
      </c>
      <c r="F242" s="218">
        <v>10038</v>
      </c>
      <c r="G242" s="192">
        <v>81082</v>
      </c>
      <c r="H242" s="192">
        <v>285814</v>
      </c>
      <c r="I242" s="192">
        <v>0</v>
      </c>
      <c r="J242" s="192">
        <v>0</v>
      </c>
      <c r="K242" s="192">
        <v>366896</v>
      </c>
      <c r="L242" s="193">
        <v>23900</v>
      </c>
      <c r="M242" s="171">
        <v>14749</v>
      </c>
      <c r="N242" s="172">
        <v>119135</v>
      </c>
      <c r="O242" s="172">
        <v>0</v>
      </c>
      <c r="P242" s="172">
        <v>0</v>
      </c>
      <c r="Q242" s="172">
        <v>115000</v>
      </c>
      <c r="R242" s="172">
        <v>234135</v>
      </c>
      <c r="S242" s="172">
        <v>0</v>
      </c>
      <c r="T242" s="194">
        <v>601031</v>
      </c>
      <c r="U242" s="195">
        <v>23900</v>
      </c>
      <c r="V242" s="195">
        <v>624931</v>
      </c>
      <c r="W242" s="195">
        <v>12370</v>
      </c>
      <c r="X242" s="195">
        <v>0</v>
      </c>
      <c r="Y242" s="195">
        <v>637301</v>
      </c>
      <c r="Z242" s="213">
        <v>24787</v>
      </c>
      <c r="AA242" s="473">
        <f t="shared" si="7"/>
        <v>25.711098559728889</v>
      </c>
    </row>
    <row r="243" spans="1:27" ht="15" thickBot="1" x14ac:dyDescent="0.35">
      <c r="A243" s="4" t="s">
        <v>39</v>
      </c>
      <c r="B243" s="6" t="s">
        <v>4</v>
      </c>
      <c r="C243" s="56" t="s">
        <v>532</v>
      </c>
      <c r="D243" s="211" t="s">
        <v>396</v>
      </c>
      <c r="E243" s="211" t="s">
        <v>397</v>
      </c>
      <c r="F243" s="218">
        <v>14970</v>
      </c>
      <c r="G243" s="192">
        <v>20152</v>
      </c>
      <c r="H243" s="192">
        <v>0</v>
      </c>
      <c r="I243" s="192">
        <v>568539</v>
      </c>
      <c r="J243" s="192">
        <v>0</v>
      </c>
      <c r="K243" s="192">
        <v>588691</v>
      </c>
      <c r="L243" s="193">
        <v>62969</v>
      </c>
      <c r="M243" s="164" t="s">
        <v>19</v>
      </c>
      <c r="N243" s="165" t="s">
        <v>19</v>
      </c>
      <c r="O243" s="165" t="s">
        <v>19</v>
      </c>
      <c r="P243" s="165" t="s">
        <v>19</v>
      </c>
      <c r="Q243" s="165" t="s">
        <v>19</v>
      </c>
      <c r="R243" s="165" t="s">
        <v>19</v>
      </c>
      <c r="S243" s="165" t="s">
        <v>19</v>
      </c>
      <c r="T243" s="194">
        <v>588691</v>
      </c>
      <c r="U243" s="195">
        <v>62969</v>
      </c>
      <c r="V243" s="195">
        <v>651660</v>
      </c>
      <c r="W243" s="195">
        <v>7089</v>
      </c>
      <c r="X243" s="195">
        <v>4404</v>
      </c>
      <c r="Y243" s="195">
        <v>663153</v>
      </c>
      <c r="Z243" s="213">
        <v>14970</v>
      </c>
      <c r="AA243" s="473">
        <f t="shared" si="7"/>
        <v>44.298797595190379</v>
      </c>
    </row>
    <row r="244" spans="1:27" ht="15" thickBot="1" x14ac:dyDescent="0.35">
      <c r="A244" s="4" t="s">
        <v>43</v>
      </c>
      <c r="B244" s="6" t="s">
        <v>4</v>
      </c>
      <c r="C244" s="56" t="s">
        <v>609</v>
      </c>
      <c r="D244" s="211" t="s">
        <v>396</v>
      </c>
      <c r="E244" s="211" t="s">
        <v>397</v>
      </c>
      <c r="F244" s="218">
        <v>10601</v>
      </c>
      <c r="G244" s="192">
        <v>48629</v>
      </c>
      <c r="H244" s="192">
        <v>0</v>
      </c>
      <c r="I244" s="192">
        <v>0</v>
      </c>
      <c r="J244" s="192">
        <v>199265</v>
      </c>
      <c r="K244" s="192">
        <v>247894</v>
      </c>
      <c r="L244" s="193">
        <v>22684</v>
      </c>
      <c r="M244" s="171">
        <v>11210</v>
      </c>
      <c r="N244" s="172">
        <v>44639</v>
      </c>
      <c r="O244" s="172">
        <v>0</v>
      </c>
      <c r="P244" s="172">
        <v>0</v>
      </c>
      <c r="Q244" s="172">
        <v>0</v>
      </c>
      <c r="R244" s="172">
        <v>44639</v>
      </c>
      <c r="S244" s="172">
        <v>0</v>
      </c>
      <c r="T244" s="194">
        <v>292533</v>
      </c>
      <c r="U244" s="195">
        <v>22684</v>
      </c>
      <c r="V244" s="195">
        <v>315217</v>
      </c>
      <c r="W244" s="195">
        <v>9687</v>
      </c>
      <c r="X244" s="195">
        <v>0</v>
      </c>
      <c r="Y244" s="195">
        <v>324904</v>
      </c>
      <c r="Z244" s="213">
        <v>21811</v>
      </c>
      <c r="AA244" s="473">
        <f t="shared" si="7"/>
        <v>14.896336710833983</v>
      </c>
    </row>
    <row r="245" spans="1:27" ht="15" thickBot="1" x14ac:dyDescent="0.35">
      <c r="A245" s="4" t="s">
        <v>48</v>
      </c>
      <c r="B245" s="6" t="s">
        <v>4</v>
      </c>
      <c r="C245" s="56" t="s">
        <v>532</v>
      </c>
      <c r="D245" s="211" t="s">
        <v>398</v>
      </c>
      <c r="E245" s="211" t="s">
        <v>399</v>
      </c>
      <c r="F245" s="218">
        <v>15175</v>
      </c>
      <c r="G245" s="192">
        <v>20427</v>
      </c>
      <c r="H245" s="192">
        <v>700647</v>
      </c>
      <c r="I245" s="192">
        <v>0</v>
      </c>
      <c r="J245" s="192">
        <v>0</v>
      </c>
      <c r="K245" s="192">
        <v>721074</v>
      </c>
      <c r="L245" s="193">
        <v>51376</v>
      </c>
      <c r="M245" s="164" t="s">
        <v>19</v>
      </c>
      <c r="N245" s="165" t="s">
        <v>19</v>
      </c>
      <c r="O245" s="165" t="s">
        <v>19</v>
      </c>
      <c r="P245" s="165" t="s">
        <v>19</v>
      </c>
      <c r="Q245" s="165" t="s">
        <v>19</v>
      </c>
      <c r="R245" s="165" t="s">
        <v>19</v>
      </c>
      <c r="S245" s="165" t="s">
        <v>19</v>
      </c>
      <c r="T245" s="194">
        <v>721074</v>
      </c>
      <c r="U245" s="195">
        <v>51376</v>
      </c>
      <c r="V245" s="195">
        <v>772450</v>
      </c>
      <c r="W245" s="195">
        <v>0</v>
      </c>
      <c r="X245" s="195">
        <v>0</v>
      </c>
      <c r="Y245" s="195">
        <v>772450</v>
      </c>
      <c r="Z245" s="213">
        <v>15175</v>
      </c>
      <c r="AA245" s="473">
        <f t="shared" si="7"/>
        <v>50.902800658978585</v>
      </c>
    </row>
    <row r="246" spans="1:27" ht="15" thickBot="1" x14ac:dyDescent="0.35">
      <c r="A246" s="4" t="s">
        <v>49</v>
      </c>
      <c r="B246" s="6" t="s">
        <v>4</v>
      </c>
      <c r="C246" s="56" t="s">
        <v>656</v>
      </c>
      <c r="D246" s="211" t="s">
        <v>398</v>
      </c>
      <c r="E246" s="211" t="s">
        <v>399</v>
      </c>
      <c r="F246" s="218">
        <v>10514</v>
      </c>
      <c r="G246" s="192">
        <v>30975</v>
      </c>
      <c r="H246" s="192">
        <v>294525</v>
      </c>
      <c r="I246" s="192">
        <v>0</v>
      </c>
      <c r="J246" s="192">
        <v>0</v>
      </c>
      <c r="K246" s="192">
        <v>325500</v>
      </c>
      <c r="L246" s="193">
        <v>18320</v>
      </c>
      <c r="M246" s="171">
        <v>2153</v>
      </c>
      <c r="N246" s="172">
        <v>5952</v>
      </c>
      <c r="O246" s="172">
        <v>0</v>
      </c>
      <c r="P246" s="172">
        <v>0</v>
      </c>
      <c r="Q246" s="172">
        <v>0</v>
      </c>
      <c r="R246" s="172">
        <v>5952</v>
      </c>
      <c r="S246" s="172">
        <v>0</v>
      </c>
      <c r="T246" s="194">
        <v>331452</v>
      </c>
      <c r="U246" s="195">
        <v>18320</v>
      </c>
      <c r="V246" s="195">
        <v>349772</v>
      </c>
      <c r="W246" s="195">
        <v>6394</v>
      </c>
      <c r="X246" s="195">
        <v>0</v>
      </c>
      <c r="Y246" s="195">
        <v>356166</v>
      </c>
      <c r="Z246" s="213">
        <v>12667</v>
      </c>
      <c r="AA246" s="473">
        <f t="shared" si="7"/>
        <v>28.117628483460962</v>
      </c>
    </row>
    <row r="247" spans="1:27" ht="15" thickBot="1" x14ac:dyDescent="0.35">
      <c r="A247" s="4" t="s">
        <v>51</v>
      </c>
      <c r="B247" s="6" t="s">
        <v>4</v>
      </c>
      <c r="C247" s="56" t="s">
        <v>662</v>
      </c>
      <c r="D247" s="211" t="s">
        <v>396</v>
      </c>
      <c r="E247" s="211" t="s">
        <v>397</v>
      </c>
      <c r="F247" s="218">
        <v>7865</v>
      </c>
      <c r="G247" s="192">
        <v>39247</v>
      </c>
      <c r="H247" s="192">
        <v>0</v>
      </c>
      <c r="I247" s="192">
        <v>187516</v>
      </c>
      <c r="J247" s="192">
        <v>0</v>
      </c>
      <c r="K247" s="192">
        <v>226763</v>
      </c>
      <c r="L247" s="193">
        <v>73457</v>
      </c>
      <c r="M247" s="171">
        <v>11143</v>
      </c>
      <c r="N247" s="172">
        <v>55644</v>
      </c>
      <c r="O247" s="172">
        <v>52076</v>
      </c>
      <c r="P247" s="172">
        <v>0</v>
      </c>
      <c r="Q247" s="172">
        <v>7003</v>
      </c>
      <c r="R247" s="172">
        <v>114723</v>
      </c>
      <c r="S247" s="172">
        <v>0</v>
      </c>
      <c r="T247" s="194">
        <v>341486</v>
      </c>
      <c r="U247" s="195">
        <v>73457</v>
      </c>
      <c r="V247" s="195">
        <v>414943</v>
      </c>
      <c r="W247" s="195">
        <v>9486</v>
      </c>
      <c r="X247" s="195">
        <v>0</v>
      </c>
      <c r="Y247" s="195">
        <v>424429</v>
      </c>
      <c r="Z247" s="213">
        <v>19008</v>
      </c>
      <c r="AA247" s="473">
        <f t="shared" si="7"/>
        <v>22.328966750841751</v>
      </c>
    </row>
    <row r="248" spans="1:27" ht="15" thickBot="1" x14ac:dyDescent="0.35">
      <c r="A248" s="4" t="s">
        <v>69</v>
      </c>
      <c r="B248" s="6" t="s">
        <v>4</v>
      </c>
      <c r="C248" s="56" t="s">
        <v>564</v>
      </c>
      <c r="D248" s="211" t="s">
        <v>396</v>
      </c>
      <c r="E248" s="211" t="s">
        <v>397</v>
      </c>
      <c r="F248" s="218">
        <v>15068</v>
      </c>
      <c r="G248" s="192">
        <v>53226</v>
      </c>
      <c r="H248" s="192">
        <v>345009</v>
      </c>
      <c r="I248" s="192">
        <v>0</v>
      </c>
      <c r="J248" s="192">
        <v>0</v>
      </c>
      <c r="K248" s="192">
        <v>398235</v>
      </c>
      <c r="L248" s="193">
        <v>18332</v>
      </c>
      <c r="M248" s="164" t="s">
        <v>19</v>
      </c>
      <c r="N248" s="165" t="s">
        <v>19</v>
      </c>
      <c r="O248" s="165" t="s">
        <v>19</v>
      </c>
      <c r="P248" s="165" t="s">
        <v>19</v>
      </c>
      <c r="Q248" s="165" t="s">
        <v>19</v>
      </c>
      <c r="R248" s="165" t="s">
        <v>19</v>
      </c>
      <c r="S248" s="165" t="s">
        <v>19</v>
      </c>
      <c r="T248" s="194">
        <v>398235</v>
      </c>
      <c r="U248" s="195">
        <v>18332</v>
      </c>
      <c r="V248" s="195">
        <v>416567</v>
      </c>
      <c r="W248" s="195">
        <v>7135</v>
      </c>
      <c r="X248" s="195">
        <v>0</v>
      </c>
      <c r="Y248" s="195">
        <v>423702</v>
      </c>
      <c r="Z248" s="213">
        <v>15068</v>
      </c>
      <c r="AA248" s="473">
        <f t="shared" si="7"/>
        <v>28.119325723387313</v>
      </c>
    </row>
    <row r="249" spans="1:27" ht="15" thickBot="1" x14ac:dyDescent="0.35">
      <c r="A249" s="4" t="s">
        <v>72</v>
      </c>
      <c r="B249" s="6" t="s">
        <v>4</v>
      </c>
      <c r="C249" s="56" t="s">
        <v>588</v>
      </c>
      <c r="D249" s="211" t="s">
        <v>406</v>
      </c>
      <c r="E249" s="211" t="s">
        <v>407</v>
      </c>
      <c r="F249" s="218">
        <v>24587</v>
      </c>
      <c r="G249" s="192">
        <v>86472</v>
      </c>
      <c r="H249" s="192">
        <v>0</v>
      </c>
      <c r="I249" s="192">
        <v>0</v>
      </c>
      <c r="J249" s="192">
        <v>1994</v>
      </c>
      <c r="K249" s="192">
        <v>88466</v>
      </c>
      <c r="L249" s="193">
        <v>18481</v>
      </c>
      <c r="M249" s="164" t="s">
        <v>19</v>
      </c>
      <c r="N249" s="165" t="s">
        <v>19</v>
      </c>
      <c r="O249" s="165" t="s">
        <v>19</v>
      </c>
      <c r="P249" s="165" t="s">
        <v>19</v>
      </c>
      <c r="Q249" s="165" t="s">
        <v>19</v>
      </c>
      <c r="R249" s="165" t="s">
        <v>19</v>
      </c>
      <c r="S249" s="165" t="s">
        <v>19</v>
      </c>
      <c r="T249" s="194">
        <v>88466</v>
      </c>
      <c r="U249" s="195">
        <v>18481</v>
      </c>
      <c r="V249" s="195">
        <v>106947</v>
      </c>
      <c r="W249" s="195">
        <v>0</v>
      </c>
      <c r="X249" s="195">
        <v>0</v>
      </c>
      <c r="Y249" s="195">
        <v>106947</v>
      </c>
      <c r="Z249" s="213">
        <v>24587</v>
      </c>
      <c r="AA249" s="473">
        <f t="shared" si="7"/>
        <v>4.3497376662463907</v>
      </c>
    </row>
    <row r="250" spans="1:27" ht="15" thickBot="1" x14ac:dyDescent="0.35">
      <c r="A250" s="4" t="s">
        <v>74</v>
      </c>
      <c r="B250" s="6" t="s">
        <v>4</v>
      </c>
      <c r="C250" s="56" t="s">
        <v>724</v>
      </c>
      <c r="D250" s="211" t="s">
        <v>396</v>
      </c>
      <c r="E250" s="211" t="s">
        <v>397</v>
      </c>
      <c r="F250" s="218">
        <v>13894</v>
      </c>
      <c r="G250" s="192">
        <v>59326</v>
      </c>
      <c r="H250" s="192">
        <v>385992</v>
      </c>
      <c r="I250" s="192">
        <v>0</v>
      </c>
      <c r="J250" s="192">
        <v>0</v>
      </c>
      <c r="K250" s="192">
        <v>445318</v>
      </c>
      <c r="L250" s="193">
        <v>28009</v>
      </c>
      <c r="M250" s="164" t="s">
        <v>19</v>
      </c>
      <c r="N250" s="165" t="s">
        <v>19</v>
      </c>
      <c r="O250" s="165" t="s">
        <v>19</v>
      </c>
      <c r="P250" s="165" t="s">
        <v>19</v>
      </c>
      <c r="Q250" s="165" t="s">
        <v>19</v>
      </c>
      <c r="R250" s="165" t="s">
        <v>19</v>
      </c>
      <c r="S250" s="165" t="s">
        <v>19</v>
      </c>
      <c r="T250" s="194">
        <v>445318</v>
      </c>
      <c r="U250" s="195">
        <v>28009</v>
      </c>
      <c r="V250" s="195">
        <v>473327</v>
      </c>
      <c r="W250" s="195">
        <v>6626</v>
      </c>
      <c r="X250" s="195">
        <v>0</v>
      </c>
      <c r="Y250" s="195">
        <v>479953</v>
      </c>
      <c r="Z250" s="213">
        <v>13894</v>
      </c>
      <c r="AA250" s="473">
        <f t="shared" si="7"/>
        <v>34.543903843385635</v>
      </c>
    </row>
    <row r="251" spans="1:27" ht="15" thickBot="1" x14ac:dyDescent="0.35">
      <c r="A251" s="4" t="s">
        <v>75</v>
      </c>
      <c r="B251" s="6" t="s">
        <v>4</v>
      </c>
      <c r="C251" s="56" t="s">
        <v>585</v>
      </c>
      <c r="D251" s="211" t="s">
        <v>398</v>
      </c>
      <c r="E251" s="211" t="s">
        <v>399</v>
      </c>
      <c r="F251" s="218">
        <v>15010</v>
      </c>
      <c r="G251" s="192">
        <v>17906</v>
      </c>
      <c r="H251" s="192">
        <v>1224484</v>
      </c>
      <c r="I251" s="192">
        <v>0</v>
      </c>
      <c r="J251" s="192">
        <v>0</v>
      </c>
      <c r="K251" s="192">
        <v>1242390</v>
      </c>
      <c r="L251" s="193">
        <v>194651</v>
      </c>
      <c r="M251" s="164" t="s">
        <v>19</v>
      </c>
      <c r="N251" s="165" t="s">
        <v>19</v>
      </c>
      <c r="O251" s="165" t="s">
        <v>19</v>
      </c>
      <c r="P251" s="165" t="s">
        <v>19</v>
      </c>
      <c r="Q251" s="165" t="s">
        <v>19</v>
      </c>
      <c r="R251" s="165" t="s">
        <v>19</v>
      </c>
      <c r="S251" s="165" t="s">
        <v>19</v>
      </c>
      <c r="T251" s="194">
        <v>1242390</v>
      </c>
      <c r="U251" s="195">
        <v>194651</v>
      </c>
      <c r="V251" s="195">
        <v>1437041</v>
      </c>
      <c r="W251" s="195">
        <v>6722</v>
      </c>
      <c r="X251" s="195">
        <v>0</v>
      </c>
      <c r="Y251" s="195">
        <v>1443763</v>
      </c>
      <c r="Z251" s="213">
        <v>15010</v>
      </c>
      <c r="AA251" s="473">
        <f t="shared" si="7"/>
        <v>96.186742171885413</v>
      </c>
    </row>
    <row r="252" spans="1:27" ht="15" thickBot="1" x14ac:dyDescent="0.35">
      <c r="A252" s="4" t="s">
        <v>82</v>
      </c>
      <c r="B252" s="6" t="s">
        <v>4</v>
      </c>
      <c r="C252" s="56" t="s">
        <v>625</v>
      </c>
      <c r="D252" s="211" t="s">
        <v>396</v>
      </c>
      <c r="E252" s="211" t="s">
        <v>397</v>
      </c>
      <c r="F252" s="218">
        <v>6503</v>
      </c>
      <c r="G252" s="192">
        <v>52526</v>
      </c>
      <c r="H252" s="192">
        <v>214274</v>
      </c>
      <c r="I252" s="192">
        <v>0</v>
      </c>
      <c r="J252" s="192">
        <v>0</v>
      </c>
      <c r="K252" s="192">
        <v>266800</v>
      </c>
      <c r="L252" s="193">
        <v>33348</v>
      </c>
      <c r="M252" s="171">
        <v>6479</v>
      </c>
      <c r="N252" s="172">
        <v>52333</v>
      </c>
      <c r="O252" s="172">
        <v>0</v>
      </c>
      <c r="P252" s="172">
        <v>4000</v>
      </c>
      <c r="Q252" s="172">
        <v>0</v>
      </c>
      <c r="R252" s="172">
        <v>56333</v>
      </c>
      <c r="S252" s="172">
        <v>0</v>
      </c>
      <c r="T252" s="194">
        <v>323133</v>
      </c>
      <c r="U252" s="195">
        <v>33348</v>
      </c>
      <c r="V252" s="195">
        <v>356481</v>
      </c>
      <c r="W252" s="195">
        <v>6156</v>
      </c>
      <c r="X252" s="195">
        <v>0</v>
      </c>
      <c r="Y252" s="195">
        <v>362637</v>
      </c>
      <c r="Z252" s="213">
        <v>12982</v>
      </c>
      <c r="AA252" s="473">
        <f t="shared" si="7"/>
        <v>27.933831458943153</v>
      </c>
    </row>
    <row r="253" spans="1:27" ht="15" thickBot="1" x14ac:dyDescent="0.35">
      <c r="A253" s="4" t="s">
        <v>87</v>
      </c>
      <c r="B253" s="6" t="s">
        <v>4</v>
      </c>
      <c r="C253" s="56" t="s">
        <v>597</v>
      </c>
      <c r="D253" s="211" t="s">
        <v>398</v>
      </c>
      <c r="E253" s="211" t="s">
        <v>399</v>
      </c>
      <c r="F253" s="218">
        <v>14854</v>
      </c>
      <c r="G253" s="192">
        <v>35035</v>
      </c>
      <c r="H253" s="192">
        <v>741707</v>
      </c>
      <c r="I253" s="192">
        <v>0</v>
      </c>
      <c r="J253" s="192">
        <v>1065</v>
      </c>
      <c r="K253" s="192">
        <v>777807</v>
      </c>
      <c r="L253" s="193">
        <v>16717</v>
      </c>
      <c r="M253" s="164" t="s">
        <v>19</v>
      </c>
      <c r="N253" s="165" t="s">
        <v>19</v>
      </c>
      <c r="O253" s="165" t="s">
        <v>19</v>
      </c>
      <c r="P253" s="165" t="s">
        <v>19</v>
      </c>
      <c r="Q253" s="165" t="s">
        <v>19</v>
      </c>
      <c r="R253" s="165" t="s">
        <v>19</v>
      </c>
      <c r="S253" s="165" t="s">
        <v>19</v>
      </c>
      <c r="T253" s="194">
        <v>777807</v>
      </c>
      <c r="U253" s="195">
        <v>16717</v>
      </c>
      <c r="V253" s="195">
        <v>794524</v>
      </c>
      <c r="W253" s="195">
        <v>6652</v>
      </c>
      <c r="X253" s="195">
        <v>0</v>
      </c>
      <c r="Y253" s="195">
        <v>801176</v>
      </c>
      <c r="Z253" s="213">
        <v>14854</v>
      </c>
      <c r="AA253" s="473">
        <f t="shared" si="7"/>
        <v>53.936717382523227</v>
      </c>
    </row>
    <row r="254" spans="1:27" ht="15" thickBot="1" x14ac:dyDescent="0.35">
      <c r="A254" s="4" t="s">
        <v>90</v>
      </c>
      <c r="B254" s="6" t="s">
        <v>4</v>
      </c>
      <c r="C254" s="56" t="s">
        <v>756</v>
      </c>
      <c r="D254" s="211" t="s">
        <v>394</v>
      </c>
      <c r="E254" s="211" t="s">
        <v>395</v>
      </c>
      <c r="F254" s="218">
        <v>14074</v>
      </c>
      <c r="G254" s="192">
        <v>117802</v>
      </c>
      <c r="H254" s="192">
        <v>236833</v>
      </c>
      <c r="I254" s="192">
        <v>0</v>
      </c>
      <c r="J254" s="192">
        <v>102178</v>
      </c>
      <c r="K254" s="192">
        <v>456813</v>
      </c>
      <c r="L254" s="193">
        <v>0</v>
      </c>
      <c r="M254" s="164" t="s">
        <v>19</v>
      </c>
      <c r="N254" s="165" t="s">
        <v>19</v>
      </c>
      <c r="O254" s="165" t="s">
        <v>19</v>
      </c>
      <c r="P254" s="165" t="s">
        <v>19</v>
      </c>
      <c r="Q254" s="165" t="s">
        <v>19</v>
      </c>
      <c r="R254" s="165" t="s">
        <v>19</v>
      </c>
      <c r="S254" s="165" t="s">
        <v>19</v>
      </c>
      <c r="T254" s="194">
        <v>456813</v>
      </c>
      <c r="U254" s="195">
        <v>0</v>
      </c>
      <c r="V254" s="195">
        <v>456813</v>
      </c>
      <c r="W254" s="195">
        <v>7698</v>
      </c>
      <c r="X254" s="195">
        <v>0</v>
      </c>
      <c r="Y254" s="195">
        <v>464511</v>
      </c>
      <c r="Z254" s="213">
        <v>14074</v>
      </c>
      <c r="AA254" s="473">
        <f t="shared" si="7"/>
        <v>33.004902657382409</v>
      </c>
    </row>
    <row r="255" spans="1:27" ht="15" thickBot="1" x14ac:dyDescent="0.35">
      <c r="A255" s="4" t="s">
        <v>105</v>
      </c>
      <c r="B255" s="6" t="s">
        <v>4</v>
      </c>
      <c r="C255" s="56" t="s">
        <v>585</v>
      </c>
      <c r="D255" s="211" t="s">
        <v>394</v>
      </c>
      <c r="E255" s="211" t="s">
        <v>395</v>
      </c>
      <c r="F255" s="218">
        <v>19591</v>
      </c>
      <c r="G255" s="192">
        <v>33554</v>
      </c>
      <c r="H255" s="192">
        <v>1191875</v>
      </c>
      <c r="I255" s="192">
        <v>0</v>
      </c>
      <c r="J255" s="192">
        <v>0</v>
      </c>
      <c r="K255" s="192">
        <v>1225429</v>
      </c>
      <c r="L255" s="193">
        <v>77895</v>
      </c>
      <c r="M255" s="164" t="s">
        <v>19</v>
      </c>
      <c r="N255" s="165" t="s">
        <v>19</v>
      </c>
      <c r="O255" s="165" t="s">
        <v>19</v>
      </c>
      <c r="P255" s="165" t="s">
        <v>19</v>
      </c>
      <c r="Q255" s="165" t="s">
        <v>19</v>
      </c>
      <c r="R255" s="165" t="s">
        <v>19</v>
      </c>
      <c r="S255" s="165" t="s">
        <v>19</v>
      </c>
      <c r="T255" s="194">
        <v>1225429</v>
      </c>
      <c r="U255" s="195">
        <v>77895</v>
      </c>
      <c r="V255" s="195">
        <v>1303324</v>
      </c>
      <c r="W255" s="195">
        <v>9764</v>
      </c>
      <c r="X255" s="195">
        <v>4317</v>
      </c>
      <c r="Y255" s="195">
        <v>1317405</v>
      </c>
      <c r="Z255" s="213">
        <v>19591</v>
      </c>
      <c r="AA255" s="473">
        <f t="shared" si="7"/>
        <v>67.245418814761877</v>
      </c>
    </row>
    <row r="256" spans="1:27" ht="15" thickBot="1" x14ac:dyDescent="0.35">
      <c r="A256" s="4" t="s">
        <v>109</v>
      </c>
      <c r="B256" s="6" t="s">
        <v>4</v>
      </c>
      <c r="C256" s="56" t="s">
        <v>703</v>
      </c>
      <c r="D256" s="211" t="s">
        <v>394</v>
      </c>
      <c r="E256" s="211" t="s">
        <v>395</v>
      </c>
      <c r="F256" s="218">
        <v>13306</v>
      </c>
      <c r="G256" s="192">
        <v>53576</v>
      </c>
      <c r="H256" s="192">
        <v>308296</v>
      </c>
      <c r="I256" s="192">
        <v>22190</v>
      </c>
      <c r="J256" s="192">
        <v>0</v>
      </c>
      <c r="K256" s="192">
        <v>384062</v>
      </c>
      <c r="L256" s="193">
        <v>17560</v>
      </c>
      <c r="M256" s="164" t="s">
        <v>19</v>
      </c>
      <c r="N256" s="165" t="s">
        <v>19</v>
      </c>
      <c r="O256" s="165" t="s">
        <v>19</v>
      </c>
      <c r="P256" s="165" t="s">
        <v>19</v>
      </c>
      <c r="Q256" s="165" t="s">
        <v>19</v>
      </c>
      <c r="R256" s="165" t="s">
        <v>19</v>
      </c>
      <c r="S256" s="165" t="s">
        <v>19</v>
      </c>
      <c r="T256" s="194">
        <v>384062</v>
      </c>
      <c r="U256" s="195">
        <v>17560</v>
      </c>
      <c r="V256" s="195">
        <v>401622</v>
      </c>
      <c r="W256" s="195">
        <v>6640</v>
      </c>
      <c r="X256" s="195">
        <v>0</v>
      </c>
      <c r="Y256" s="195">
        <v>408262</v>
      </c>
      <c r="Z256" s="213">
        <v>13306</v>
      </c>
      <c r="AA256" s="473">
        <f t="shared" si="7"/>
        <v>30.682549225913121</v>
      </c>
    </row>
    <row r="257" spans="1:27" ht="15" thickBot="1" x14ac:dyDescent="0.35">
      <c r="A257" s="4" t="s">
        <v>119</v>
      </c>
      <c r="B257" s="6" t="s">
        <v>4</v>
      </c>
      <c r="C257" s="56" t="s">
        <v>773</v>
      </c>
      <c r="D257" s="211" t="s">
        <v>396</v>
      </c>
      <c r="E257" s="211" t="s">
        <v>397</v>
      </c>
      <c r="F257" s="218">
        <v>12616</v>
      </c>
      <c r="G257" s="192">
        <v>65038</v>
      </c>
      <c r="H257" s="192">
        <v>0</v>
      </c>
      <c r="I257" s="192">
        <v>365000</v>
      </c>
      <c r="J257" s="192">
        <v>0</v>
      </c>
      <c r="K257" s="192">
        <v>430038</v>
      </c>
      <c r="L257" s="193">
        <v>36041</v>
      </c>
      <c r="M257" s="171">
        <v>13214</v>
      </c>
      <c r="N257" s="172">
        <v>68121</v>
      </c>
      <c r="O257" s="172">
        <v>0</v>
      </c>
      <c r="P257" s="172">
        <v>0</v>
      </c>
      <c r="Q257" s="172">
        <v>0</v>
      </c>
      <c r="R257" s="172">
        <v>68121</v>
      </c>
      <c r="S257" s="172">
        <v>0</v>
      </c>
      <c r="T257" s="194">
        <v>498159</v>
      </c>
      <c r="U257" s="195">
        <v>36041</v>
      </c>
      <c r="V257" s="195">
        <v>534200</v>
      </c>
      <c r="W257" s="195">
        <v>13756</v>
      </c>
      <c r="X257" s="195">
        <v>0</v>
      </c>
      <c r="Y257" s="195">
        <v>547956</v>
      </c>
      <c r="Z257" s="213">
        <v>25830</v>
      </c>
      <c r="AA257" s="473">
        <f t="shared" si="7"/>
        <v>21.213937282229963</v>
      </c>
    </row>
    <row r="258" spans="1:27" ht="15" thickBot="1" x14ac:dyDescent="0.35">
      <c r="A258" s="4" t="s">
        <v>123</v>
      </c>
      <c r="B258" s="6" t="s">
        <v>4</v>
      </c>
      <c r="C258" s="56" t="s">
        <v>564</v>
      </c>
      <c r="D258" s="211" t="s">
        <v>394</v>
      </c>
      <c r="E258" s="211" t="s">
        <v>395</v>
      </c>
      <c r="F258" s="218">
        <v>8835</v>
      </c>
      <c r="G258" s="192">
        <v>40729</v>
      </c>
      <c r="H258" s="192">
        <v>242882</v>
      </c>
      <c r="I258" s="192">
        <v>0</v>
      </c>
      <c r="J258" s="192">
        <v>0</v>
      </c>
      <c r="K258" s="192">
        <v>283611</v>
      </c>
      <c r="L258" s="193">
        <v>0</v>
      </c>
      <c r="M258" s="171">
        <v>5395</v>
      </c>
      <c r="N258" s="172">
        <v>24870</v>
      </c>
      <c r="O258" s="172">
        <v>0</v>
      </c>
      <c r="P258" s="172">
        <v>0</v>
      </c>
      <c r="Q258" s="172">
        <v>5302</v>
      </c>
      <c r="R258" s="172">
        <v>30172</v>
      </c>
      <c r="S258" s="172">
        <v>0</v>
      </c>
      <c r="T258" s="194">
        <v>313783</v>
      </c>
      <c r="U258" s="195">
        <v>0</v>
      </c>
      <c r="V258" s="195">
        <v>313783</v>
      </c>
      <c r="W258" s="195">
        <v>7101</v>
      </c>
      <c r="X258" s="195">
        <v>3879</v>
      </c>
      <c r="Y258" s="195">
        <v>324763</v>
      </c>
      <c r="Z258" s="213">
        <v>14230</v>
      </c>
      <c r="AA258" s="473">
        <f t="shared" si="7"/>
        <v>22.822417427969079</v>
      </c>
    </row>
    <row r="259" spans="1:27" ht="15" thickBot="1" x14ac:dyDescent="0.35">
      <c r="A259" s="4" t="s">
        <v>124</v>
      </c>
      <c r="B259" s="6" t="s">
        <v>4</v>
      </c>
      <c r="C259" s="56" t="s">
        <v>532</v>
      </c>
      <c r="D259" s="211" t="s">
        <v>396</v>
      </c>
      <c r="E259" s="211" t="s">
        <v>397</v>
      </c>
      <c r="F259" s="218">
        <v>19900</v>
      </c>
      <c r="G259" s="192">
        <v>26430</v>
      </c>
      <c r="H259" s="192">
        <v>497771</v>
      </c>
      <c r="I259" s="192">
        <v>473744</v>
      </c>
      <c r="J259" s="192">
        <v>0</v>
      </c>
      <c r="K259" s="192">
        <v>997945</v>
      </c>
      <c r="L259" s="193">
        <v>76038</v>
      </c>
      <c r="M259" s="164" t="s">
        <v>19</v>
      </c>
      <c r="N259" s="165" t="s">
        <v>19</v>
      </c>
      <c r="O259" s="165" t="s">
        <v>19</v>
      </c>
      <c r="P259" s="165" t="s">
        <v>19</v>
      </c>
      <c r="Q259" s="165" t="s">
        <v>19</v>
      </c>
      <c r="R259" s="165" t="s">
        <v>19</v>
      </c>
      <c r="S259" s="165" t="s">
        <v>19</v>
      </c>
      <c r="T259" s="194">
        <v>997945</v>
      </c>
      <c r="U259" s="195">
        <v>76038</v>
      </c>
      <c r="V259" s="195">
        <v>1073983</v>
      </c>
      <c r="W259" s="195">
        <v>9423</v>
      </c>
      <c r="X259" s="195">
        <v>0</v>
      </c>
      <c r="Y259" s="195">
        <v>1083406</v>
      </c>
      <c r="Z259" s="213">
        <v>19900</v>
      </c>
      <c r="AA259" s="473">
        <f t="shared" si="7"/>
        <v>54.442512562814073</v>
      </c>
    </row>
    <row r="260" spans="1:27" ht="15" thickBot="1" x14ac:dyDescent="0.35">
      <c r="A260" s="4" t="s">
        <v>126</v>
      </c>
      <c r="B260" s="6" t="s">
        <v>4</v>
      </c>
      <c r="C260" s="56" t="s">
        <v>700</v>
      </c>
      <c r="D260" s="211" t="s">
        <v>396</v>
      </c>
      <c r="E260" s="211" t="s">
        <v>397</v>
      </c>
      <c r="F260" s="218">
        <v>17626</v>
      </c>
      <c r="G260" s="192">
        <v>92154</v>
      </c>
      <c r="H260" s="192">
        <v>565048</v>
      </c>
      <c r="I260" s="192">
        <v>0</v>
      </c>
      <c r="J260" s="192">
        <v>0</v>
      </c>
      <c r="K260" s="192">
        <v>657202</v>
      </c>
      <c r="L260" s="193">
        <v>70618</v>
      </c>
      <c r="M260" s="164" t="s">
        <v>19</v>
      </c>
      <c r="N260" s="165" t="s">
        <v>19</v>
      </c>
      <c r="O260" s="165" t="s">
        <v>19</v>
      </c>
      <c r="P260" s="165" t="s">
        <v>19</v>
      </c>
      <c r="Q260" s="165" t="s">
        <v>19</v>
      </c>
      <c r="R260" s="165" t="s">
        <v>19</v>
      </c>
      <c r="S260" s="165" t="s">
        <v>19</v>
      </c>
      <c r="T260" s="194">
        <v>657202</v>
      </c>
      <c r="U260" s="195">
        <v>70618</v>
      </c>
      <c r="V260" s="195">
        <v>727820</v>
      </c>
      <c r="W260" s="195">
        <v>13183</v>
      </c>
      <c r="X260" s="195">
        <v>0</v>
      </c>
      <c r="Y260" s="195">
        <v>741003</v>
      </c>
      <c r="Z260" s="213">
        <v>17626</v>
      </c>
      <c r="AA260" s="473">
        <f t="shared" si="7"/>
        <v>42.040338136843303</v>
      </c>
    </row>
    <row r="261" spans="1:27" ht="15" thickBot="1" x14ac:dyDescent="0.35">
      <c r="A261" s="4" t="s">
        <v>127</v>
      </c>
      <c r="B261" s="6" t="s">
        <v>4</v>
      </c>
      <c r="C261" s="56" t="s">
        <v>601</v>
      </c>
      <c r="D261" s="211" t="s">
        <v>396</v>
      </c>
      <c r="E261" s="211" t="s">
        <v>397</v>
      </c>
      <c r="F261" s="218">
        <v>9878</v>
      </c>
      <c r="G261" s="192">
        <v>11685</v>
      </c>
      <c r="H261" s="192">
        <v>340281</v>
      </c>
      <c r="I261" s="192">
        <v>0</v>
      </c>
      <c r="J261" s="192">
        <v>0</v>
      </c>
      <c r="K261" s="192">
        <v>351966</v>
      </c>
      <c r="L261" s="193">
        <v>18680</v>
      </c>
      <c r="M261" s="171">
        <v>3289</v>
      </c>
      <c r="N261" s="172">
        <v>0</v>
      </c>
      <c r="O261" s="172">
        <v>0</v>
      </c>
      <c r="P261" s="172">
        <v>0</v>
      </c>
      <c r="Q261" s="172">
        <v>7046</v>
      </c>
      <c r="R261" s="172">
        <v>7046</v>
      </c>
      <c r="S261" s="172">
        <v>0</v>
      </c>
      <c r="T261" s="194">
        <v>359012</v>
      </c>
      <c r="U261" s="195">
        <v>18680</v>
      </c>
      <c r="V261" s="195">
        <v>377692</v>
      </c>
      <c r="W261" s="195">
        <v>6235</v>
      </c>
      <c r="X261" s="195">
        <v>0</v>
      </c>
      <c r="Y261" s="195">
        <v>383927</v>
      </c>
      <c r="Z261" s="213">
        <v>13167</v>
      </c>
      <c r="AA261" s="473">
        <f t="shared" si="7"/>
        <v>29.158274474063948</v>
      </c>
    </row>
    <row r="262" spans="1:27" ht="15" thickBot="1" x14ac:dyDescent="0.35">
      <c r="A262" s="4" t="s">
        <v>130</v>
      </c>
      <c r="B262" s="6" t="s">
        <v>4</v>
      </c>
      <c r="C262" s="56" t="s">
        <v>666</v>
      </c>
      <c r="D262" s="211" t="s">
        <v>396</v>
      </c>
      <c r="E262" s="211" t="s">
        <v>397</v>
      </c>
      <c r="F262" s="218">
        <v>16169</v>
      </c>
      <c r="G262" s="192">
        <v>65939</v>
      </c>
      <c r="H262" s="192">
        <v>652936</v>
      </c>
      <c r="I262" s="192">
        <v>0</v>
      </c>
      <c r="J262" s="192">
        <v>0</v>
      </c>
      <c r="K262" s="192">
        <v>718875</v>
      </c>
      <c r="L262" s="193">
        <v>14420</v>
      </c>
      <c r="M262" s="171">
        <v>899</v>
      </c>
      <c r="N262" s="172">
        <v>0</v>
      </c>
      <c r="O262" s="172">
        <v>0</v>
      </c>
      <c r="P262" s="172">
        <v>0</v>
      </c>
      <c r="Q262" s="172">
        <v>0</v>
      </c>
      <c r="R262" s="172">
        <v>0</v>
      </c>
      <c r="S262" s="172">
        <v>0</v>
      </c>
      <c r="T262" s="194">
        <v>718875</v>
      </c>
      <c r="U262" s="195">
        <v>14420</v>
      </c>
      <c r="V262" s="195">
        <v>733295</v>
      </c>
      <c r="W262" s="195">
        <v>8082</v>
      </c>
      <c r="X262" s="195">
        <v>0</v>
      </c>
      <c r="Y262" s="195">
        <v>741377</v>
      </c>
      <c r="Z262" s="213">
        <v>17068</v>
      </c>
      <c r="AA262" s="473">
        <f t="shared" ref="AA262:AA325" si="10">Y262/Z262</f>
        <v>43.436665104288728</v>
      </c>
    </row>
    <row r="263" spans="1:27" ht="15" thickBot="1" x14ac:dyDescent="0.35">
      <c r="A263" s="4" t="s">
        <v>133</v>
      </c>
      <c r="B263" s="6" t="s">
        <v>4</v>
      </c>
      <c r="C263" s="56" t="s">
        <v>588</v>
      </c>
      <c r="D263" s="211" t="s">
        <v>396</v>
      </c>
      <c r="E263" s="211" t="s">
        <v>397</v>
      </c>
      <c r="F263" s="218">
        <v>14480</v>
      </c>
      <c r="G263" s="192">
        <v>9036</v>
      </c>
      <c r="H263" s="192">
        <v>0</v>
      </c>
      <c r="I263" s="192">
        <v>0</v>
      </c>
      <c r="J263" s="192">
        <v>372114</v>
      </c>
      <c r="K263" s="192">
        <v>381150</v>
      </c>
      <c r="L263" s="193">
        <v>18045</v>
      </c>
      <c r="M263" s="164" t="s">
        <v>19</v>
      </c>
      <c r="N263" s="165" t="s">
        <v>19</v>
      </c>
      <c r="O263" s="165" t="s">
        <v>19</v>
      </c>
      <c r="P263" s="165" t="s">
        <v>19</v>
      </c>
      <c r="Q263" s="165" t="s">
        <v>19</v>
      </c>
      <c r="R263" s="165" t="s">
        <v>19</v>
      </c>
      <c r="S263" s="165" t="s">
        <v>19</v>
      </c>
      <c r="T263" s="194">
        <v>381150</v>
      </c>
      <c r="U263" s="195">
        <v>18045</v>
      </c>
      <c r="V263" s="195">
        <v>399195</v>
      </c>
      <c r="W263" s="195">
        <v>6857</v>
      </c>
      <c r="X263" s="195">
        <v>0</v>
      </c>
      <c r="Y263" s="195">
        <v>406052</v>
      </c>
      <c r="Z263" s="213">
        <v>14480</v>
      </c>
      <c r="AA263" s="473">
        <f t="shared" si="10"/>
        <v>28.042265193370167</v>
      </c>
    </row>
    <row r="264" spans="1:27" ht="15" thickBot="1" x14ac:dyDescent="0.35">
      <c r="A264" s="4" t="s">
        <v>135</v>
      </c>
      <c r="B264" s="6" t="s">
        <v>4</v>
      </c>
      <c r="C264" s="56" t="s">
        <v>760</v>
      </c>
      <c r="D264" s="211" t="s">
        <v>398</v>
      </c>
      <c r="E264" s="211" t="s">
        <v>399</v>
      </c>
      <c r="F264" s="218">
        <v>13326</v>
      </c>
      <c r="G264" s="192">
        <v>53759</v>
      </c>
      <c r="H264" s="192">
        <v>521634</v>
      </c>
      <c r="I264" s="192">
        <v>0</v>
      </c>
      <c r="J264" s="192">
        <v>0</v>
      </c>
      <c r="K264" s="192">
        <v>575393</v>
      </c>
      <c r="L264" s="193">
        <v>205202</v>
      </c>
      <c r="M264" s="164" t="s">
        <v>19</v>
      </c>
      <c r="N264" s="165" t="s">
        <v>19</v>
      </c>
      <c r="O264" s="165" t="s">
        <v>19</v>
      </c>
      <c r="P264" s="165" t="s">
        <v>19</v>
      </c>
      <c r="Q264" s="165" t="s">
        <v>19</v>
      </c>
      <c r="R264" s="165" t="s">
        <v>19</v>
      </c>
      <c r="S264" s="165" t="s">
        <v>19</v>
      </c>
      <c r="T264" s="194">
        <v>575393</v>
      </c>
      <c r="U264" s="195">
        <v>205202</v>
      </c>
      <c r="V264" s="195">
        <v>780595</v>
      </c>
      <c r="W264" s="195">
        <v>6179</v>
      </c>
      <c r="X264" s="195">
        <v>0</v>
      </c>
      <c r="Y264" s="195">
        <v>786774</v>
      </c>
      <c r="Z264" s="213">
        <v>13326</v>
      </c>
      <c r="AA264" s="473">
        <f t="shared" si="10"/>
        <v>59.040522287257993</v>
      </c>
    </row>
    <row r="265" spans="1:27" ht="15" thickBot="1" x14ac:dyDescent="0.35">
      <c r="A265" s="4" t="s">
        <v>145</v>
      </c>
      <c r="B265" s="6" t="s">
        <v>4</v>
      </c>
      <c r="C265" s="56" t="s">
        <v>859</v>
      </c>
      <c r="D265" s="211" t="s">
        <v>398</v>
      </c>
      <c r="E265" s="211" t="s">
        <v>399</v>
      </c>
      <c r="F265" s="218">
        <v>25692</v>
      </c>
      <c r="G265" s="192">
        <v>191761</v>
      </c>
      <c r="H265" s="192">
        <v>459907</v>
      </c>
      <c r="I265" s="192">
        <v>0</v>
      </c>
      <c r="J265" s="192">
        <v>0</v>
      </c>
      <c r="K265" s="192">
        <v>651668</v>
      </c>
      <c r="L265" s="193">
        <v>46353</v>
      </c>
      <c r="M265" s="164" t="s">
        <v>19</v>
      </c>
      <c r="N265" s="165" t="s">
        <v>19</v>
      </c>
      <c r="O265" s="165" t="s">
        <v>19</v>
      </c>
      <c r="P265" s="165" t="s">
        <v>19</v>
      </c>
      <c r="Q265" s="165" t="s">
        <v>19</v>
      </c>
      <c r="R265" s="165" t="s">
        <v>19</v>
      </c>
      <c r="S265" s="165" t="s">
        <v>19</v>
      </c>
      <c r="T265" s="194">
        <v>651668</v>
      </c>
      <c r="U265" s="195">
        <v>46353</v>
      </c>
      <c r="V265" s="195">
        <v>698021</v>
      </c>
      <c r="W265" s="195">
        <v>11506</v>
      </c>
      <c r="X265" s="195">
        <v>0</v>
      </c>
      <c r="Y265" s="195">
        <v>709527</v>
      </c>
      <c r="Z265" s="213">
        <v>25692</v>
      </c>
      <c r="AA265" s="473">
        <f t="shared" si="10"/>
        <v>27.616651097617936</v>
      </c>
    </row>
    <row r="266" spans="1:27" ht="15" thickBot="1" x14ac:dyDescent="0.35">
      <c r="A266" s="4" t="s">
        <v>148</v>
      </c>
      <c r="B266" s="6" t="s">
        <v>4</v>
      </c>
      <c r="C266" s="56" t="s">
        <v>623</v>
      </c>
      <c r="D266" s="211" t="s">
        <v>396</v>
      </c>
      <c r="E266" s="211" t="s">
        <v>397</v>
      </c>
      <c r="F266" s="218">
        <v>15958</v>
      </c>
      <c r="G266" s="192">
        <v>64042</v>
      </c>
      <c r="H266" s="192">
        <v>576204</v>
      </c>
      <c r="I266" s="192">
        <v>0</v>
      </c>
      <c r="J266" s="192">
        <v>0</v>
      </c>
      <c r="K266" s="192">
        <v>640246</v>
      </c>
      <c r="L266" s="193">
        <v>21988</v>
      </c>
      <c r="M266" s="164" t="s">
        <v>19</v>
      </c>
      <c r="N266" s="165" t="s">
        <v>19</v>
      </c>
      <c r="O266" s="165" t="s">
        <v>19</v>
      </c>
      <c r="P266" s="165" t="s">
        <v>19</v>
      </c>
      <c r="Q266" s="165" t="s">
        <v>19</v>
      </c>
      <c r="R266" s="165" t="s">
        <v>19</v>
      </c>
      <c r="S266" s="165" t="s">
        <v>19</v>
      </c>
      <c r="T266" s="194">
        <v>640246</v>
      </c>
      <c r="U266" s="195">
        <v>21988</v>
      </c>
      <c r="V266" s="195">
        <v>662234</v>
      </c>
      <c r="W266" s="195">
        <v>7556</v>
      </c>
      <c r="X266" s="195">
        <v>0</v>
      </c>
      <c r="Y266" s="195">
        <v>669790</v>
      </c>
      <c r="Z266" s="213">
        <v>15958</v>
      </c>
      <c r="AA266" s="473">
        <f t="shared" si="10"/>
        <v>41.972051635543302</v>
      </c>
    </row>
    <row r="267" spans="1:27" ht="15" thickBot="1" x14ac:dyDescent="0.35">
      <c r="A267" s="4" t="s">
        <v>153</v>
      </c>
      <c r="B267" s="6" t="s">
        <v>4</v>
      </c>
      <c r="C267" s="56" t="s">
        <v>666</v>
      </c>
      <c r="D267" s="211" t="s">
        <v>396</v>
      </c>
      <c r="E267" s="211" t="s">
        <v>397</v>
      </c>
      <c r="F267" s="218">
        <v>21165</v>
      </c>
      <c r="G267" s="192">
        <v>81526</v>
      </c>
      <c r="H267" s="192">
        <v>390217</v>
      </c>
      <c r="I267" s="192">
        <v>0</v>
      </c>
      <c r="J267" s="192">
        <v>0</v>
      </c>
      <c r="K267" s="192">
        <v>471743</v>
      </c>
      <c r="L267" s="193">
        <v>30560</v>
      </c>
      <c r="M267" s="164" t="s">
        <v>19</v>
      </c>
      <c r="N267" s="165" t="s">
        <v>19</v>
      </c>
      <c r="O267" s="165" t="s">
        <v>19</v>
      </c>
      <c r="P267" s="165" t="s">
        <v>19</v>
      </c>
      <c r="Q267" s="165" t="s">
        <v>19</v>
      </c>
      <c r="R267" s="165" t="s">
        <v>19</v>
      </c>
      <c r="S267" s="165" t="s">
        <v>19</v>
      </c>
      <c r="T267" s="194">
        <v>471743</v>
      </c>
      <c r="U267" s="195">
        <v>30560</v>
      </c>
      <c r="V267" s="195">
        <v>502303</v>
      </c>
      <c r="W267" s="195">
        <v>10548</v>
      </c>
      <c r="X267" s="195">
        <v>0</v>
      </c>
      <c r="Y267" s="195">
        <v>512851</v>
      </c>
      <c r="Z267" s="213">
        <v>21165</v>
      </c>
      <c r="AA267" s="473">
        <f t="shared" si="10"/>
        <v>24.231089062130877</v>
      </c>
    </row>
    <row r="268" spans="1:27" ht="15" thickBot="1" x14ac:dyDescent="0.35">
      <c r="A268" s="4" t="s">
        <v>154</v>
      </c>
      <c r="B268" s="6" t="s">
        <v>4</v>
      </c>
      <c r="C268" s="56" t="s">
        <v>601</v>
      </c>
      <c r="D268" s="211" t="s">
        <v>396</v>
      </c>
      <c r="E268" s="211" t="s">
        <v>397</v>
      </c>
      <c r="F268" s="218">
        <v>22423</v>
      </c>
      <c r="G268" s="192">
        <v>13936</v>
      </c>
      <c r="H268" s="192">
        <v>330963</v>
      </c>
      <c r="I268" s="192">
        <v>0</v>
      </c>
      <c r="J268" s="192">
        <v>0</v>
      </c>
      <c r="K268" s="192">
        <v>344899</v>
      </c>
      <c r="L268" s="193">
        <v>11574</v>
      </c>
      <c r="M268" s="164" t="s">
        <v>19</v>
      </c>
      <c r="N268" s="165" t="s">
        <v>19</v>
      </c>
      <c r="O268" s="165" t="s">
        <v>19</v>
      </c>
      <c r="P268" s="165" t="s">
        <v>19</v>
      </c>
      <c r="Q268" s="165" t="s">
        <v>19</v>
      </c>
      <c r="R268" s="165" t="s">
        <v>19</v>
      </c>
      <c r="S268" s="165" t="s">
        <v>19</v>
      </c>
      <c r="T268" s="194">
        <v>344899</v>
      </c>
      <c r="U268" s="195">
        <v>11574</v>
      </c>
      <c r="V268" s="195">
        <v>356473</v>
      </c>
      <c r="W268" s="195">
        <v>10617</v>
      </c>
      <c r="X268" s="195">
        <v>9455</v>
      </c>
      <c r="Y268" s="195">
        <v>376545</v>
      </c>
      <c r="Z268" s="213">
        <v>22423</v>
      </c>
      <c r="AA268" s="473">
        <f t="shared" si="10"/>
        <v>16.792802033626188</v>
      </c>
    </row>
    <row r="269" spans="1:27" ht="15" thickBot="1" x14ac:dyDescent="0.35">
      <c r="A269" s="4" t="s">
        <v>157</v>
      </c>
      <c r="B269" s="6" t="s">
        <v>4</v>
      </c>
      <c r="C269" s="56" t="s">
        <v>601</v>
      </c>
      <c r="D269" s="211" t="s">
        <v>398</v>
      </c>
      <c r="E269" s="211" t="s">
        <v>399</v>
      </c>
      <c r="F269" s="218">
        <v>14236</v>
      </c>
      <c r="G269" s="192">
        <v>8881</v>
      </c>
      <c r="H269" s="192">
        <v>451802</v>
      </c>
      <c r="I269" s="192">
        <v>0</v>
      </c>
      <c r="J269" s="192">
        <v>0</v>
      </c>
      <c r="K269" s="192">
        <v>460683</v>
      </c>
      <c r="L269" s="193">
        <v>29200</v>
      </c>
      <c r="M269" s="164" t="s">
        <v>19</v>
      </c>
      <c r="N269" s="165" t="s">
        <v>19</v>
      </c>
      <c r="O269" s="165" t="s">
        <v>19</v>
      </c>
      <c r="P269" s="165" t="s">
        <v>19</v>
      </c>
      <c r="Q269" s="165" t="s">
        <v>19</v>
      </c>
      <c r="R269" s="165" t="s">
        <v>19</v>
      </c>
      <c r="S269" s="165" t="s">
        <v>19</v>
      </c>
      <c r="T269" s="194">
        <v>460683</v>
      </c>
      <c r="U269" s="195">
        <v>29200</v>
      </c>
      <c r="V269" s="195">
        <v>489883</v>
      </c>
      <c r="W269" s="195">
        <v>6376</v>
      </c>
      <c r="X269" s="195">
        <v>0</v>
      </c>
      <c r="Y269" s="195">
        <v>496259</v>
      </c>
      <c r="Z269" s="213">
        <v>14236</v>
      </c>
      <c r="AA269" s="473">
        <f t="shared" si="10"/>
        <v>34.859440854172519</v>
      </c>
    </row>
    <row r="270" spans="1:27" ht="15" thickBot="1" x14ac:dyDescent="0.35">
      <c r="A270" s="4" t="s">
        <v>161</v>
      </c>
      <c r="B270" s="6" t="s">
        <v>4</v>
      </c>
      <c r="C270" s="56" t="s">
        <v>775</v>
      </c>
      <c r="D270" s="211" t="s">
        <v>396</v>
      </c>
      <c r="E270" s="211" t="s">
        <v>397</v>
      </c>
      <c r="F270" s="218">
        <v>7350</v>
      </c>
      <c r="G270" s="192">
        <v>15669</v>
      </c>
      <c r="H270" s="192">
        <v>0</v>
      </c>
      <c r="I270" s="192">
        <v>291279</v>
      </c>
      <c r="J270" s="192">
        <v>0</v>
      </c>
      <c r="K270" s="192">
        <v>306948</v>
      </c>
      <c r="L270" s="193">
        <v>85770</v>
      </c>
      <c r="M270" s="171">
        <v>5883</v>
      </c>
      <c r="N270" s="172">
        <v>0</v>
      </c>
      <c r="O270" s="172">
        <v>337140</v>
      </c>
      <c r="P270" s="172">
        <v>0</v>
      </c>
      <c r="Q270" s="172">
        <v>0</v>
      </c>
      <c r="R270" s="172">
        <v>337140</v>
      </c>
      <c r="S270" s="172">
        <v>0</v>
      </c>
      <c r="T270" s="194">
        <v>644088</v>
      </c>
      <c r="U270" s="195">
        <v>85770</v>
      </c>
      <c r="V270" s="195">
        <v>729858</v>
      </c>
      <c r="W270" s="195">
        <v>6266</v>
      </c>
      <c r="X270" s="195">
        <v>778</v>
      </c>
      <c r="Y270" s="195">
        <v>736902</v>
      </c>
      <c r="Z270" s="213">
        <v>13233</v>
      </c>
      <c r="AA270" s="473">
        <f t="shared" si="10"/>
        <v>55.686692360009069</v>
      </c>
    </row>
    <row r="271" spans="1:27" ht="15" thickBot="1" x14ac:dyDescent="0.35">
      <c r="A271" s="4" t="s">
        <v>162</v>
      </c>
      <c r="B271" s="6" t="s">
        <v>4</v>
      </c>
      <c r="C271" s="56" t="s">
        <v>532</v>
      </c>
      <c r="D271" s="211" t="s">
        <v>396</v>
      </c>
      <c r="E271" s="211" t="s">
        <v>397</v>
      </c>
      <c r="F271" s="218">
        <v>16422</v>
      </c>
      <c r="G271" s="192">
        <v>24947</v>
      </c>
      <c r="H271" s="192">
        <v>348429</v>
      </c>
      <c r="I271" s="192">
        <v>0</v>
      </c>
      <c r="J271" s="192">
        <v>0</v>
      </c>
      <c r="K271" s="192">
        <v>373376</v>
      </c>
      <c r="L271" s="193">
        <v>45077</v>
      </c>
      <c r="M271" s="164" t="s">
        <v>19</v>
      </c>
      <c r="N271" s="165" t="s">
        <v>19</v>
      </c>
      <c r="O271" s="165" t="s">
        <v>19</v>
      </c>
      <c r="P271" s="165" t="s">
        <v>19</v>
      </c>
      <c r="Q271" s="165" t="s">
        <v>19</v>
      </c>
      <c r="R271" s="165" t="s">
        <v>19</v>
      </c>
      <c r="S271" s="165" t="s">
        <v>19</v>
      </c>
      <c r="T271" s="194">
        <v>373376</v>
      </c>
      <c r="U271" s="195">
        <v>45077</v>
      </c>
      <c r="V271" s="195">
        <v>418453</v>
      </c>
      <c r="W271" s="195">
        <v>7776</v>
      </c>
      <c r="X271" s="195">
        <v>0</v>
      </c>
      <c r="Y271" s="195">
        <v>426229</v>
      </c>
      <c r="Z271" s="213">
        <v>16422</v>
      </c>
      <c r="AA271" s="473">
        <f t="shared" si="10"/>
        <v>25.954755815369627</v>
      </c>
    </row>
    <row r="272" spans="1:27" ht="15" thickBot="1" x14ac:dyDescent="0.35">
      <c r="A272" s="4" t="s">
        <v>166</v>
      </c>
      <c r="B272" s="6" t="s">
        <v>4</v>
      </c>
      <c r="C272" s="56" t="s">
        <v>532</v>
      </c>
      <c r="D272" s="211" t="s">
        <v>398</v>
      </c>
      <c r="E272" s="211" t="s">
        <v>399</v>
      </c>
      <c r="F272" s="218">
        <v>19202</v>
      </c>
      <c r="G272" s="192">
        <v>25848</v>
      </c>
      <c r="H272" s="192">
        <v>830500</v>
      </c>
      <c r="I272" s="192">
        <v>0</v>
      </c>
      <c r="J272" s="192">
        <v>0</v>
      </c>
      <c r="K272" s="192">
        <v>856348</v>
      </c>
      <c r="L272" s="193">
        <v>39039</v>
      </c>
      <c r="M272" s="164" t="s">
        <v>19</v>
      </c>
      <c r="N272" s="165" t="s">
        <v>19</v>
      </c>
      <c r="O272" s="165" t="s">
        <v>19</v>
      </c>
      <c r="P272" s="165" t="s">
        <v>19</v>
      </c>
      <c r="Q272" s="165" t="s">
        <v>19</v>
      </c>
      <c r="R272" s="165" t="s">
        <v>19</v>
      </c>
      <c r="S272" s="165" t="s">
        <v>19</v>
      </c>
      <c r="T272" s="194">
        <v>856348</v>
      </c>
      <c r="U272" s="195">
        <v>39039</v>
      </c>
      <c r="V272" s="195">
        <v>895387</v>
      </c>
      <c r="W272" s="195">
        <v>8600</v>
      </c>
      <c r="X272" s="195">
        <v>3200</v>
      </c>
      <c r="Y272" s="195">
        <v>907187</v>
      </c>
      <c r="Z272" s="213">
        <v>19202</v>
      </c>
      <c r="AA272" s="473">
        <f t="shared" si="10"/>
        <v>47.244401624830743</v>
      </c>
    </row>
    <row r="273" spans="1:27" ht="15" thickBot="1" x14ac:dyDescent="0.35">
      <c r="A273" s="4" t="s">
        <v>167</v>
      </c>
      <c r="B273" s="6" t="s">
        <v>4</v>
      </c>
      <c r="C273" s="56" t="s">
        <v>689</v>
      </c>
      <c r="D273" s="211" t="s">
        <v>396</v>
      </c>
      <c r="E273" s="211" t="s">
        <v>397</v>
      </c>
      <c r="F273" s="218">
        <v>8305</v>
      </c>
      <c r="G273" s="192">
        <v>27704</v>
      </c>
      <c r="H273" s="192">
        <v>137842</v>
      </c>
      <c r="I273" s="192">
        <v>0</v>
      </c>
      <c r="J273" s="192">
        <v>8105</v>
      </c>
      <c r="K273" s="192">
        <v>173651</v>
      </c>
      <c r="L273" s="193">
        <v>29539</v>
      </c>
      <c r="M273" s="171">
        <v>4830</v>
      </c>
      <c r="N273" s="172">
        <v>16114</v>
      </c>
      <c r="O273" s="172">
        <v>0</v>
      </c>
      <c r="P273" s="172">
        <v>0</v>
      </c>
      <c r="Q273" s="172">
        <v>16800</v>
      </c>
      <c r="R273" s="172">
        <v>32914</v>
      </c>
      <c r="S273" s="172">
        <v>0</v>
      </c>
      <c r="T273" s="194">
        <v>206565</v>
      </c>
      <c r="U273" s="195">
        <v>29539</v>
      </c>
      <c r="V273" s="195">
        <v>236104</v>
      </c>
      <c r="W273" s="195">
        <v>8344</v>
      </c>
      <c r="X273" s="195">
        <v>0</v>
      </c>
      <c r="Y273" s="195">
        <v>244448</v>
      </c>
      <c r="Z273" s="213">
        <v>13135</v>
      </c>
      <c r="AA273" s="473">
        <f t="shared" si="10"/>
        <v>18.610430148458317</v>
      </c>
    </row>
    <row r="274" spans="1:27" ht="15" thickBot="1" x14ac:dyDescent="0.35">
      <c r="A274" s="4" t="s">
        <v>168</v>
      </c>
      <c r="B274" s="6" t="s">
        <v>4</v>
      </c>
      <c r="C274" s="56" t="s">
        <v>532</v>
      </c>
      <c r="D274" s="211" t="s">
        <v>396</v>
      </c>
      <c r="E274" s="211" t="s">
        <v>397</v>
      </c>
      <c r="F274" s="218">
        <v>11362</v>
      </c>
      <c r="G274" s="192">
        <v>30662</v>
      </c>
      <c r="H274" s="192">
        <v>260849</v>
      </c>
      <c r="I274" s="192">
        <v>0</v>
      </c>
      <c r="J274" s="192">
        <v>0</v>
      </c>
      <c r="K274" s="192">
        <v>291511</v>
      </c>
      <c r="L274" s="193">
        <v>28636</v>
      </c>
      <c r="M274" s="171">
        <v>11726</v>
      </c>
      <c r="N274" s="172">
        <v>15572</v>
      </c>
      <c r="O274" s="172">
        <v>0</v>
      </c>
      <c r="P274" s="172">
        <v>0</v>
      </c>
      <c r="Q274" s="172">
        <v>13110</v>
      </c>
      <c r="R274" s="172">
        <v>28682</v>
      </c>
      <c r="S274" s="172">
        <v>0</v>
      </c>
      <c r="T274" s="194">
        <v>320193</v>
      </c>
      <c r="U274" s="195">
        <v>28636</v>
      </c>
      <c r="V274" s="195">
        <v>348829</v>
      </c>
      <c r="W274" s="195">
        <v>11522</v>
      </c>
      <c r="X274" s="195">
        <v>0</v>
      </c>
      <c r="Y274" s="195">
        <v>360351</v>
      </c>
      <c r="Z274" s="213">
        <v>23088</v>
      </c>
      <c r="AA274" s="473">
        <f t="shared" si="10"/>
        <v>15.607718295218294</v>
      </c>
    </row>
    <row r="275" spans="1:27" ht="15" thickBot="1" x14ac:dyDescent="0.35">
      <c r="A275" s="4" t="s">
        <v>172</v>
      </c>
      <c r="B275" s="6" t="s">
        <v>4</v>
      </c>
      <c r="C275" s="56" t="s">
        <v>855</v>
      </c>
      <c r="D275" s="211" t="s">
        <v>396</v>
      </c>
      <c r="E275" s="211" t="s">
        <v>397</v>
      </c>
      <c r="F275" s="218">
        <v>15322</v>
      </c>
      <c r="G275" s="192">
        <v>159976</v>
      </c>
      <c r="H275" s="192">
        <v>449308</v>
      </c>
      <c r="I275" s="192">
        <v>0</v>
      </c>
      <c r="J275" s="192">
        <v>0</v>
      </c>
      <c r="K275" s="192">
        <v>609284</v>
      </c>
      <c r="L275" s="193">
        <v>13297</v>
      </c>
      <c r="M275" s="164" t="s">
        <v>19</v>
      </c>
      <c r="N275" s="165" t="s">
        <v>19</v>
      </c>
      <c r="O275" s="165" t="s">
        <v>19</v>
      </c>
      <c r="P275" s="165" t="s">
        <v>19</v>
      </c>
      <c r="Q275" s="165" t="s">
        <v>19</v>
      </c>
      <c r="R275" s="165" t="s">
        <v>19</v>
      </c>
      <c r="S275" s="165" t="s">
        <v>19</v>
      </c>
      <c r="T275" s="194">
        <v>609284</v>
      </c>
      <c r="U275" s="195">
        <v>13297</v>
      </c>
      <c r="V275" s="195">
        <v>622581</v>
      </c>
      <c r="W275" s="195">
        <v>7646</v>
      </c>
      <c r="X275" s="195">
        <v>0</v>
      </c>
      <c r="Y275" s="195">
        <v>630227</v>
      </c>
      <c r="Z275" s="213">
        <v>15322</v>
      </c>
      <c r="AA275" s="473">
        <f t="shared" si="10"/>
        <v>41.132162903015271</v>
      </c>
    </row>
    <row r="276" spans="1:27" ht="15" thickBot="1" x14ac:dyDescent="0.35">
      <c r="A276" s="4" t="s">
        <v>173</v>
      </c>
      <c r="B276" s="6" t="s">
        <v>4</v>
      </c>
      <c r="C276" s="56" t="s">
        <v>568</v>
      </c>
      <c r="D276" s="211" t="s">
        <v>396</v>
      </c>
      <c r="E276" s="211" t="s">
        <v>397</v>
      </c>
      <c r="F276" s="218">
        <v>5504</v>
      </c>
      <c r="G276" s="192">
        <v>17567</v>
      </c>
      <c r="H276" s="192">
        <v>0</v>
      </c>
      <c r="I276" s="192">
        <v>230000</v>
      </c>
      <c r="J276" s="192">
        <v>122469</v>
      </c>
      <c r="K276" s="192">
        <v>370036</v>
      </c>
      <c r="L276" s="193">
        <v>25370</v>
      </c>
      <c r="M276" s="171">
        <v>17592</v>
      </c>
      <c r="N276" s="172">
        <v>49849</v>
      </c>
      <c r="O276" s="172">
        <v>24966</v>
      </c>
      <c r="P276" s="172">
        <v>0</v>
      </c>
      <c r="Q276" s="172">
        <v>119232</v>
      </c>
      <c r="R276" s="172">
        <v>194047</v>
      </c>
      <c r="S276" s="172">
        <v>0</v>
      </c>
      <c r="T276" s="194">
        <v>564083</v>
      </c>
      <c r="U276" s="195">
        <v>25370</v>
      </c>
      <c r="V276" s="195">
        <v>589453</v>
      </c>
      <c r="W276" s="195">
        <v>5770</v>
      </c>
      <c r="X276" s="195">
        <v>0</v>
      </c>
      <c r="Y276" s="195">
        <v>595223</v>
      </c>
      <c r="Z276" s="213">
        <v>23096</v>
      </c>
      <c r="AA276" s="473">
        <f t="shared" si="10"/>
        <v>25.771692067890545</v>
      </c>
    </row>
    <row r="277" spans="1:27" ht="15" thickBot="1" x14ac:dyDescent="0.35">
      <c r="A277" s="4" t="s">
        <v>180</v>
      </c>
      <c r="B277" s="6" t="s">
        <v>4</v>
      </c>
      <c r="C277" s="56" t="s">
        <v>582</v>
      </c>
      <c r="D277" s="211" t="s">
        <v>396</v>
      </c>
      <c r="E277" s="211" t="s">
        <v>397</v>
      </c>
      <c r="F277" s="218">
        <v>20891</v>
      </c>
      <c r="G277" s="192">
        <v>152231</v>
      </c>
      <c r="H277" s="192">
        <v>324961</v>
      </c>
      <c r="I277" s="192">
        <v>0</v>
      </c>
      <c r="J277" s="192">
        <v>0</v>
      </c>
      <c r="K277" s="192">
        <v>477192</v>
      </c>
      <c r="L277" s="193">
        <v>0</v>
      </c>
      <c r="M277" s="171">
        <v>980</v>
      </c>
      <c r="N277" s="172">
        <v>7141</v>
      </c>
      <c r="O277" s="172">
        <v>15244</v>
      </c>
      <c r="P277" s="172">
        <v>0</v>
      </c>
      <c r="Q277" s="172">
        <v>0</v>
      </c>
      <c r="R277" s="172">
        <v>22385</v>
      </c>
      <c r="S277" s="172">
        <v>0</v>
      </c>
      <c r="T277" s="194">
        <v>499577</v>
      </c>
      <c r="U277" s="195">
        <v>0</v>
      </c>
      <c r="V277" s="195">
        <v>499577</v>
      </c>
      <c r="W277" s="195">
        <v>10356</v>
      </c>
      <c r="X277" s="195">
        <v>0</v>
      </c>
      <c r="Y277" s="195">
        <v>509933</v>
      </c>
      <c r="Z277" s="213">
        <v>21871</v>
      </c>
      <c r="AA277" s="473">
        <f t="shared" si="10"/>
        <v>23.315486260344748</v>
      </c>
    </row>
    <row r="278" spans="1:27" ht="15" thickBot="1" x14ac:dyDescent="0.35">
      <c r="A278" s="4" t="s">
        <v>183</v>
      </c>
      <c r="B278" s="6" t="s">
        <v>4</v>
      </c>
      <c r="C278" s="56" t="s">
        <v>830</v>
      </c>
      <c r="D278" s="211" t="s">
        <v>398</v>
      </c>
      <c r="E278" s="211" t="s">
        <v>399</v>
      </c>
      <c r="F278" s="218">
        <v>6470</v>
      </c>
      <c r="G278" s="192">
        <v>16822</v>
      </c>
      <c r="H278" s="192">
        <v>0</v>
      </c>
      <c r="I278" s="192">
        <v>0</v>
      </c>
      <c r="J278" s="192">
        <v>137550</v>
      </c>
      <c r="K278" s="192">
        <v>154372</v>
      </c>
      <c r="L278" s="193">
        <v>44741</v>
      </c>
      <c r="M278" s="171">
        <v>7130</v>
      </c>
      <c r="N278" s="172">
        <v>18538</v>
      </c>
      <c r="O278" s="172">
        <v>0</v>
      </c>
      <c r="P278" s="172">
        <v>0</v>
      </c>
      <c r="Q278" s="172">
        <v>6575</v>
      </c>
      <c r="R278" s="172">
        <v>25113</v>
      </c>
      <c r="S278" s="172">
        <v>0</v>
      </c>
      <c r="T278" s="194">
        <v>179485</v>
      </c>
      <c r="U278" s="195">
        <v>44741</v>
      </c>
      <c r="V278" s="195">
        <v>224226</v>
      </c>
      <c r="W278" s="195">
        <v>6090</v>
      </c>
      <c r="X278" s="195">
        <v>0</v>
      </c>
      <c r="Y278" s="195">
        <v>230316</v>
      </c>
      <c r="Z278" s="213">
        <v>13600</v>
      </c>
      <c r="AA278" s="473">
        <f t="shared" si="10"/>
        <v>16.934999999999999</v>
      </c>
    </row>
    <row r="279" spans="1:27" ht="15" thickBot="1" x14ac:dyDescent="0.35">
      <c r="A279" s="4" t="s">
        <v>190</v>
      </c>
      <c r="B279" s="6" t="s">
        <v>4</v>
      </c>
      <c r="C279" s="56" t="s">
        <v>947</v>
      </c>
      <c r="D279" s="211" t="s">
        <v>398</v>
      </c>
      <c r="E279" s="211" t="s">
        <v>399</v>
      </c>
      <c r="F279" s="218">
        <v>17153</v>
      </c>
      <c r="G279" s="192">
        <v>119895</v>
      </c>
      <c r="H279" s="192">
        <v>184563</v>
      </c>
      <c r="I279" s="192">
        <v>0</v>
      </c>
      <c r="J279" s="192">
        <v>0</v>
      </c>
      <c r="K279" s="192">
        <v>304458</v>
      </c>
      <c r="L279" s="193">
        <v>19724</v>
      </c>
      <c r="M279" s="164" t="s">
        <v>19</v>
      </c>
      <c r="N279" s="165" t="s">
        <v>19</v>
      </c>
      <c r="O279" s="165" t="s">
        <v>19</v>
      </c>
      <c r="P279" s="165" t="s">
        <v>19</v>
      </c>
      <c r="Q279" s="165" t="s">
        <v>19</v>
      </c>
      <c r="R279" s="165" t="s">
        <v>19</v>
      </c>
      <c r="S279" s="165" t="s">
        <v>19</v>
      </c>
      <c r="T279" s="194">
        <v>304458</v>
      </c>
      <c r="U279" s="195">
        <v>19724</v>
      </c>
      <c r="V279" s="195">
        <v>324182</v>
      </c>
      <c r="W279" s="195">
        <v>9767</v>
      </c>
      <c r="X279" s="195">
        <v>0</v>
      </c>
      <c r="Y279" s="195">
        <v>333949</v>
      </c>
      <c r="Z279" s="213">
        <v>17153</v>
      </c>
      <c r="AA279" s="473">
        <f t="shared" si="10"/>
        <v>19.468839270098524</v>
      </c>
    </row>
    <row r="280" spans="1:27" ht="15" thickBot="1" x14ac:dyDescent="0.35">
      <c r="A280" s="4" t="s">
        <v>199</v>
      </c>
      <c r="B280" s="6" t="s">
        <v>4</v>
      </c>
      <c r="C280" s="56" t="s">
        <v>601</v>
      </c>
      <c r="D280" s="211" t="s">
        <v>396</v>
      </c>
      <c r="E280" s="211" t="s">
        <v>397</v>
      </c>
      <c r="F280" s="218">
        <v>25369</v>
      </c>
      <c r="G280" s="192">
        <v>15767</v>
      </c>
      <c r="H280" s="192">
        <v>406692</v>
      </c>
      <c r="I280" s="192">
        <v>0</v>
      </c>
      <c r="J280" s="192">
        <v>0</v>
      </c>
      <c r="K280" s="192">
        <v>422459</v>
      </c>
      <c r="L280" s="193">
        <v>9931</v>
      </c>
      <c r="M280" s="164" t="s">
        <v>19</v>
      </c>
      <c r="N280" s="165" t="s">
        <v>19</v>
      </c>
      <c r="O280" s="165" t="s">
        <v>19</v>
      </c>
      <c r="P280" s="165" t="s">
        <v>19</v>
      </c>
      <c r="Q280" s="165" t="s">
        <v>19</v>
      </c>
      <c r="R280" s="165" t="s">
        <v>19</v>
      </c>
      <c r="S280" s="165" t="s">
        <v>19</v>
      </c>
      <c r="T280" s="194">
        <v>422459</v>
      </c>
      <c r="U280" s="195">
        <v>9931</v>
      </c>
      <c r="V280" s="195">
        <v>432390</v>
      </c>
      <c r="W280" s="195">
        <v>8832</v>
      </c>
      <c r="X280" s="195">
        <v>8852</v>
      </c>
      <c r="Y280" s="195">
        <v>450074</v>
      </c>
      <c r="Z280" s="213">
        <v>25369</v>
      </c>
      <c r="AA280" s="473">
        <f t="shared" si="10"/>
        <v>17.741101344160196</v>
      </c>
    </row>
    <row r="281" spans="1:27" ht="15" thickBot="1" x14ac:dyDescent="0.35">
      <c r="A281" s="4" t="s">
        <v>206</v>
      </c>
      <c r="B281" s="6" t="s">
        <v>4</v>
      </c>
      <c r="C281" s="56" t="s">
        <v>625</v>
      </c>
      <c r="D281" s="211" t="s">
        <v>402</v>
      </c>
      <c r="E281" s="211" t="s">
        <v>403</v>
      </c>
      <c r="F281" s="218">
        <v>14691</v>
      </c>
      <c r="G281" s="192">
        <v>114869</v>
      </c>
      <c r="H281" s="192">
        <v>698773</v>
      </c>
      <c r="I281" s="192">
        <v>0</v>
      </c>
      <c r="J281" s="192">
        <v>4640</v>
      </c>
      <c r="K281" s="192">
        <v>818282</v>
      </c>
      <c r="L281" s="193">
        <v>53000</v>
      </c>
      <c r="M281" s="171">
        <v>7567</v>
      </c>
      <c r="N281" s="172">
        <v>59166</v>
      </c>
      <c r="O281" s="172">
        <v>43000</v>
      </c>
      <c r="P281" s="172">
        <v>0</v>
      </c>
      <c r="Q281" s="172">
        <v>66096</v>
      </c>
      <c r="R281" s="172">
        <v>168262</v>
      </c>
      <c r="S281" s="172">
        <v>0</v>
      </c>
      <c r="T281" s="194">
        <v>986544</v>
      </c>
      <c r="U281" s="195">
        <v>53000</v>
      </c>
      <c r="V281" s="195">
        <v>1039544</v>
      </c>
      <c r="W281" s="195">
        <v>9868</v>
      </c>
      <c r="X281" s="195">
        <v>0</v>
      </c>
      <c r="Y281" s="195">
        <v>1049412</v>
      </c>
      <c r="Z281" s="213">
        <v>22258</v>
      </c>
      <c r="AA281" s="473">
        <f t="shared" si="10"/>
        <v>47.147632311977716</v>
      </c>
    </row>
    <row r="282" spans="1:27" ht="15" thickBot="1" x14ac:dyDescent="0.35">
      <c r="A282" s="4" t="s">
        <v>212</v>
      </c>
      <c r="B282" s="6" t="s">
        <v>4</v>
      </c>
      <c r="C282" s="56" t="s">
        <v>532</v>
      </c>
      <c r="D282" s="211" t="s">
        <v>398</v>
      </c>
      <c r="E282" s="211" t="s">
        <v>399</v>
      </c>
      <c r="F282" s="218">
        <v>14545</v>
      </c>
      <c r="G282" s="192">
        <v>19580</v>
      </c>
      <c r="H282" s="192">
        <v>310982</v>
      </c>
      <c r="I282" s="192">
        <v>0</v>
      </c>
      <c r="J282" s="192">
        <v>0</v>
      </c>
      <c r="K282" s="192">
        <v>330562</v>
      </c>
      <c r="L282" s="193">
        <v>19120</v>
      </c>
      <c r="M282" s="164" t="s">
        <v>19</v>
      </c>
      <c r="N282" s="165" t="s">
        <v>19</v>
      </c>
      <c r="O282" s="165" t="s">
        <v>19</v>
      </c>
      <c r="P282" s="165" t="s">
        <v>19</v>
      </c>
      <c r="Q282" s="165" t="s">
        <v>19</v>
      </c>
      <c r="R282" s="165" t="s">
        <v>19</v>
      </c>
      <c r="S282" s="165" t="s">
        <v>19</v>
      </c>
      <c r="T282" s="194">
        <v>330562</v>
      </c>
      <c r="U282" s="195">
        <v>19120</v>
      </c>
      <c r="V282" s="195">
        <v>349682</v>
      </c>
      <c r="W282" s="195">
        <v>6514</v>
      </c>
      <c r="X282" s="195">
        <v>0</v>
      </c>
      <c r="Y282" s="195">
        <v>356196</v>
      </c>
      <c r="Z282" s="213">
        <v>14545</v>
      </c>
      <c r="AA282" s="473">
        <f t="shared" si="10"/>
        <v>24.489240288759024</v>
      </c>
    </row>
    <row r="283" spans="1:27" ht="15" thickBot="1" x14ac:dyDescent="0.35">
      <c r="A283" s="4" t="s">
        <v>215</v>
      </c>
      <c r="B283" s="6" t="s">
        <v>4</v>
      </c>
      <c r="C283" s="56" t="s">
        <v>588</v>
      </c>
      <c r="D283" s="211" t="s">
        <v>396</v>
      </c>
      <c r="E283" s="211" t="s">
        <v>397</v>
      </c>
      <c r="F283" s="218">
        <v>12084</v>
      </c>
      <c r="G283" s="192">
        <v>7541</v>
      </c>
      <c r="H283" s="192">
        <v>434588</v>
      </c>
      <c r="I283" s="192">
        <v>1715</v>
      </c>
      <c r="J283" s="192">
        <v>1481</v>
      </c>
      <c r="K283" s="192">
        <v>445325</v>
      </c>
      <c r="L283" s="193">
        <v>28649</v>
      </c>
      <c r="M283" s="171">
        <v>1368</v>
      </c>
      <c r="N283" s="172">
        <v>6105</v>
      </c>
      <c r="O283" s="172">
        <v>0</v>
      </c>
      <c r="P283" s="172">
        <v>0</v>
      </c>
      <c r="Q283" s="172">
        <v>0</v>
      </c>
      <c r="R283" s="172">
        <v>6105</v>
      </c>
      <c r="S283" s="172">
        <v>0</v>
      </c>
      <c r="T283" s="194">
        <v>451430</v>
      </c>
      <c r="U283" s="195">
        <v>28649</v>
      </c>
      <c r="V283" s="195">
        <v>480079</v>
      </c>
      <c r="W283" s="195">
        <v>6024</v>
      </c>
      <c r="X283" s="195">
        <v>0</v>
      </c>
      <c r="Y283" s="195">
        <v>486103</v>
      </c>
      <c r="Z283" s="213">
        <v>13452</v>
      </c>
      <c r="AA283" s="473">
        <f t="shared" si="10"/>
        <v>36.136113589057388</v>
      </c>
    </row>
    <row r="284" spans="1:27" ht="15" thickBot="1" x14ac:dyDescent="0.35">
      <c r="A284" s="4" t="s">
        <v>221</v>
      </c>
      <c r="B284" s="6" t="s">
        <v>4</v>
      </c>
      <c r="C284" s="56" t="s">
        <v>991</v>
      </c>
      <c r="D284" s="211" t="s">
        <v>394</v>
      </c>
      <c r="E284" s="211" t="s">
        <v>395</v>
      </c>
      <c r="F284" s="218">
        <v>22995</v>
      </c>
      <c r="G284" s="192">
        <v>161901</v>
      </c>
      <c r="H284" s="192">
        <v>1100053</v>
      </c>
      <c r="I284" s="192">
        <v>0</v>
      </c>
      <c r="J284" s="192">
        <v>10000</v>
      </c>
      <c r="K284" s="192">
        <v>1271954</v>
      </c>
      <c r="L284" s="193">
        <v>68743</v>
      </c>
      <c r="M284" s="164" t="s">
        <v>19</v>
      </c>
      <c r="N284" s="165" t="s">
        <v>19</v>
      </c>
      <c r="O284" s="165" t="s">
        <v>19</v>
      </c>
      <c r="P284" s="165" t="s">
        <v>19</v>
      </c>
      <c r="Q284" s="165" t="s">
        <v>19</v>
      </c>
      <c r="R284" s="165" t="s">
        <v>19</v>
      </c>
      <c r="S284" s="165" t="s">
        <v>19</v>
      </c>
      <c r="T284" s="194">
        <v>1271954</v>
      </c>
      <c r="U284" s="195">
        <v>68743</v>
      </c>
      <c r="V284" s="195">
        <v>1340697</v>
      </c>
      <c r="W284" s="195">
        <v>13876</v>
      </c>
      <c r="X284" s="195">
        <v>0</v>
      </c>
      <c r="Y284" s="195">
        <v>1354573</v>
      </c>
      <c r="Z284" s="213">
        <v>22995</v>
      </c>
      <c r="AA284" s="473">
        <f t="shared" si="10"/>
        <v>58.907284192215698</v>
      </c>
    </row>
    <row r="285" spans="1:27" ht="15" thickBot="1" x14ac:dyDescent="0.35">
      <c r="A285" s="4" t="s">
        <v>226</v>
      </c>
      <c r="B285" s="6" t="s">
        <v>4</v>
      </c>
      <c r="C285" s="56" t="s">
        <v>550</v>
      </c>
      <c r="D285" s="211" t="s">
        <v>396</v>
      </c>
      <c r="E285" s="211" t="s">
        <v>397</v>
      </c>
      <c r="F285" s="218">
        <v>14948</v>
      </c>
      <c r="G285" s="192">
        <v>36323</v>
      </c>
      <c r="H285" s="192">
        <v>782220</v>
      </c>
      <c r="I285" s="192">
        <v>0</v>
      </c>
      <c r="J285" s="192">
        <v>0</v>
      </c>
      <c r="K285" s="192">
        <v>818543</v>
      </c>
      <c r="L285" s="193">
        <v>85297</v>
      </c>
      <c r="M285" s="164" t="s">
        <v>19</v>
      </c>
      <c r="N285" s="165" t="s">
        <v>19</v>
      </c>
      <c r="O285" s="165" t="s">
        <v>19</v>
      </c>
      <c r="P285" s="165" t="s">
        <v>19</v>
      </c>
      <c r="Q285" s="165" t="s">
        <v>19</v>
      </c>
      <c r="R285" s="165" t="s">
        <v>19</v>
      </c>
      <c r="S285" s="165" t="s">
        <v>19</v>
      </c>
      <c r="T285" s="194">
        <v>818543</v>
      </c>
      <c r="U285" s="195">
        <v>85297</v>
      </c>
      <c r="V285" s="195">
        <v>903840</v>
      </c>
      <c r="W285" s="195">
        <v>7078</v>
      </c>
      <c r="X285" s="195">
        <v>0</v>
      </c>
      <c r="Y285" s="195">
        <v>910918</v>
      </c>
      <c r="Z285" s="213">
        <v>14948</v>
      </c>
      <c r="AA285" s="473">
        <f t="shared" si="10"/>
        <v>60.939122290607436</v>
      </c>
    </row>
    <row r="286" spans="1:27" ht="15" thickBot="1" x14ac:dyDescent="0.35">
      <c r="A286" s="4" t="s">
        <v>228</v>
      </c>
      <c r="B286" s="6" t="s">
        <v>4</v>
      </c>
      <c r="C286" s="56" t="s">
        <v>625</v>
      </c>
      <c r="D286" s="211" t="s">
        <v>396</v>
      </c>
      <c r="E286" s="211" t="s">
        <v>397</v>
      </c>
      <c r="F286" s="218">
        <v>8365</v>
      </c>
      <c r="G286" s="192">
        <v>67658</v>
      </c>
      <c r="H286" s="192">
        <v>0</v>
      </c>
      <c r="I286" s="192">
        <v>292363</v>
      </c>
      <c r="J286" s="192">
        <v>0</v>
      </c>
      <c r="K286" s="192">
        <v>360021</v>
      </c>
      <c r="L286" s="193">
        <v>82609</v>
      </c>
      <c r="M286" s="171">
        <v>10028</v>
      </c>
      <c r="N286" s="172">
        <v>80911</v>
      </c>
      <c r="O286" s="172">
        <v>0</v>
      </c>
      <c r="P286" s="172">
        <v>0</v>
      </c>
      <c r="Q286" s="172">
        <v>175000</v>
      </c>
      <c r="R286" s="172">
        <v>255911</v>
      </c>
      <c r="S286" s="172">
        <v>0</v>
      </c>
      <c r="T286" s="194">
        <v>615932</v>
      </c>
      <c r="U286" s="195">
        <v>82609</v>
      </c>
      <c r="V286" s="195">
        <v>698541</v>
      </c>
      <c r="W286" s="195">
        <v>8710</v>
      </c>
      <c r="X286" s="195">
        <v>0</v>
      </c>
      <c r="Y286" s="195">
        <v>707251</v>
      </c>
      <c r="Z286" s="213">
        <v>18393</v>
      </c>
      <c r="AA286" s="473">
        <f t="shared" si="10"/>
        <v>38.45218289566683</v>
      </c>
    </row>
    <row r="287" spans="1:27" ht="15" thickBot="1" x14ac:dyDescent="0.35">
      <c r="A287" s="4" t="s">
        <v>233</v>
      </c>
      <c r="B287" s="6" t="s">
        <v>4</v>
      </c>
      <c r="C287" s="56" t="s">
        <v>1011</v>
      </c>
      <c r="D287" s="211" t="s">
        <v>394</v>
      </c>
      <c r="E287" s="211" t="s">
        <v>395</v>
      </c>
      <c r="F287" s="218">
        <v>14384</v>
      </c>
      <c r="G287" s="192">
        <v>68870</v>
      </c>
      <c r="H287" s="192">
        <v>0</v>
      </c>
      <c r="I287" s="192">
        <v>293270</v>
      </c>
      <c r="J287" s="192">
        <v>0</v>
      </c>
      <c r="K287" s="192">
        <v>362140</v>
      </c>
      <c r="L287" s="193">
        <v>14519</v>
      </c>
      <c r="M287" s="164" t="s">
        <v>19</v>
      </c>
      <c r="N287" s="165" t="s">
        <v>19</v>
      </c>
      <c r="O287" s="165" t="s">
        <v>19</v>
      </c>
      <c r="P287" s="165" t="s">
        <v>19</v>
      </c>
      <c r="Q287" s="165" t="s">
        <v>19</v>
      </c>
      <c r="R287" s="165" t="s">
        <v>19</v>
      </c>
      <c r="S287" s="165" t="s">
        <v>19</v>
      </c>
      <c r="T287" s="194">
        <v>362140</v>
      </c>
      <c r="U287" s="195">
        <v>14519</v>
      </c>
      <c r="V287" s="195">
        <v>376659</v>
      </c>
      <c r="W287" s="195">
        <v>9647</v>
      </c>
      <c r="X287" s="195">
        <v>0</v>
      </c>
      <c r="Y287" s="195">
        <v>386306</v>
      </c>
      <c r="Z287" s="213">
        <v>14384</v>
      </c>
      <c r="AA287" s="473">
        <f t="shared" si="10"/>
        <v>26.856646273637374</v>
      </c>
    </row>
    <row r="288" spans="1:27" ht="15" thickBot="1" x14ac:dyDescent="0.35">
      <c r="A288" s="4" t="s">
        <v>235</v>
      </c>
      <c r="B288" s="6" t="s">
        <v>4</v>
      </c>
      <c r="C288" s="56" t="s">
        <v>1015</v>
      </c>
      <c r="D288" s="211" t="s">
        <v>396</v>
      </c>
      <c r="E288" s="211" t="s">
        <v>397</v>
      </c>
      <c r="F288" s="218">
        <v>5836</v>
      </c>
      <c r="G288" s="192">
        <v>19277</v>
      </c>
      <c r="H288" s="192">
        <v>333171</v>
      </c>
      <c r="I288" s="192">
        <v>0</v>
      </c>
      <c r="J288" s="192">
        <v>0</v>
      </c>
      <c r="K288" s="192">
        <v>352448</v>
      </c>
      <c r="L288" s="193">
        <v>0</v>
      </c>
      <c r="M288" s="171">
        <v>11675</v>
      </c>
      <c r="N288" s="172">
        <v>13833</v>
      </c>
      <c r="O288" s="172">
        <v>0</v>
      </c>
      <c r="P288" s="172">
        <v>0</v>
      </c>
      <c r="Q288" s="172">
        <v>0</v>
      </c>
      <c r="R288" s="172">
        <v>13833</v>
      </c>
      <c r="S288" s="172">
        <v>2000</v>
      </c>
      <c r="T288" s="194">
        <v>366281</v>
      </c>
      <c r="U288" s="195">
        <v>2000</v>
      </c>
      <c r="V288" s="195">
        <v>368281</v>
      </c>
      <c r="W288" s="195">
        <v>6557</v>
      </c>
      <c r="X288" s="195">
        <v>0</v>
      </c>
      <c r="Y288" s="195">
        <v>374838</v>
      </c>
      <c r="Z288" s="213">
        <v>17511</v>
      </c>
      <c r="AA288" s="473">
        <f t="shared" si="10"/>
        <v>21.405859174233338</v>
      </c>
    </row>
    <row r="289" spans="1:27" ht="15" thickBot="1" x14ac:dyDescent="0.35">
      <c r="A289" s="4" t="s">
        <v>236</v>
      </c>
      <c r="B289" s="6" t="s">
        <v>4</v>
      </c>
      <c r="C289" s="56" t="s">
        <v>532</v>
      </c>
      <c r="D289" s="211" t="s">
        <v>398</v>
      </c>
      <c r="E289" s="211" t="s">
        <v>399</v>
      </c>
      <c r="F289" s="218">
        <v>15736</v>
      </c>
      <c r="G289" s="192">
        <v>21183</v>
      </c>
      <c r="H289" s="192">
        <v>838612</v>
      </c>
      <c r="I289" s="192">
        <v>0</v>
      </c>
      <c r="J289" s="192">
        <v>1454</v>
      </c>
      <c r="K289" s="192">
        <v>861249</v>
      </c>
      <c r="L289" s="193">
        <v>43541</v>
      </c>
      <c r="M289" s="164" t="s">
        <v>19</v>
      </c>
      <c r="N289" s="165" t="s">
        <v>19</v>
      </c>
      <c r="O289" s="165" t="s">
        <v>19</v>
      </c>
      <c r="P289" s="165" t="s">
        <v>19</v>
      </c>
      <c r="Q289" s="165" t="s">
        <v>19</v>
      </c>
      <c r="R289" s="165" t="s">
        <v>19</v>
      </c>
      <c r="S289" s="165" t="s">
        <v>19</v>
      </c>
      <c r="T289" s="194">
        <v>861249</v>
      </c>
      <c r="U289" s="195">
        <v>43541</v>
      </c>
      <c r="V289" s="195">
        <v>904790</v>
      </c>
      <c r="W289" s="195">
        <v>7047</v>
      </c>
      <c r="X289" s="195">
        <v>0</v>
      </c>
      <c r="Y289" s="195">
        <v>911837</v>
      </c>
      <c r="Z289" s="213">
        <v>15736</v>
      </c>
      <c r="AA289" s="473">
        <f t="shared" si="10"/>
        <v>57.94592018301983</v>
      </c>
    </row>
    <row r="290" spans="1:27" ht="15" thickBot="1" x14ac:dyDescent="0.35">
      <c r="A290" s="4" t="s">
        <v>238</v>
      </c>
      <c r="B290" s="6" t="s">
        <v>4</v>
      </c>
      <c r="C290" s="56" t="s">
        <v>816</v>
      </c>
      <c r="D290" s="211" t="s">
        <v>398</v>
      </c>
      <c r="E290" s="211" t="s">
        <v>399</v>
      </c>
      <c r="F290" s="218">
        <v>13097</v>
      </c>
      <c r="G290" s="192">
        <v>40602</v>
      </c>
      <c r="H290" s="192">
        <v>105298</v>
      </c>
      <c r="I290" s="192">
        <v>34837</v>
      </c>
      <c r="J290" s="192">
        <v>10718</v>
      </c>
      <c r="K290" s="192">
        <v>191455</v>
      </c>
      <c r="L290" s="193">
        <v>26716</v>
      </c>
      <c r="M290" s="164" t="s">
        <v>19</v>
      </c>
      <c r="N290" s="165" t="s">
        <v>19</v>
      </c>
      <c r="O290" s="165" t="s">
        <v>19</v>
      </c>
      <c r="P290" s="165" t="s">
        <v>19</v>
      </c>
      <c r="Q290" s="165" t="s">
        <v>19</v>
      </c>
      <c r="R290" s="165" t="s">
        <v>19</v>
      </c>
      <c r="S290" s="165" t="s">
        <v>19</v>
      </c>
      <c r="T290" s="194">
        <v>191455</v>
      </c>
      <c r="U290" s="195">
        <v>26716</v>
      </c>
      <c r="V290" s="195">
        <v>218171</v>
      </c>
      <c r="W290" s="195">
        <v>5864</v>
      </c>
      <c r="X290" s="195">
        <v>0</v>
      </c>
      <c r="Y290" s="195">
        <v>224035</v>
      </c>
      <c r="Z290" s="213">
        <v>13097</v>
      </c>
      <c r="AA290" s="473">
        <f t="shared" si="10"/>
        <v>17.1058257616248</v>
      </c>
    </row>
    <row r="291" spans="1:27" ht="15" thickBot="1" x14ac:dyDescent="0.35">
      <c r="A291" s="4" t="s">
        <v>243</v>
      </c>
      <c r="B291" s="6" t="s">
        <v>4</v>
      </c>
      <c r="C291" s="56" t="s">
        <v>588</v>
      </c>
      <c r="D291" s="211" t="s">
        <v>396</v>
      </c>
      <c r="E291" s="211" t="s">
        <v>397</v>
      </c>
      <c r="F291" s="218">
        <v>22857</v>
      </c>
      <c r="G291" s="192">
        <v>14383</v>
      </c>
      <c r="H291" s="192">
        <v>1094179</v>
      </c>
      <c r="I291" s="192">
        <v>0</v>
      </c>
      <c r="J291" s="192">
        <v>120035</v>
      </c>
      <c r="K291" s="192">
        <v>1228597</v>
      </c>
      <c r="L291" s="193">
        <v>0</v>
      </c>
      <c r="M291" s="164" t="s">
        <v>19</v>
      </c>
      <c r="N291" s="165" t="s">
        <v>19</v>
      </c>
      <c r="O291" s="165" t="s">
        <v>19</v>
      </c>
      <c r="P291" s="165" t="s">
        <v>19</v>
      </c>
      <c r="Q291" s="165" t="s">
        <v>19</v>
      </c>
      <c r="R291" s="165" t="s">
        <v>19</v>
      </c>
      <c r="S291" s="165" t="s">
        <v>19</v>
      </c>
      <c r="T291" s="194">
        <v>1228597</v>
      </c>
      <c r="U291" s="195">
        <v>0</v>
      </c>
      <c r="V291" s="195">
        <v>1228597</v>
      </c>
      <c r="W291" s="195">
        <v>10823</v>
      </c>
      <c r="X291" s="195">
        <v>0</v>
      </c>
      <c r="Y291" s="195">
        <v>1239420</v>
      </c>
      <c r="Z291" s="213">
        <v>22857</v>
      </c>
      <c r="AA291" s="473">
        <f t="shared" si="10"/>
        <v>54.224963906024414</v>
      </c>
    </row>
    <row r="292" spans="1:27" ht="15" thickBot="1" x14ac:dyDescent="0.35">
      <c r="A292" s="4" t="s">
        <v>250</v>
      </c>
      <c r="B292" s="6" t="s">
        <v>4</v>
      </c>
      <c r="C292" s="56" t="s">
        <v>625</v>
      </c>
      <c r="D292" s="211" t="s">
        <v>394</v>
      </c>
      <c r="E292" s="211" t="s">
        <v>395</v>
      </c>
      <c r="F292" s="218">
        <v>24520</v>
      </c>
      <c r="G292" s="192">
        <v>223053</v>
      </c>
      <c r="H292" s="192">
        <v>747272</v>
      </c>
      <c r="I292" s="192">
        <v>7414</v>
      </c>
      <c r="J292" s="192">
        <v>0</v>
      </c>
      <c r="K292" s="192">
        <v>977739</v>
      </c>
      <c r="L292" s="193">
        <v>229678</v>
      </c>
      <c r="M292" s="171">
        <v>1166</v>
      </c>
      <c r="N292" s="172">
        <v>10607</v>
      </c>
      <c r="O292" s="172">
        <v>0</v>
      </c>
      <c r="P292" s="172">
        <v>0</v>
      </c>
      <c r="Q292" s="172">
        <v>1000</v>
      </c>
      <c r="R292" s="172">
        <v>11607</v>
      </c>
      <c r="S292" s="172">
        <v>0</v>
      </c>
      <c r="T292" s="194">
        <v>989346</v>
      </c>
      <c r="U292" s="195">
        <v>229678</v>
      </c>
      <c r="V292" s="195">
        <v>1219024</v>
      </c>
      <c r="W292" s="195">
        <v>12819</v>
      </c>
      <c r="X292" s="195">
        <v>0</v>
      </c>
      <c r="Y292" s="195">
        <v>1231843</v>
      </c>
      <c r="Z292" s="213">
        <v>25686</v>
      </c>
      <c r="AA292" s="473">
        <f t="shared" si="10"/>
        <v>47.957759090555165</v>
      </c>
    </row>
    <row r="293" spans="1:27" ht="15" thickBot="1" x14ac:dyDescent="0.35">
      <c r="A293" s="4" t="s">
        <v>264</v>
      </c>
      <c r="B293" s="6" t="s">
        <v>4</v>
      </c>
      <c r="C293" s="56" t="s">
        <v>1056</v>
      </c>
      <c r="D293" s="211" t="s">
        <v>398</v>
      </c>
      <c r="E293" s="211" t="s">
        <v>399</v>
      </c>
      <c r="F293" s="218">
        <v>24164</v>
      </c>
      <c r="G293" s="192">
        <v>138344</v>
      </c>
      <c r="H293" s="192">
        <v>464963</v>
      </c>
      <c r="I293" s="192">
        <v>0</v>
      </c>
      <c r="J293" s="192">
        <v>0</v>
      </c>
      <c r="K293" s="192">
        <v>603307</v>
      </c>
      <c r="L293" s="193">
        <v>70264</v>
      </c>
      <c r="M293" s="164" t="s">
        <v>19</v>
      </c>
      <c r="N293" s="165" t="s">
        <v>19</v>
      </c>
      <c r="O293" s="165" t="s">
        <v>19</v>
      </c>
      <c r="P293" s="165" t="s">
        <v>19</v>
      </c>
      <c r="Q293" s="165" t="s">
        <v>19</v>
      </c>
      <c r="R293" s="165" t="s">
        <v>19</v>
      </c>
      <c r="S293" s="165" t="s">
        <v>19</v>
      </c>
      <c r="T293" s="194">
        <v>603307</v>
      </c>
      <c r="U293" s="195">
        <v>70264</v>
      </c>
      <c r="V293" s="195">
        <v>673571</v>
      </c>
      <c r="W293" s="195">
        <v>13494</v>
      </c>
      <c r="X293" s="195">
        <v>17589</v>
      </c>
      <c r="Y293" s="195">
        <v>704654</v>
      </c>
      <c r="Z293" s="213">
        <v>24164</v>
      </c>
      <c r="AA293" s="473">
        <f t="shared" si="10"/>
        <v>29.161314351928489</v>
      </c>
    </row>
    <row r="294" spans="1:27" ht="15" thickBot="1" x14ac:dyDescent="0.35">
      <c r="A294" s="4" t="s">
        <v>265</v>
      </c>
      <c r="B294" s="6" t="s">
        <v>4</v>
      </c>
      <c r="C294" s="56" t="s">
        <v>564</v>
      </c>
      <c r="D294" s="211" t="s">
        <v>398</v>
      </c>
      <c r="E294" s="211" t="s">
        <v>399</v>
      </c>
      <c r="F294" s="218">
        <v>13312</v>
      </c>
      <c r="G294" s="192">
        <v>43586</v>
      </c>
      <c r="H294" s="192">
        <v>341101</v>
      </c>
      <c r="I294" s="192">
        <v>0</v>
      </c>
      <c r="J294" s="192">
        <v>224303</v>
      </c>
      <c r="K294" s="192">
        <v>608990</v>
      </c>
      <c r="L294" s="193">
        <v>53428</v>
      </c>
      <c r="M294" s="171">
        <v>918</v>
      </c>
      <c r="N294" s="172">
        <v>3019</v>
      </c>
      <c r="O294" s="172">
        <v>0</v>
      </c>
      <c r="P294" s="172">
        <v>0</v>
      </c>
      <c r="Q294" s="172">
        <v>0</v>
      </c>
      <c r="R294" s="172">
        <v>3019</v>
      </c>
      <c r="S294" s="172">
        <v>0</v>
      </c>
      <c r="T294" s="194">
        <v>612009</v>
      </c>
      <c r="U294" s="195">
        <v>53428</v>
      </c>
      <c r="V294" s="195">
        <v>665437</v>
      </c>
      <c r="W294" s="195">
        <v>6348</v>
      </c>
      <c r="X294" s="195">
        <v>0</v>
      </c>
      <c r="Y294" s="195">
        <v>671785</v>
      </c>
      <c r="Z294" s="213">
        <v>14230</v>
      </c>
      <c r="AA294" s="473">
        <f t="shared" si="10"/>
        <v>47.209065354884046</v>
      </c>
    </row>
    <row r="295" spans="1:27" ht="15" thickBot="1" x14ac:dyDescent="0.35">
      <c r="A295" s="4" t="s">
        <v>267</v>
      </c>
      <c r="B295" s="6" t="s">
        <v>4</v>
      </c>
      <c r="C295" s="56" t="s">
        <v>532</v>
      </c>
      <c r="D295" s="211" t="s">
        <v>398</v>
      </c>
      <c r="E295" s="211" t="s">
        <v>399</v>
      </c>
      <c r="F295" s="218">
        <v>20526</v>
      </c>
      <c r="G295" s="192">
        <v>27260</v>
      </c>
      <c r="H295" s="192">
        <v>925431</v>
      </c>
      <c r="I295" s="192">
        <v>0</v>
      </c>
      <c r="J295" s="192">
        <v>0</v>
      </c>
      <c r="K295" s="192">
        <v>952691</v>
      </c>
      <c r="L295" s="193">
        <v>39104</v>
      </c>
      <c r="M295" s="164" t="s">
        <v>19</v>
      </c>
      <c r="N295" s="165" t="s">
        <v>19</v>
      </c>
      <c r="O295" s="165" t="s">
        <v>19</v>
      </c>
      <c r="P295" s="165" t="s">
        <v>19</v>
      </c>
      <c r="Q295" s="165" t="s">
        <v>19</v>
      </c>
      <c r="R295" s="165" t="s">
        <v>19</v>
      </c>
      <c r="S295" s="165" t="s">
        <v>19</v>
      </c>
      <c r="T295" s="194">
        <v>952691</v>
      </c>
      <c r="U295" s="195">
        <v>39104</v>
      </c>
      <c r="V295" s="195">
        <v>991795</v>
      </c>
      <c r="W295" s="195">
        <v>10243</v>
      </c>
      <c r="X295" s="195">
        <v>0</v>
      </c>
      <c r="Y295" s="195">
        <v>1002038</v>
      </c>
      <c r="Z295" s="213">
        <v>20526</v>
      </c>
      <c r="AA295" s="473">
        <f t="shared" si="10"/>
        <v>48.817986943388874</v>
      </c>
    </row>
    <row r="296" spans="1:27" ht="15" thickBot="1" x14ac:dyDescent="0.35">
      <c r="A296" s="4" t="s">
        <v>271</v>
      </c>
      <c r="B296" s="6" t="s">
        <v>4</v>
      </c>
      <c r="C296" s="56" t="s">
        <v>895</v>
      </c>
      <c r="D296" s="211" t="s">
        <v>398</v>
      </c>
      <c r="E296" s="211" t="s">
        <v>399</v>
      </c>
      <c r="F296" s="218">
        <v>13579</v>
      </c>
      <c r="G296" s="192">
        <v>58047</v>
      </c>
      <c r="H296" s="192">
        <v>841574</v>
      </c>
      <c r="I296" s="192">
        <v>0</v>
      </c>
      <c r="J296" s="192">
        <v>0</v>
      </c>
      <c r="K296" s="192">
        <v>899621</v>
      </c>
      <c r="L296" s="193">
        <v>0</v>
      </c>
      <c r="M296" s="164" t="s">
        <v>19</v>
      </c>
      <c r="N296" s="165" t="s">
        <v>19</v>
      </c>
      <c r="O296" s="165" t="s">
        <v>19</v>
      </c>
      <c r="P296" s="165" t="s">
        <v>19</v>
      </c>
      <c r="Q296" s="165" t="s">
        <v>19</v>
      </c>
      <c r="R296" s="165" t="s">
        <v>19</v>
      </c>
      <c r="S296" s="165" t="s">
        <v>19</v>
      </c>
      <c r="T296" s="194">
        <v>899621</v>
      </c>
      <c r="U296" s="195">
        <v>0</v>
      </c>
      <c r="V296" s="195">
        <v>899621</v>
      </c>
      <c r="W296" s="195">
        <v>6081</v>
      </c>
      <c r="X296" s="195">
        <v>0</v>
      </c>
      <c r="Y296" s="195">
        <v>905702</v>
      </c>
      <c r="Z296" s="213">
        <v>13579</v>
      </c>
      <c r="AA296" s="473">
        <f t="shared" si="10"/>
        <v>66.698725973930337</v>
      </c>
    </row>
    <row r="297" spans="1:27" ht="15" thickBot="1" x14ac:dyDescent="0.35">
      <c r="A297" s="4" t="s">
        <v>276</v>
      </c>
      <c r="B297" s="6" t="s">
        <v>4</v>
      </c>
      <c r="C297" s="56" t="s">
        <v>548</v>
      </c>
      <c r="D297" s="211" t="s">
        <v>398</v>
      </c>
      <c r="E297" s="211" t="s">
        <v>399</v>
      </c>
      <c r="F297" s="218">
        <v>5670</v>
      </c>
      <c r="G297" s="192">
        <v>35036</v>
      </c>
      <c r="H297" s="192">
        <v>697571</v>
      </c>
      <c r="I297" s="192">
        <v>0</v>
      </c>
      <c r="J297" s="192">
        <v>0</v>
      </c>
      <c r="K297" s="192">
        <v>732607</v>
      </c>
      <c r="L297" s="193">
        <v>30935</v>
      </c>
      <c r="M297" s="171">
        <v>13449</v>
      </c>
      <c r="N297" s="172">
        <v>71421</v>
      </c>
      <c r="O297" s="172">
        <v>0</v>
      </c>
      <c r="P297" s="172">
        <v>0</v>
      </c>
      <c r="Q297" s="172">
        <v>0</v>
      </c>
      <c r="R297" s="172">
        <v>71421</v>
      </c>
      <c r="S297" s="172">
        <v>0</v>
      </c>
      <c r="T297" s="194">
        <v>804028</v>
      </c>
      <c r="U297" s="195">
        <v>30935</v>
      </c>
      <c r="V297" s="195">
        <v>834963</v>
      </c>
      <c r="W297" s="195">
        <v>9317</v>
      </c>
      <c r="X297" s="195">
        <v>2863</v>
      </c>
      <c r="Y297" s="195">
        <v>847143</v>
      </c>
      <c r="Z297" s="213">
        <v>19119</v>
      </c>
      <c r="AA297" s="473">
        <f t="shared" si="10"/>
        <v>44.3089596736231</v>
      </c>
    </row>
    <row r="298" spans="1:27" ht="15" thickBot="1" x14ac:dyDescent="0.35">
      <c r="A298" s="4" t="s">
        <v>284</v>
      </c>
      <c r="B298" s="6" t="s">
        <v>4</v>
      </c>
      <c r="C298" s="56" t="s">
        <v>686</v>
      </c>
      <c r="D298" s="211" t="s">
        <v>396</v>
      </c>
      <c r="E298" s="211" t="s">
        <v>397</v>
      </c>
      <c r="F298" s="218">
        <v>12741</v>
      </c>
      <c r="G298" s="192">
        <v>15000</v>
      </c>
      <c r="H298" s="192">
        <v>500823</v>
      </c>
      <c r="I298" s="192">
        <v>0</v>
      </c>
      <c r="J298" s="192">
        <v>0</v>
      </c>
      <c r="K298" s="192">
        <v>509596</v>
      </c>
      <c r="L298" s="193">
        <v>6227</v>
      </c>
      <c r="M298" s="171">
        <v>57</v>
      </c>
      <c r="N298" s="172">
        <v>0</v>
      </c>
      <c r="O298" s="172">
        <v>0</v>
      </c>
      <c r="P298" s="172">
        <v>0</v>
      </c>
      <c r="Q298" s="172">
        <v>0</v>
      </c>
      <c r="R298" s="172">
        <v>0</v>
      </c>
      <c r="S298" s="172">
        <v>0</v>
      </c>
      <c r="T298" s="194">
        <v>509596</v>
      </c>
      <c r="U298" s="195">
        <v>6227</v>
      </c>
      <c r="V298" s="195">
        <v>515823</v>
      </c>
      <c r="W298" s="195">
        <v>3463</v>
      </c>
      <c r="X298" s="195">
        <v>0</v>
      </c>
      <c r="Y298" s="195">
        <v>519286</v>
      </c>
      <c r="Z298" s="213">
        <v>12798</v>
      </c>
      <c r="AA298" s="473">
        <f t="shared" si="10"/>
        <v>40.575558681043915</v>
      </c>
    </row>
    <row r="299" spans="1:27" ht="15" thickBot="1" x14ac:dyDescent="0.35">
      <c r="A299" s="4" t="s">
        <v>285</v>
      </c>
      <c r="B299" s="6" t="s">
        <v>4</v>
      </c>
      <c r="C299" s="56" t="s">
        <v>582</v>
      </c>
      <c r="D299" s="211" t="s">
        <v>396</v>
      </c>
      <c r="E299" s="211" t="s">
        <v>397</v>
      </c>
      <c r="F299" s="218">
        <v>10275</v>
      </c>
      <c r="G299" s="192">
        <v>72017</v>
      </c>
      <c r="H299" s="192">
        <v>235878</v>
      </c>
      <c r="I299" s="192">
        <v>0</v>
      </c>
      <c r="J299" s="192">
        <v>0</v>
      </c>
      <c r="K299" s="192">
        <v>307895</v>
      </c>
      <c r="L299" s="193">
        <v>30896</v>
      </c>
      <c r="M299" s="171">
        <v>3637</v>
      </c>
      <c r="N299" s="172">
        <v>19945</v>
      </c>
      <c r="O299" s="172">
        <v>37018</v>
      </c>
      <c r="P299" s="172">
        <v>0</v>
      </c>
      <c r="Q299" s="172">
        <v>300</v>
      </c>
      <c r="R299" s="172">
        <v>57263</v>
      </c>
      <c r="S299" s="172">
        <v>0</v>
      </c>
      <c r="T299" s="194">
        <v>365158</v>
      </c>
      <c r="U299" s="195">
        <v>30896</v>
      </c>
      <c r="V299" s="195">
        <v>396054</v>
      </c>
      <c r="W299" s="195">
        <v>6588</v>
      </c>
      <c r="X299" s="195">
        <v>0</v>
      </c>
      <c r="Y299" s="195">
        <v>402642</v>
      </c>
      <c r="Z299" s="213">
        <v>13912</v>
      </c>
      <c r="AA299" s="473">
        <f t="shared" si="10"/>
        <v>28.942064404830361</v>
      </c>
    </row>
    <row r="300" spans="1:27" ht="15" thickBot="1" x14ac:dyDescent="0.35">
      <c r="A300" s="4" t="s">
        <v>287</v>
      </c>
      <c r="B300" s="6" t="s">
        <v>4</v>
      </c>
      <c r="C300" s="56" t="s">
        <v>1093</v>
      </c>
      <c r="D300" s="211" t="s">
        <v>398</v>
      </c>
      <c r="E300" s="211" t="s">
        <v>399</v>
      </c>
      <c r="F300" s="218">
        <v>13376</v>
      </c>
      <c r="G300" s="192">
        <v>31664</v>
      </c>
      <c r="H300" s="192">
        <v>651012</v>
      </c>
      <c r="I300" s="192">
        <v>0</v>
      </c>
      <c r="J300" s="192">
        <v>0</v>
      </c>
      <c r="K300" s="192">
        <v>682676</v>
      </c>
      <c r="L300" s="193">
        <v>35862</v>
      </c>
      <c r="M300" s="171">
        <v>1502</v>
      </c>
      <c r="N300" s="172">
        <v>6418</v>
      </c>
      <c r="O300" s="172">
        <v>0</v>
      </c>
      <c r="P300" s="172">
        <v>0</v>
      </c>
      <c r="Q300" s="172">
        <v>0</v>
      </c>
      <c r="R300" s="172">
        <v>6418</v>
      </c>
      <c r="S300" s="172">
        <v>0</v>
      </c>
      <c r="T300" s="194">
        <v>689094</v>
      </c>
      <c r="U300" s="195">
        <v>35862</v>
      </c>
      <c r="V300" s="195">
        <v>724956</v>
      </c>
      <c r="W300" s="195">
        <v>6663</v>
      </c>
      <c r="X300" s="195">
        <v>0</v>
      </c>
      <c r="Y300" s="195">
        <v>731619</v>
      </c>
      <c r="Z300" s="213">
        <v>14878</v>
      </c>
      <c r="AA300" s="473">
        <f t="shared" si="10"/>
        <v>49.174553031321416</v>
      </c>
    </row>
    <row r="301" spans="1:27" ht="15" thickBot="1" x14ac:dyDescent="0.35">
      <c r="A301" s="4" t="s">
        <v>303</v>
      </c>
      <c r="B301" s="6" t="s">
        <v>4</v>
      </c>
      <c r="C301" s="56" t="s">
        <v>601</v>
      </c>
      <c r="D301" s="211" t="s">
        <v>394</v>
      </c>
      <c r="E301" s="211" t="s">
        <v>395</v>
      </c>
      <c r="F301" s="218">
        <v>12486</v>
      </c>
      <c r="G301" s="192">
        <v>21542</v>
      </c>
      <c r="H301" s="192">
        <v>224663</v>
      </c>
      <c r="I301" s="192">
        <v>0</v>
      </c>
      <c r="J301" s="192">
        <v>50000</v>
      </c>
      <c r="K301" s="192">
        <v>296205</v>
      </c>
      <c r="L301" s="193">
        <v>2784</v>
      </c>
      <c r="M301" s="164" t="s">
        <v>19</v>
      </c>
      <c r="N301" s="165" t="s">
        <v>19</v>
      </c>
      <c r="O301" s="165" t="s">
        <v>19</v>
      </c>
      <c r="P301" s="165" t="s">
        <v>19</v>
      </c>
      <c r="Q301" s="165" t="s">
        <v>19</v>
      </c>
      <c r="R301" s="165" t="s">
        <v>19</v>
      </c>
      <c r="S301" s="165" t="s">
        <v>19</v>
      </c>
      <c r="T301" s="194">
        <v>296205</v>
      </c>
      <c r="U301" s="195">
        <v>2784</v>
      </c>
      <c r="V301" s="195">
        <v>298989</v>
      </c>
      <c r="W301" s="195">
        <v>6231</v>
      </c>
      <c r="X301" s="195">
        <v>0</v>
      </c>
      <c r="Y301" s="195">
        <v>305220</v>
      </c>
      <c r="Z301" s="213">
        <v>12486</v>
      </c>
      <c r="AA301" s="473">
        <f t="shared" si="10"/>
        <v>24.444978375780874</v>
      </c>
    </row>
    <row r="302" spans="1:27" ht="15" thickBot="1" x14ac:dyDescent="0.35">
      <c r="A302" s="4" t="s">
        <v>317</v>
      </c>
      <c r="B302" s="6" t="s">
        <v>4</v>
      </c>
      <c r="C302" s="56" t="s">
        <v>585</v>
      </c>
      <c r="D302" s="211" t="s">
        <v>396</v>
      </c>
      <c r="E302" s="211" t="s">
        <v>397</v>
      </c>
      <c r="F302" s="218">
        <v>16753</v>
      </c>
      <c r="G302" s="192">
        <v>21721</v>
      </c>
      <c r="H302" s="192">
        <v>689249</v>
      </c>
      <c r="I302" s="192">
        <v>0</v>
      </c>
      <c r="J302" s="192">
        <v>261981</v>
      </c>
      <c r="K302" s="192">
        <v>972951</v>
      </c>
      <c r="L302" s="193">
        <v>161328</v>
      </c>
      <c r="M302" s="164" t="s">
        <v>19</v>
      </c>
      <c r="N302" s="165" t="s">
        <v>19</v>
      </c>
      <c r="O302" s="165" t="s">
        <v>19</v>
      </c>
      <c r="P302" s="165" t="s">
        <v>19</v>
      </c>
      <c r="Q302" s="165" t="s">
        <v>19</v>
      </c>
      <c r="R302" s="165" t="s">
        <v>19</v>
      </c>
      <c r="S302" s="165" t="s">
        <v>19</v>
      </c>
      <c r="T302" s="194">
        <v>972951</v>
      </c>
      <c r="U302" s="195">
        <v>161328</v>
      </c>
      <c r="V302" s="195">
        <v>1134279</v>
      </c>
      <c r="W302" s="195">
        <v>10745</v>
      </c>
      <c r="X302" s="195">
        <v>0</v>
      </c>
      <c r="Y302" s="195">
        <v>1145024</v>
      </c>
      <c r="Z302" s="213">
        <v>16753</v>
      </c>
      <c r="AA302" s="473">
        <f t="shared" si="10"/>
        <v>68.347400465588251</v>
      </c>
    </row>
    <row r="303" spans="1:27" ht="15" thickBot="1" x14ac:dyDescent="0.35">
      <c r="A303" s="4" t="s">
        <v>338</v>
      </c>
      <c r="B303" s="6" t="s">
        <v>4</v>
      </c>
      <c r="C303" s="56" t="s">
        <v>568</v>
      </c>
      <c r="D303" s="211" t="s">
        <v>398</v>
      </c>
      <c r="E303" s="211" t="s">
        <v>399</v>
      </c>
      <c r="F303" s="218">
        <v>14300</v>
      </c>
      <c r="G303" s="192">
        <v>55610</v>
      </c>
      <c r="H303" s="192">
        <v>1156950</v>
      </c>
      <c r="I303" s="192">
        <v>0</v>
      </c>
      <c r="J303" s="192">
        <v>0</v>
      </c>
      <c r="K303" s="192">
        <v>1212560</v>
      </c>
      <c r="L303" s="193">
        <v>84940</v>
      </c>
      <c r="M303" s="164" t="s">
        <v>19</v>
      </c>
      <c r="N303" s="165" t="s">
        <v>19</v>
      </c>
      <c r="O303" s="165" t="s">
        <v>19</v>
      </c>
      <c r="P303" s="165" t="s">
        <v>19</v>
      </c>
      <c r="Q303" s="165" t="s">
        <v>19</v>
      </c>
      <c r="R303" s="165" t="s">
        <v>19</v>
      </c>
      <c r="S303" s="165" t="s">
        <v>19</v>
      </c>
      <c r="T303" s="194">
        <v>1212560</v>
      </c>
      <c r="U303" s="195">
        <v>84940</v>
      </c>
      <c r="V303" s="195">
        <v>1297500</v>
      </c>
      <c r="W303" s="195">
        <v>7699</v>
      </c>
      <c r="X303" s="195">
        <v>0</v>
      </c>
      <c r="Y303" s="195">
        <v>1305199</v>
      </c>
      <c r="Z303" s="213">
        <v>14300</v>
      </c>
      <c r="AA303" s="473">
        <f t="shared" si="10"/>
        <v>91.27265734265734</v>
      </c>
    </row>
    <row r="304" spans="1:27" ht="15" thickBot="1" x14ac:dyDescent="0.35">
      <c r="A304" s="4" t="s">
        <v>339</v>
      </c>
      <c r="B304" s="6" t="s">
        <v>4</v>
      </c>
      <c r="C304" s="56" t="s">
        <v>532</v>
      </c>
      <c r="D304" s="211" t="s">
        <v>398</v>
      </c>
      <c r="E304" s="211" t="s">
        <v>399</v>
      </c>
      <c r="F304" s="218">
        <v>13940</v>
      </c>
      <c r="G304" s="192">
        <v>18765</v>
      </c>
      <c r="H304" s="192">
        <v>509740</v>
      </c>
      <c r="I304" s="192">
        <v>646</v>
      </c>
      <c r="J304" s="192">
        <v>0</v>
      </c>
      <c r="K304" s="192">
        <v>529151</v>
      </c>
      <c r="L304" s="193">
        <v>178330</v>
      </c>
      <c r="M304" s="164" t="s">
        <v>19</v>
      </c>
      <c r="N304" s="165" t="s">
        <v>19</v>
      </c>
      <c r="O304" s="165" t="s">
        <v>19</v>
      </c>
      <c r="P304" s="165" t="s">
        <v>19</v>
      </c>
      <c r="Q304" s="165" t="s">
        <v>19</v>
      </c>
      <c r="R304" s="165" t="s">
        <v>19</v>
      </c>
      <c r="S304" s="165" t="s">
        <v>19</v>
      </c>
      <c r="T304" s="194">
        <v>529151</v>
      </c>
      <c r="U304" s="195">
        <v>178330</v>
      </c>
      <c r="V304" s="195">
        <v>707481</v>
      </c>
      <c r="W304" s="195">
        <v>6240</v>
      </c>
      <c r="X304" s="195">
        <v>0</v>
      </c>
      <c r="Y304" s="195">
        <v>713721</v>
      </c>
      <c r="Z304" s="213">
        <v>13940</v>
      </c>
      <c r="AA304" s="473">
        <f t="shared" si="10"/>
        <v>51.199497847919659</v>
      </c>
    </row>
    <row r="305" spans="1:27" ht="15" thickBot="1" x14ac:dyDescent="0.35">
      <c r="A305" s="4" t="s">
        <v>342</v>
      </c>
      <c r="B305" s="6" t="s">
        <v>4</v>
      </c>
      <c r="C305" s="56" t="s">
        <v>681</v>
      </c>
      <c r="D305" s="211" t="s">
        <v>394</v>
      </c>
      <c r="E305" s="211" t="s">
        <v>395</v>
      </c>
      <c r="F305" s="218">
        <v>17937</v>
      </c>
      <c r="G305" s="192">
        <v>48847</v>
      </c>
      <c r="H305" s="192">
        <v>495534</v>
      </c>
      <c r="I305" s="192">
        <v>0</v>
      </c>
      <c r="J305" s="192">
        <v>0</v>
      </c>
      <c r="K305" s="192">
        <v>544381</v>
      </c>
      <c r="L305" s="193">
        <v>28172</v>
      </c>
      <c r="M305" s="164" t="s">
        <v>19</v>
      </c>
      <c r="N305" s="165" t="s">
        <v>19</v>
      </c>
      <c r="O305" s="165" t="s">
        <v>19</v>
      </c>
      <c r="P305" s="165" t="s">
        <v>19</v>
      </c>
      <c r="Q305" s="165" t="s">
        <v>19</v>
      </c>
      <c r="R305" s="165" t="s">
        <v>19</v>
      </c>
      <c r="S305" s="165" t="s">
        <v>19</v>
      </c>
      <c r="T305" s="194">
        <v>544381</v>
      </c>
      <c r="U305" s="195">
        <v>28172</v>
      </c>
      <c r="V305" s="195">
        <v>572553</v>
      </c>
      <c r="W305" s="195">
        <v>8951</v>
      </c>
      <c r="X305" s="195">
        <v>0</v>
      </c>
      <c r="Y305" s="195">
        <v>581504</v>
      </c>
      <c r="Z305" s="213">
        <v>17937</v>
      </c>
      <c r="AA305" s="473">
        <f t="shared" si="10"/>
        <v>32.419245135752909</v>
      </c>
    </row>
    <row r="306" spans="1:27" ht="15" thickBot="1" x14ac:dyDescent="0.35">
      <c r="A306" s="4" t="s">
        <v>350</v>
      </c>
      <c r="B306" s="6" t="s">
        <v>4</v>
      </c>
      <c r="C306" s="56" t="s">
        <v>537</v>
      </c>
      <c r="D306" s="211" t="s">
        <v>396</v>
      </c>
      <c r="E306" s="211" t="s">
        <v>397</v>
      </c>
      <c r="F306" s="218">
        <v>18134</v>
      </c>
      <c r="G306" s="192">
        <v>81600</v>
      </c>
      <c r="H306" s="192">
        <v>618884</v>
      </c>
      <c r="I306" s="192">
        <v>0</v>
      </c>
      <c r="J306" s="192">
        <v>0</v>
      </c>
      <c r="K306" s="192">
        <v>700484</v>
      </c>
      <c r="L306" s="193">
        <v>0</v>
      </c>
      <c r="M306" s="164" t="s">
        <v>19</v>
      </c>
      <c r="N306" s="165" t="s">
        <v>19</v>
      </c>
      <c r="O306" s="165" t="s">
        <v>19</v>
      </c>
      <c r="P306" s="165" t="s">
        <v>19</v>
      </c>
      <c r="Q306" s="165" t="s">
        <v>19</v>
      </c>
      <c r="R306" s="165" t="s">
        <v>19</v>
      </c>
      <c r="S306" s="165" t="s">
        <v>19</v>
      </c>
      <c r="T306" s="194">
        <v>700484</v>
      </c>
      <c r="U306" s="195">
        <v>0</v>
      </c>
      <c r="V306" s="195">
        <v>700484</v>
      </c>
      <c r="W306" s="195">
        <v>7287</v>
      </c>
      <c r="X306" s="195">
        <v>0</v>
      </c>
      <c r="Y306" s="195">
        <v>707771</v>
      </c>
      <c r="Z306" s="213">
        <v>18134</v>
      </c>
      <c r="AA306" s="473">
        <f t="shared" si="10"/>
        <v>39.030054042130807</v>
      </c>
    </row>
    <row r="307" spans="1:27" ht="15" thickBot="1" x14ac:dyDescent="0.35">
      <c r="A307" s="4" t="s">
        <v>356</v>
      </c>
      <c r="B307" s="6" t="s">
        <v>4</v>
      </c>
      <c r="C307" s="56" t="s">
        <v>775</v>
      </c>
      <c r="D307" s="211" t="s">
        <v>396</v>
      </c>
      <c r="E307" s="211" t="s">
        <v>397</v>
      </c>
      <c r="F307" s="218">
        <v>15303</v>
      </c>
      <c r="G307" s="192">
        <v>21298</v>
      </c>
      <c r="H307" s="192">
        <v>0</v>
      </c>
      <c r="I307" s="192">
        <v>0</v>
      </c>
      <c r="J307" s="192">
        <v>153624</v>
      </c>
      <c r="K307" s="192">
        <v>174922</v>
      </c>
      <c r="L307" s="193">
        <v>5413</v>
      </c>
      <c r="M307" s="171">
        <v>1578</v>
      </c>
      <c r="N307" s="172">
        <v>0</v>
      </c>
      <c r="O307" s="172">
        <v>0</v>
      </c>
      <c r="P307" s="172">
        <v>2712</v>
      </c>
      <c r="Q307" s="172">
        <v>0</v>
      </c>
      <c r="R307" s="172">
        <v>2712</v>
      </c>
      <c r="S307" s="172">
        <v>0</v>
      </c>
      <c r="T307" s="194">
        <v>177634</v>
      </c>
      <c r="U307" s="195">
        <v>5413</v>
      </c>
      <c r="V307" s="195">
        <v>183047</v>
      </c>
      <c r="W307" s="195">
        <v>8424</v>
      </c>
      <c r="X307" s="195">
        <v>0</v>
      </c>
      <c r="Y307" s="195">
        <v>191471</v>
      </c>
      <c r="Z307" s="213">
        <v>16881</v>
      </c>
      <c r="AA307" s="473">
        <f t="shared" si="10"/>
        <v>11.342396777442096</v>
      </c>
    </row>
    <row r="308" spans="1:27" ht="15" thickBot="1" x14ac:dyDescent="0.35">
      <c r="A308" s="4" t="s">
        <v>358</v>
      </c>
      <c r="B308" s="6" t="s">
        <v>4</v>
      </c>
      <c r="C308" s="56" t="s">
        <v>681</v>
      </c>
      <c r="D308" s="211" t="s">
        <v>396</v>
      </c>
      <c r="E308" s="211" t="s">
        <v>397</v>
      </c>
      <c r="F308" s="218">
        <v>7811</v>
      </c>
      <c r="G308" s="192">
        <v>44025</v>
      </c>
      <c r="H308" s="192">
        <v>331713</v>
      </c>
      <c r="I308" s="192">
        <v>0</v>
      </c>
      <c r="J308" s="192">
        <v>0</v>
      </c>
      <c r="K308" s="192">
        <v>375738</v>
      </c>
      <c r="L308" s="193">
        <v>46519</v>
      </c>
      <c r="M308" s="171">
        <v>6442</v>
      </c>
      <c r="N308" s="172">
        <v>0</v>
      </c>
      <c r="O308" s="172">
        <v>0</v>
      </c>
      <c r="P308" s="172">
        <v>0</v>
      </c>
      <c r="Q308" s="172">
        <v>82627</v>
      </c>
      <c r="R308" s="172">
        <v>82627</v>
      </c>
      <c r="S308" s="172">
        <v>0</v>
      </c>
      <c r="T308" s="194">
        <v>458365</v>
      </c>
      <c r="U308" s="195">
        <v>46519</v>
      </c>
      <c r="V308" s="195">
        <v>504884</v>
      </c>
      <c r="W308" s="195">
        <v>6749</v>
      </c>
      <c r="X308" s="195">
        <v>0</v>
      </c>
      <c r="Y308" s="195">
        <v>511633</v>
      </c>
      <c r="Z308" s="213">
        <v>14253</v>
      </c>
      <c r="AA308" s="473">
        <f t="shared" si="10"/>
        <v>35.896513014803901</v>
      </c>
    </row>
    <row r="309" spans="1:27" ht="15" thickBot="1" x14ac:dyDescent="0.35">
      <c r="A309" s="4" t="s">
        <v>367</v>
      </c>
      <c r="B309" s="6" t="s">
        <v>4</v>
      </c>
      <c r="C309" s="56" t="s">
        <v>597</v>
      </c>
      <c r="D309" s="211" t="s">
        <v>410</v>
      </c>
      <c r="E309" s="211" t="s">
        <v>411</v>
      </c>
      <c r="F309" s="218">
        <v>10937</v>
      </c>
      <c r="G309" s="192">
        <v>25796</v>
      </c>
      <c r="H309" s="192">
        <v>255264</v>
      </c>
      <c r="I309" s="192">
        <v>0</v>
      </c>
      <c r="J309" s="192">
        <v>0</v>
      </c>
      <c r="K309" s="192">
        <v>281060</v>
      </c>
      <c r="L309" s="193">
        <v>27452</v>
      </c>
      <c r="M309" s="171">
        <v>1301</v>
      </c>
      <c r="N309" s="172">
        <v>3069</v>
      </c>
      <c r="O309" s="172">
        <v>0</v>
      </c>
      <c r="P309" s="172">
        <v>0</v>
      </c>
      <c r="Q309" s="172">
        <v>0</v>
      </c>
      <c r="R309" s="172">
        <v>3069</v>
      </c>
      <c r="S309" s="172">
        <v>0</v>
      </c>
      <c r="T309" s="194">
        <v>284129</v>
      </c>
      <c r="U309" s="195">
        <v>27452</v>
      </c>
      <c r="V309" s="195">
        <v>311581</v>
      </c>
      <c r="W309" s="195">
        <v>8981</v>
      </c>
      <c r="X309" s="195">
        <v>783</v>
      </c>
      <c r="Y309" s="195">
        <v>321345</v>
      </c>
      <c r="Z309" s="213">
        <v>12238</v>
      </c>
      <c r="AA309" s="473">
        <f t="shared" si="10"/>
        <v>26.257966988069946</v>
      </c>
    </row>
    <row r="310" spans="1:27" ht="15" thickBot="1" x14ac:dyDescent="0.35">
      <c r="A310" s="4" t="s">
        <v>378</v>
      </c>
      <c r="B310" s="6" t="s">
        <v>4</v>
      </c>
      <c r="C310" s="56" t="s">
        <v>601</v>
      </c>
      <c r="D310" s="211" t="s">
        <v>396</v>
      </c>
      <c r="E310" s="211" t="s">
        <v>397</v>
      </c>
      <c r="F310" s="218">
        <v>17593</v>
      </c>
      <c r="G310" s="192">
        <v>12026</v>
      </c>
      <c r="H310" s="192">
        <v>0</v>
      </c>
      <c r="I310" s="192">
        <v>395751</v>
      </c>
      <c r="J310" s="192">
        <v>0</v>
      </c>
      <c r="K310" s="192">
        <v>407777</v>
      </c>
      <c r="L310" s="193">
        <v>106490</v>
      </c>
      <c r="M310" s="164" t="s">
        <v>19</v>
      </c>
      <c r="N310" s="165" t="s">
        <v>19</v>
      </c>
      <c r="O310" s="165" t="s">
        <v>19</v>
      </c>
      <c r="P310" s="165" t="s">
        <v>19</v>
      </c>
      <c r="Q310" s="165" t="s">
        <v>19</v>
      </c>
      <c r="R310" s="165" t="s">
        <v>19</v>
      </c>
      <c r="S310" s="165" t="s">
        <v>19</v>
      </c>
      <c r="T310" s="194">
        <v>407777</v>
      </c>
      <c r="U310" s="195">
        <v>106490</v>
      </c>
      <c r="V310" s="195">
        <v>514267</v>
      </c>
      <c r="W310" s="195">
        <v>8780</v>
      </c>
      <c r="X310" s="195">
        <v>0</v>
      </c>
      <c r="Y310" s="195">
        <v>523047</v>
      </c>
      <c r="Z310" s="213">
        <v>17593</v>
      </c>
      <c r="AA310" s="473">
        <f t="shared" si="10"/>
        <v>29.730404138009437</v>
      </c>
    </row>
    <row r="311" spans="1:27" ht="15" thickBot="1" x14ac:dyDescent="0.35">
      <c r="A311" s="4" t="s">
        <v>391</v>
      </c>
      <c r="B311" s="26" t="s">
        <v>4</v>
      </c>
      <c r="C311" s="224" t="s">
        <v>532</v>
      </c>
      <c r="D311" s="225" t="s">
        <v>396</v>
      </c>
      <c r="E311" s="225" t="s">
        <v>397</v>
      </c>
      <c r="F311" s="218">
        <v>13498</v>
      </c>
      <c r="G311" s="192">
        <v>17926</v>
      </c>
      <c r="H311" s="192">
        <v>674536</v>
      </c>
      <c r="I311" s="192">
        <v>0</v>
      </c>
      <c r="J311" s="192">
        <v>0</v>
      </c>
      <c r="K311" s="192">
        <v>692462</v>
      </c>
      <c r="L311" s="193">
        <v>31207</v>
      </c>
      <c r="M311" s="230" t="s">
        <v>19</v>
      </c>
      <c r="N311" s="156" t="s">
        <v>19</v>
      </c>
      <c r="O311" s="156" t="s">
        <v>19</v>
      </c>
      <c r="P311" s="156" t="s">
        <v>19</v>
      </c>
      <c r="Q311" s="156" t="s">
        <v>19</v>
      </c>
      <c r="R311" s="156" t="s">
        <v>19</v>
      </c>
      <c r="S311" s="156" t="s">
        <v>19</v>
      </c>
      <c r="T311" s="474">
        <v>692462</v>
      </c>
      <c r="U311" s="475">
        <v>31207</v>
      </c>
      <c r="V311" s="475">
        <v>723669</v>
      </c>
      <c r="W311" s="475">
        <v>6391</v>
      </c>
      <c r="X311" s="475">
        <v>5253</v>
      </c>
      <c r="Y311" s="475">
        <v>735313</v>
      </c>
      <c r="Z311" s="476">
        <v>13498</v>
      </c>
      <c r="AA311" s="469">
        <f t="shared" si="10"/>
        <v>54.47570010371907</v>
      </c>
    </row>
    <row r="312" spans="1:27" x14ac:dyDescent="0.3">
      <c r="A312" s="90" t="s">
        <v>2417</v>
      </c>
      <c r="B312" s="146"/>
      <c r="C312" s="146"/>
      <c r="D312" s="215"/>
      <c r="E312" s="215"/>
      <c r="F312" s="229">
        <f t="shared" ref="F312:Z312" si="11">SUM(F237:F311)</f>
        <v>1116246</v>
      </c>
      <c r="G312" s="175">
        <f t="shared" si="11"/>
        <v>3897183</v>
      </c>
      <c r="H312" s="175">
        <f t="shared" si="11"/>
        <v>32092976</v>
      </c>
      <c r="I312" s="175">
        <f t="shared" si="11"/>
        <v>3772218</v>
      </c>
      <c r="J312" s="175">
        <f t="shared" si="11"/>
        <v>1811622</v>
      </c>
      <c r="K312" s="175">
        <f t="shared" si="11"/>
        <v>41567772</v>
      </c>
      <c r="L312" s="196">
        <f t="shared" si="11"/>
        <v>3335056</v>
      </c>
      <c r="M312" s="157">
        <f t="shared" si="11"/>
        <v>188781</v>
      </c>
      <c r="N312" s="157">
        <f t="shared" si="11"/>
        <v>789531</v>
      </c>
      <c r="O312" s="157">
        <f t="shared" si="11"/>
        <v>509444</v>
      </c>
      <c r="P312" s="157">
        <f t="shared" si="11"/>
        <v>6712</v>
      </c>
      <c r="Q312" s="157">
        <f t="shared" si="11"/>
        <v>644168</v>
      </c>
      <c r="R312" s="157">
        <f t="shared" si="11"/>
        <v>1949855</v>
      </c>
      <c r="S312" s="157">
        <f t="shared" si="11"/>
        <v>22789</v>
      </c>
      <c r="T312" s="200">
        <f t="shared" si="11"/>
        <v>43517627</v>
      </c>
      <c r="U312" s="176">
        <f t="shared" si="11"/>
        <v>3357845</v>
      </c>
      <c r="V312" s="176">
        <f t="shared" si="11"/>
        <v>46875472</v>
      </c>
      <c r="W312" s="176">
        <f t="shared" si="11"/>
        <v>601012</v>
      </c>
      <c r="X312" s="176">
        <f t="shared" si="11"/>
        <v>65954</v>
      </c>
      <c r="Y312" s="176">
        <f t="shared" si="11"/>
        <v>47542438</v>
      </c>
      <c r="Z312" s="214">
        <f t="shared" si="11"/>
        <v>1305027</v>
      </c>
      <c r="AA312" s="468"/>
    </row>
    <row r="313" spans="1:27" ht="15" thickBot="1" x14ac:dyDescent="0.35">
      <c r="A313" s="91" t="s">
        <v>2418</v>
      </c>
      <c r="B313" s="97"/>
      <c r="C313" s="97"/>
      <c r="D313" s="177"/>
      <c r="E313" s="177"/>
      <c r="F313" s="202">
        <f>F312/75</f>
        <v>14883.28</v>
      </c>
      <c r="G313" s="179">
        <f t="shared" ref="G313:Z313" si="12">G312/75</f>
        <v>51962.44</v>
      </c>
      <c r="H313" s="179">
        <f t="shared" si="12"/>
        <v>427906.34666666668</v>
      </c>
      <c r="I313" s="179">
        <f t="shared" si="12"/>
        <v>50296.24</v>
      </c>
      <c r="J313" s="179">
        <f t="shared" si="12"/>
        <v>24154.959999999999</v>
      </c>
      <c r="K313" s="179">
        <f t="shared" si="12"/>
        <v>554236.96</v>
      </c>
      <c r="L313" s="201">
        <f t="shared" si="12"/>
        <v>44467.41333333333</v>
      </c>
      <c r="M313" s="209">
        <f t="shared" si="12"/>
        <v>2517.08</v>
      </c>
      <c r="N313" s="181">
        <f t="shared" si="12"/>
        <v>10527.08</v>
      </c>
      <c r="O313" s="181">
        <f t="shared" si="12"/>
        <v>6792.586666666667</v>
      </c>
      <c r="P313" s="181">
        <f t="shared" si="12"/>
        <v>89.493333333333339</v>
      </c>
      <c r="Q313" s="181">
        <f t="shared" si="12"/>
        <v>8588.9066666666658</v>
      </c>
      <c r="R313" s="181">
        <f t="shared" si="12"/>
        <v>25998.066666666666</v>
      </c>
      <c r="S313" s="181">
        <f t="shared" si="12"/>
        <v>303.85333333333335</v>
      </c>
      <c r="T313" s="203">
        <f t="shared" si="12"/>
        <v>580235.02666666661</v>
      </c>
      <c r="U313" s="183">
        <f t="shared" si="12"/>
        <v>44771.26666666667</v>
      </c>
      <c r="V313" s="183">
        <f t="shared" si="12"/>
        <v>625006.29333333333</v>
      </c>
      <c r="W313" s="183">
        <f t="shared" si="12"/>
        <v>8013.4933333333329</v>
      </c>
      <c r="X313" s="183">
        <f t="shared" si="12"/>
        <v>879.38666666666666</v>
      </c>
      <c r="Y313" s="183">
        <f t="shared" si="12"/>
        <v>633899.17333333334</v>
      </c>
      <c r="Z313" s="205">
        <f t="shared" si="12"/>
        <v>17400.36</v>
      </c>
      <c r="AA313" s="470">
        <f>Y312/Z312</f>
        <v>36.430233244216403</v>
      </c>
    </row>
    <row r="314" spans="1:27" ht="15" thickBot="1" x14ac:dyDescent="0.35">
      <c r="A314" s="4"/>
      <c r="B314" s="6"/>
      <c r="C314" s="6"/>
      <c r="D314" s="184"/>
      <c r="E314" s="184"/>
      <c r="F314" s="44"/>
      <c r="G314" s="185"/>
      <c r="H314" s="185"/>
      <c r="I314" s="185"/>
      <c r="J314" s="185"/>
      <c r="K314" s="185"/>
      <c r="L314" s="185"/>
      <c r="M314" s="6"/>
      <c r="N314" s="6"/>
      <c r="O314" s="6"/>
      <c r="P314" s="6"/>
      <c r="Q314" s="6"/>
      <c r="R314" s="6"/>
      <c r="S314" s="6"/>
      <c r="T314" s="185"/>
      <c r="U314" s="185"/>
      <c r="V314" s="185"/>
      <c r="W314" s="185"/>
      <c r="X314" s="185"/>
      <c r="Y314" s="185"/>
      <c r="Z314" s="44"/>
    </row>
    <row r="315" spans="1:27" ht="15" thickBot="1" x14ac:dyDescent="0.35">
      <c r="A315" s="4" t="s">
        <v>13</v>
      </c>
      <c r="B315" s="6" t="s">
        <v>14</v>
      </c>
      <c r="C315" s="6" t="s">
        <v>568</v>
      </c>
      <c r="D315" s="184" t="s">
        <v>398</v>
      </c>
      <c r="E315" s="184" t="s">
        <v>399</v>
      </c>
      <c r="F315" s="217">
        <v>20708</v>
      </c>
      <c r="G315" s="187">
        <v>66991</v>
      </c>
      <c r="H315" s="187">
        <v>0</v>
      </c>
      <c r="I315" s="187">
        <v>0</v>
      </c>
      <c r="J315" s="187">
        <v>0</v>
      </c>
      <c r="K315" s="187">
        <v>66991</v>
      </c>
      <c r="L315" s="188">
        <v>22205</v>
      </c>
      <c r="M315" s="481">
        <v>7575</v>
      </c>
      <c r="N315" s="482">
        <v>24505</v>
      </c>
      <c r="O315" s="482">
        <v>77154</v>
      </c>
      <c r="P315" s="482">
        <v>0</v>
      </c>
      <c r="Q315" s="482">
        <v>0</v>
      </c>
      <c r="R315" s="482">
        <v>101659</v>
      </c>
      <c r="S315" s="483">
        <v>0</v>
      </c>
      <c r="T315" s="189">
        <v>168650</v>
      </c>
      <c r="U315" s="190">
        <v>22205</v>
      </c>
      <c r="V315" s="190">
        <v>190855</v>
      </c>
      <c r="W315" s="190">
        <v>12666</v>
      </c>
      <c r="X315" s="190">
        <v>0</v>
      </c>
      <c r="Y315" s="190">
        <v>203521</v>
      </c>
      <c r="Z315" s="212">
        <v>28283</v>
      </c>
      <c r="AA315" s="468">
        <f t="shared" si="10"/>
        <v>7.1958773821730366</v>
      </c>
    </row>
    <row r="316" spans="1:27" ht="15" thickBot="1" x14ac:dyDescent="0.35">
      <c r="A316" s="4" t="s">
        <v>17</v>
      </c>
      <c r="B316" s="6" t="s">
        <v>14</v>
      </c>
      <c r="C316" s="6" t="s">
        <v>579</v>
      </c>
      <c r="D316" s="184" t="s">
        <v>398</v>
      </c>
      <c r="E316" s="184" t="s">
        <v>399</v>
      </c>
      <c r="F316" s="218">
        <v>29598</v>
      </c>
      <c r="G316" s="192">
        <v>112670</v>
      </c>
      <c r="H316" s="192">
        <v>667034</v>
      </c>
      <c r="I316" s="192">
        <v>0</v>
      </c>
      <c r="J316" s="192">
        <v>0</v>
      </c>
      <c r="K316" s="192">
        <v>779704</v>
      </c>
      <c r="L316" s="193">
        <v>95288</v>
      </c>
      <c r="M316" s="164" t="s">
        <v>19</v>
      </c>
      <c r="N316" s="165" t="s">
        <v>19</v>
      </c>
      <c r="O316" s="165" t="s">
        <v>19</v>
      </c>
      <c r="P316" s="165" t="s">
        <v>19</v>
      </c>
      <c r="Q316" s="165" t="s">
        <v>19</v>
      </c>
      <c r="R316" s="165" t="s">
        <v>19</v>
      </c>
      <c r="S316" s="166" t="s">
        <v>19</v>
      </c>
      <c r="T316" s="194">
        <v>779704</v>
      </c>
      <c r="U316" s="195">
        <v>95288</v>
      </c>
      <c r="V316" s="195">
        <v>874992</v>
      </c>
      <c r="W316" s="195">
        <v>35642</v>
      </c>
      <c r="X316" s="195">
        <v>0</v>
      </c>
      <c r="Y316" s="195">
        <v>910634</v>
      </c>
      <c r="Z316" s="213">
        <v>29598</v>
      </c>
      <c r="AA316" s="473">
        <f t="shared" si="10"/>
        <v>30.766740996013244</v>
      </c>
    </row>
    <row r="317" spans="1:27" ht="15" thickBot="1" x14ac:dyDescent="0.35">
      <c r="A317" s="4" t="s">
        <v>29</v>
      </c>
      <c r="B317" s="6" t="s">
        <v>14</v>
      </c>
      <c r="C317" s="6" t="s">
        <v>532</v>
      </c>
      <c r="D317" s="184" t="s">
        <v>396</v>
      </c>
      <c r="E317" s="184" t="s">
        <v>397</v>
      </c>
      <c r="F317" s="218">
        <v>20103</v>
      </c>
      <c r="G317" s="192">
        <v>26698</v>
      </c>
      <c r="H317" s="192">
        <v>1944036</v>
      </c>
      <c r="I317" s="192">
        <v>0</v>
      </c>
      <c r="J317" s="192">
        <v>-3493</v>
      </c>
      <c r="K317" s="192">
        <v>1967241</v>
      </c>
      <c r="L317" s="193">
        <v>121404</v>
      </c>
      <c r="M317" s="171">
        <v>15247</v>
      </c>
      <c r="N317" s="172">
        <v>20248</v>
      </c>
      <c r="O317" s="172">
        <v>0</v>
      </c>
      <c r="P317" s="172">
        <v>0</v>
      </c>
      <c r="Q317" s="172">
        <v>803262</v>
      </c>
      <c r="R317" s="172">
        <v>823510</v>
      </c>
      <c r="S317" s="173">
        <v>0</v>
      </c>
      <c r="T317" s="194">
        <v>2790751</v>
      </c>
      <c r="U317" s="195">
        <v>121404</v>
      </c>
      <c r="V317" s="195">
        <v>2912155</v>
      </c>
      <c r="W317" s="195">
        <v>17641</v>
      </c>
      <c r="X317" s="195">
        <v>0</v>
      </c>
      <c r="Y317" s="195">
        <v>2929796</v>
      </c>
      <c r="Z317" s="213">
        <v>35350</v>
      </c>
      <c r="AA317" s="473">
        <f t="shared" si="10"/>
        <v>82.879660537482323</v>
      </c>
    </row>
    <row r="318" spans="1:27" ht="15" thickBot="1" x14ac:dyDescent="0.35">
      <c r="A318" s="4" t="s">
        <v>34</v>
      </c>
      <c r="B318" s="6" t="s">
        <v>14</v>
      </c>
      <c r="C318" s="6" t="s">
        <v>601</v>
      </c>
      <c r="D318" s="184" t="s">
        <v>396</v>
      </c>
      <c r="E318" s="184" t="s">
        <v>397</v>
      </c>
      <c r="F318" s="218">
        <v>42361</v>
      </c>
      <c r="G318" s="192">
        <v>29689</v>
      </c>
      <c r="H318" s="192">
        <v>820653</v>
      </c>
      <c r="I318" s="192">
        <v>0</v>
      </c>
      <c r="J318" s="192">
        <v>0</v>
      </c>
      <c r="K318" s="192">
        <v>850342</v>
      </c>
      <c r="L318" s="193">
        <v>64460</v>
      </c>
      <c r="M318" s="164" t="s">
        <v>19</v>
      </c>
      <c r="N318" s="165" t="s">
        <v>19</v>
      </c>
      <c r="O318" s="165" t="s">
        <v>19</v>
      </c>
      <c r="P318" s="165" t="s">
        <v>19</v>
      </c>
      <c r="Q318" s="165" t="s">
        <v>19</v>
      </c>
      <c r="R318" s="165" t="s">
        <v>19</v>
      </c>
      <c r="S318" s="166" t="s">
        <v>19</v>
      </c>
      <c r="T318" s="194">
        <v>850342</v>
      </c>
      <c r="U318" s="195">
        <v>64460</v>
      </c>
      <c r="V318" s="195">
        <v>914802</v>
      </c>
      <c r="W318" s="195">
        <v>20059</v>
      </c>
      <c r="X318" s="195">
        <v>6304</v>
      </c>
      <c r="Y318" s="195">
        <v>941165</v>
      </c>
      <c r="Z318" s="213">
        <v>42361</v>
      </c>
      <c r="AA318" s="473">
        <f t="shared" si="10"/>
        <v>22.217723849767474</v>
      </c>
    </row>
    <row r="319" spans="1:27" ht="15" thickBot="1" x14ac:dyDescent="0.35">
      <c r="A319" s="4" t="s">
        <v>45</v>
      </c>
      <c r="B319" s="6" t="s">
        <v>14</v>
      </c>
      <c r="C319" s="6" t="s">
        <v>532</v>
      </c>
      <c r="D319" s="184" t="s">
        <v>402</v>
      </c>
      <c r="E319" s="184" t="s">
        <v>403</v>
      </c>
      <c r="F319" s="218">
        <v>41070</v>
      </c>
      <c r="G319" s="192">
        <v>58352</v>
      </c>
      <c r="H319" s="192">
        <v>4518228</v>
      </c>
      <c r="I319" s="192">
        <v>0</v>
      </c>
      <c r="J319" s="192">
        <v>0</v>
      </c>
      <c r="K319" s="192">
        <v>4576580</v>
      </c>
      <c r="L319" s="193">
        <v>329615</v>
      </c>
      <c r="M319" s="164" t="s">
        <v>19</v>
      </c>
      <c r="N319" s="165" t="s">
        <v>19</v>
      </c>
      <c r="O319" s="165" t="s">
        <v>19</v>
      </c>
      <c r="P319" s="165" t="s">
        <v>19</v>
      </c>
      <c r="Q319" s="165" t="s">
        <v>19</v>
      </c>
      <c r="R319" s="165" t="s">
        <v>19</v>
      </c>
      <c r="S319" s="166" t="s">
        <v>19</v>
      </c>
      <c r="T319" s="194">
        <v>4576580</v>
      </c>
      <c r="U319" s="195">
        <v>329615</v>
      </c>
      <c r="V319" s="195">
        <v>4906195</v>
      </c>
      <c r="W319" s="195">
        <v>18360</v>
      </c>
      <c r="X319" s="195">
        <v>0</v>
      </c>
      <c r="Y319" s="195">
        <v>4924555</v>
      </c>
      <c r="Z319" s="213">
        <v>41070</v>
      </c>
      <c r="AA319" s="473">
        <f t="shared" si="10"/>
        <v>119.9063793523253</v>
      </c>
    </row>
    <row r="320" spans="1:27" ht="15" thickBot="1" x14ac:dyDescent="0.35">
      <c r="A320" s="4" t="s">
        <v>47</v>
      </c>
      <c r="B320" s="6" t="s">
        <v>14</v>
      </c>
      <c r="C320" s="6" t="s">
        <v>651</v>
      </c>
      <c r="D320" s="184" t="s">
        <v>398</v>
      </c>
      <c r="E320" s="184" t="s">
        <v>399</v>
      </c>
      <c r="F320" s="218">
        <v>45248</v>
      </c>
      <c r="G320" s="192">
        <v>141994</v>
      </c>
      <c r="H320" s="192">
        <v>605000</v>
      </c>
      <c r="I320" s="192">
        <v>749461</v>
      </c>
      <c r="J320" s="192">
        <v>0</v>
      </c>
      <c r="K320" s="192">
        <v>1496455</v>
      </c>
      <c r="L320" s="193">
        <v>0</v>
      </c>
      <c r="M320" s="171">
        <v>1657</v>
      </c>
      <c r="N320" s="172">
        <v>4033</v>
      </c>
      <c r="O320" s="172">
        <v>0</v>
      </c>
      <c r="P320" s="172">
        <v>0</v>
      </c>
      <c r="Q320" s="172">
        <v>0</v>
      </c>
      <c r="R320" s="172">
        <v>4033</v>
      </c>
      <c r="S320" s="173">
        <v>0</v>
      </c>
      <c r="T320" s="194">
        <v>1500488</v>
      </c>
      <c r="U320" s="195">
        <v>0</v>
      </c>
      <c r="V320" s="195">
        <v>1500488</v>
      </c>
      <c r="W320" s="195">
        <v>21006</v>
      </c>
      <c r="X320" s="195">
        <v>0</v>
      </c>
      <c r="Y320" s="195">
        <v>1521494</v>
      </c>
      <c r="Z320" s="213">
        <v>46905</v>
      </c>
      <c r="AA320" s="473">
        <f t="shared" si="10"/>
        <v>32.43777848843407</v>
      </c>
    </row>
    <row r="321" spans="1:27" ht="15" thickBot="1" x14ac:dyDescent="0.35">
      <c r="A321" s="4" t="s">
        <v>52</v>
      </c>
      <c r="B321" s="6" t="s">
        <v>14</v>
      </c>
      <c r="C321" s="6" t="s">
        <v>666</v>
      </c>
      <c r="D321" s="184" t="s">
        <v>400</v>
      </c>
      <c r="E321" s="184" t="s">
        <v>401</v>
      </c>
      <c r="F321" s="218">
        <v>43254</v>
      </c>
      <c r="G321" s="192">
        <v>136727</v>
      </c>
      <c r="H321" s="192">
        <v>1294535</v>
      </c>
      <c r="I321" s="192">
        <v>0</v>
      </c>
      <c r="J321" s="192">
        <v>2577</v>
      </c>
      <c r="K321" s="192">
        <v>1433839</v>
      </c>
      <c r="L321" s="193">
        <v>171051</v>
      </c>
      <c r="M321" s="164" t="s">
        <v>19</v>
      </c>
      <c r="N321" s="165" t="s">
        <v>19</v>
      </c>
      <c r="O321" s="165" t="s">
        <v>19</v>
      </c>
      <c r="P321" s="165" t="s">
        <v>19</v>
      </c>
      <c r="Q321" s="165" t="s">
        <v>19</v>
      </c>
      <c r="R321" s="165" t="s">
        <v>19</v>
      </c>
      <c r="S321" s="166" t="s">
        <v>19</v>
      </c>
      <c r="T321" s="194">
        <v>1433839</v>
      </c>
      <c r="U321" s="195">
        <v>171051</v>
      </c>
      <c r="V321" s="195">
        <v>1604890</v>
      </c>
      <c r="W321" s="195">
        <v>15896</v>
      </c>
      <c r="X321" s="195">
        <v>0</v>
      </c>
      <c r="Y321" s="195">
        <v>1620786</v>
      </c>
      <c r="Z321" s="213">
        <v>43254</v>
      </c>
      <c r="AA321" s="473">
        <f t="shared" si="10"/>
        <v>37.471355250381471</v>
      </c>
    </row>
    <row r="322" spans="1:27" ht="15" thickBot="1" x14ac:dyDescent="0.35">
      <c r="A322" s="4" t="s">
        <v>57</v>
      </c>
      <c r="B322" s="6" t="s">
        <v>14</v>
      </c>
      <c r="C322" s="6" t="s">
        <v>683</v>
      </c>
      <c r="D322" s="184" t="s">
        <v>398</v>
      </c>
      <c r="E322" s="184" t="s">
        <v>399</v>
      </c>
      <c r="F322" s="218">
        <v>32714</v>
      </c>
      <c r="G322" s="192">
        <v>169086</v>
      </c>
      <c r="H322" s="192">
        <v>701679</v>
      </c>
      <c r="I322" s="192">
        <v>0</v>
      </c>
      <c r="J322" s="192">
        <v>0</v>
      </c>
      <c r="K322" s="192">
        <v>870765</v>
      </c>
      <c r="L322" s="193">
        <v>31949</v>
      </c>
      <c r="M322" s="171">
        <v>2373</v>
      </c>
      <c r="N322" s="172">
        <v>10453</v>
      </c>
      <c r="O322" s="172">
        <v>31376</v>
      </c>
      <c r="P322" s="172">
        <v>0</v>
      </c>
      <c r="Q322" s="172">
        <v>0</v>
      </c>
      <c r="R322" s="172">
        <v>41829</v>
      </c>
      <c r="S322" s="173">
        <v>0</v>
      </c>
      <c r="T322" s="194">
        <v>912594</v>
      </c>
      <c r="U322" s="195">
        <v>31949</v>
      </c>
      <c r="V322" s="195">
        <v>944543</v>
      </c>
      <c r="W322" s="195">
        <v>17799</v>
      </c>
      <c r="X322" s="195">
        <v>0</v>
      </c>
      <c r="Y322" s="195">
        <v>962342</v>
      </c>
      <c r="Z322" s="213">
        <v>35087</v>
      </c>
      <c r="AA322" s="473">
        <f t="shared" si="10"/>
        <v>27.427309259839827</v>
      </c>
    </row>
    <row r="323" spans="1:27" ht="15" thickBot="1" x14ac:dyDescent="0.35">
      <c r="A323" s="4" t="s">
        <v>65</v>
      </c>
      <c r="B323" s="6" t="s">
        <v>14</v>
      </c>
      <c r="C323" s="6" t="s">
        <v>703</v>
      </c>
      <c r="D323" s="184" t="s">
        <v>398</v>
      </c>
      <c r="E323" s="184" t="s">
        <v>399</v>
      </c>
      <c r="F323" s="218">
        <v>38002</v>
      </c>
      <c r="G323" s="192">
        <v>128402</v>
      </c>
      <c r="H323" s="192">
        <v>883100</v>
      </c>
      <c r="I323" s="192">
        <v>0</v>
      </c>
      <c r="J323" s="192">
        <v>0</v>
      </c>
      <c r="K323" s="192">
        <v>1011502</v>
      </c>
      <c r="L323" s="193">
        <v>58160</v>
      </c>
      <c r="M323" s="164" t="s">
        <v>19</v>
      </c>
      <c r="N323" s="165" t="s">
        <v>19</v>
      </c>
      <c r="O323" s="165" t="s">
        <v>19</v>
      </c>
      <c r="P323" s="165" t="s">
        <v>19</v>
      </c>
      <c r="Q323" s="165" t="s">
        <v>19</v>
      </c>
      <c r="R323" s="165" t="s">
        <v>19</v>
      </c>
      <c r="S323" s="166" t="s">
        <v>19</v>
      </c>
      <c r="T323" s="194">
        <v>1011502</v>
      </c>
      <c r="U323" s="195">
        <v>58160</v>
      </c>
      <c r="V323" s="195">
        <v>1069662</v>
      </c>
      <c r="W323" s="195">
        <v>17019</v>
      </c>
      <c r="X323" s="195">
        <v>15342</v>
      </c>
      <c r="Y323" s="195">
        <v>1102023</v>
      </c>
      <c r="Z323" s="213">
        <v>38002</v>
      </c>
      <c r="AA323" s="473">
        <f t="shared" si="10"/>
        <v>28.999078995842325</v>
      </c>
    </row>
    <row r="324" spans="1:27" ht="15" thickBot="1" x14ac:dyDescent="0.35">
      <c r="A324" s="4" t="s">
        <v>71</v>
      </c>
      <c r="B324" s="6" t="s">
        <v>14</v>
      </c>
      <c r="C324" s="6" t="s">
        <v>623</v>
      </c>
      <c r="D324" s="184" t="s">
        <v>396</v>
      </c>
      <c r="E324" s="184" t="s">
        <v>397</v>
      </c>
      <c r="F324" s="218">
        <v>16002</v>
      </c>
      <c r="G324" s="192">
        <v>49708</v>
      </c>
      <c r="H324" s="192">
        <v>374665</v>
      </c>
      <c r="I324" s="192">
        <v>0</v>
      </c>
      <c r="J324" s="192">
        <v>0</v>
      </c>
      <c r="K324" s="192">
        <v>424373</v>
      </c>
      <c r="L324" s="193">
        <v>0</v>
      </c>
      <c r="M324" s="171">
        <v>14611</v>
      </c>
      <c r="N324" s="172">
        <v>45366</v>
      </c>
      <c r="O324" s="172">
        <v>0</v>
      </c>
      <c r="P324" s="172">
        <v>0</v>
      </c>
      <c r="Q324" s="172">
        <v>0</v>
      </c>
      <c r="R324" s="172">
        <v>45366</v>
      </c>
      <c r="S324" s="173">
        <v>500</v>
      </c>
      <c r="T324" s="194">
        <v>469739</v>
      </c>
      <c r="U324" s="195">
        <v>500</v>
      </c>
      <c r="V324" s="195">
        <v>470239</v>
      </c>
      <c r="W324" s="195">
        <v>14496</v>
      </c>
      <c r="X324" s="195">
        <v>0</v>
      </c>
      <c r="Y324" s="195">
        <v>484735</v>
      </c>
      <c r="Z324" s="213">
        <v>30613</v>
      </c>
      <c r="AA324" s="473">
        <f t="shared" si="10"/>
        <v>15.834286087609838</v>
      </c>
    </row>
    <row r="325" spans="1:27" ht="15" thickBot="1" x14ac:dyDescent="0.35">
      <c r="A325" s="4" t="s">
        <v>76</v>
      </c>
      <c r="B325" s="6" t="s">
        <v>14</v>
      </c>
      <c r="C325" s="6" t="s">
        <v>588</v>
      </c>
      <c r="D325" s="184" t="s">
        <v>398</v>
      </c>
      <c r="E325" s="184" t="s">
        <v>399</v>
      </c>
      <c r="F325" s="218">
        <v>43381</v>
      </c>
      <c r="G325" s="192">
        <v>27071</v>
      </c>
      <c r="H325" s="192">
        <v>948410</v>
      </c>
      <c r="I325" s="192">
        <v>0</v>
      </c>
      <c r="J325" s="192">
        <v>0</v>
      </c>
      <c r="K325" s="192">
        <v>975481</v>
      </c>
      <c r="L325" s="193">
        <v>226009</v>
      </c>
      <c r="M325" s="164" t="s">
        <v>19</v>
      </c>
      <c r="N325" s="165" t="s">
        <v>19</v>
      </c>
      <c r="O325" s="165" t="s">
        <v>19</v>
      </c>
      <c r="P325" s="165" t="s">
        <v>19</v>
      </c>
      <c r="Q325" s="165" t="s">
        <v>19</v>
      </c>
      <c r="R325" s="165" t="s">
        <v>19</v>
      </c>
      <c r="S325" s="166" t="s">
        <v>19</v>
      </c>
      <c r="T325" s="194">
        <v>975481</v>
      </c>
      <c r="U325" s="195">
        <v>226009</v>
      </c>
      <c r="V325" s="195">
        <v>1201490</v>
      </c>
      <c r="W325" s="195">
        <v>19428</v>
      </c>
      <c r="X325" s="195">
        <v>0</v>
      </c>
      <c r="Y325" s="195">
        <v>1220918</v>
      </c>
      <c r="Z325" s="213">
        <v>43381</v>
      </c>
      <c r="AA325" s="473">
        <f t="shared" si="10"/>
        <v>28.144072289712085</v>
      </c>
    </row>
    <row r="326" spans="1:27" ht="15" thickBot="1" x14ac:dyDescent="0.35">
      <c r="A326" s="4" t="s">
        <v>78</v>
      </c>
      <c r="B326" s="6" t="s">
        <v>14</v>
      </c>
      <c r="C326" s="6" t="s">
        <v>532</v>
      </c>
      <c r="D326" s="184" t="s">
        <v>398</v>
      </c>
      <c r="E326" s="184" t="s">
        <v>399</v>
      </c>
      <c r="F326" s="218">
        <v>35563</v>
      </c>
      <c r="G326" s="192">
        <v>47229</v>
      </c>
      <c r="H326" s="192">
        <v>924800</v>
      </c>
      <c r="I326" s="192">
        <v>0</v>
      </c>
      <c r="J326" s="192">
        <v>118117</v>
      </c>
      <c r="K326" s="192">
        <v>1090146</v>
      </c>
      <c r="L326" s="193">
        <v>24000</v>
      </c>
      <c r="M326" s="164" t="s">
        <v>19</v>
      </c>
      <c r="N326" s="165" t="s">
        <v>19</v>
      </c>
      <c r="O326" s="165" t="s">
        <v>19</v>
      </c>
      <c r="P326" s="165" t="s">
        <v>19</v>
      </c>
      <c r="Q326" s="165" t="s">
        <v>19</v>
      </c>
      <c r="R326" s="165" t="s">
        <v>19</v>
      </c>
      <c r="S326" s="166" t="s">
        <v>19</v>
      </c>
      <c r="T326" s="194">
        <v>1090146</v>
      </c>
      <c r="U326" s="195">
        <v>24000</v>
      </c>
      <c r="V326" s="195">
        <v>1114146</v>
      </c>
      <c r="W326" s="195">
        <v>15954</v>
      </c>
      <c r="X326" s="195">
        <v>5500</v>
      </c>
      <c r="Y326" s="195">
        <v>1135600</v>
      </c>
      <c r="Z326" s="213">
        <v>35563</v>
      </c>
      <c r="AA326" s="473">
        <f t="shared" ref="AA326:AA389" si="13">Y326/Z326</f>
        <v>31.932064224053089</v>
      </c>
    </row>
    <row r="327" spans="1:27" ht="15" thickBot="1" x14ac:dyDescent="0.35">
      <c r="A327" s="4" t="s">
        <v>85</v>
      </c>
      <c r="B327" s="6" t="s">
        <v>14</v>
      </c>
      <c r="C327" s="6" t="s">
        <v>532</v>
      </c>
      <c r="D327" s="184" t="s">
        <v>398</v>
      </c>
      <c r="E327" s="184" t="s">
        <v>399</v>
      </c>
      <c r="F327" s="218">
        <v>40186</v>
      </c>
      <c r="G327" s="192">
        <v>54095</v>
      </c>
      <c r="H327" s="192">
        <v>1532087</v>
      </c>
      <c r="I327" s="192">
        <v>0</v>
      </c>
      <c r="J327" s="192">
        <v>73040</v>
      </c>
      <c r="K327" s="192">
        <v>1659222</v>
      </c>
      <c r="L327" s="193">
        <v>0</v>
      </c>
      <c r="M327" s="164" t="s">
        <v>19</v>
      </c>
      <c r="N327" s="165" t="s">
        <v>19</v>
      </c>
      <c r="O327" s="165" t="s">
        <v>19</v>
      </c>
      <c r="P327" s="165" t="s">
        <v>19</v>
      </c>
      <c r="Q327" s="165" t="s">
        <v>19</v>
      </c>
      <c r="R327" s="165" t="s">
        <v>19</v>
      </c>
      <c r="S327" s="166" t="s">
        <v>19</v>
      </c>
      <c r="T327" s="194">
        <v>1659222</v>
      </c>
      <c r="U327" s="195">
        <v>0</v>
      </c>
      <c r="V327" s="195">
        <v>1659222</v>
      </c>
      <c r="W327" s="195">
        <v>17997</v>
      </c>
      <c r="X327" s="195">
        <v>0</v>
      </c>
      <c r="Y327" s="195">
        <v>1677219</v>
      </c>
      <c r="Z327" s="213">
        <v>40186</v>
      </c>
      <c r="AA327" s="473">
        <f t="shared" si="13"/>
        <v>41.736400736574929</v>
      </c>
    </row>
    <row r="328" spans="1:27" ht="15" thickBot="1" x14ac:dyDescent="0.35">
      <c r="A328" s="4" t="s">
        <v>86</v>
      </c>
      <c r="B328" s="6" t="s">
        <v>14</v>
      </c>
      <c r="C328" s="6" t="s">
        <v>750</v>
      </c>
      <c r="D328" s="184" t="s">
        <v>396</v>
      </c>
      <c r="E328" s="184" t="s">
        <v>397</v>
      </c>
      <c r="F328" s="218">
        <v>25433</v>
      </c>
      <c r="G328" s="192">
        <v>79401</v>
      </c>
      <c r="H328" s="192">
        <v>440969</v>
      </c>
      <c r="I328" s="192">
        <v>0</v>
      </c>
      <c r="J328" s="192">
        <v>0</v>
      </c>
      <c r="K328" s="192">
        <v>520370</v>
      </c>
      <c r="L328" s="193">
        <v>16842</v>
      </c>
      <c r="M328" s="171">
        <v>2830</v>
      </c>
      <c r="N328" s="172">
        <v>8484</v>
      </c>
      <c r="O328" s="172">
        <v>0</v>
      </c>
      <c r="P328" s="172">
        <v>0</v>
      </c>
      <c r="Q328" s="172">
        <v>0</v>
      </c>
      <c r="R328" s="172">
        <v>8484</v>
      </c>
      <c r="S328" s="173">
        <v>0</v>
      </c>
      <c r="T328" s="194">
        <v>528854</v>
      </c>
      <c r="U328" s="195">
        <v>16842</v>
      </c>
      <c r="V328" s="195">
        <v>545696</v>
      </c>
      <c r="W328" s="195">
        <v>12784</v>
      </c>
      <c r="X328" s="195">
        <v>0</v>
      </c>
      <c r="Y328" s="195">
        <v>558480</v>
      </c>
      <c r="Z328" s="213">
        <v>28263</v>
      </c>
      <c r="AA328" s="473">
        <f t="shared" si="13"/>
        <v>19.760110391678165</v>
      </c>
    </row>
    <row r="329" spans="1:27" ht="15" thickBot="1" x14ac:dyDescent="0.35">
      <c r="A329" s="4" t="s">
        <v>91</v>
      </c>
      <c r="B329" s="6" t="s">
        <v>14</v>
      </c>
      <c r="C329" s="6" t="s">
        <v>666</v>
      </c>
      <c r="D329" s="184" t="s">
        <v>396</v>
      </c>
      <c r="E329" s="184" t="s">
        <v>397</v>
      </c>
      <c r="F329" s="218">
        <v>26391</v>
      </c>
      <c r="G329" s="192">
        <v>104663</v>
      </c>
      <c r="H329" s="192">
        <v>1588536</v>
      </c>
      <c r="I329" s="192">
        <v>0</v>
      </c>
      <c r="J329" s="192">
        <v>0</v>
      </c>
      <c r="K329" s="192">
        <v>1693199</v>
      </c>
      <c r="L329" s="193">
        <v>0</v>
      </c>
      <c r="M329" s="164" t="s">
        <v>19</v>
      </c>
      <c r="N329" s="165" t="s">
        <v>19</v>
      </c>
      <c r="O329" s="165" t="s">
        <v>19</v>
      </c>
      <c r="P329" s="165" t="s">
        <v>19</v>
      </c>
      <c r="Q329" s="165" t="s">
        <v>19</v>
      </c>
      <c r="R329" s="165" t="s">
        <v>19</v>
      </c>
      <c r="S329" s="166" t="s">
        <v>19</v>
      </c>
      <c r="T329" s="194">
        <v>1693199</v>
      </c>
      <c r="U329" s="195">
        <v>0</v>
      </c>
      <c r="V329" s="195">
        <v>1693199</v>
      </c>
      <c r="W329" s="195">
        <v>12496</v>
      </c>
      <c r="X329" s="195">
        <v>0</v>
      </c>
      <c r="Y329" s="195">
        <v>1705695</v>
      </c>
      <c r="Z329" s="213">
        <v>26391</v>
      </c>
      <c r="AA329" s="473">
        <f t="shared" si="13"/>
        <v>64.631692622484934</v>
      </c>
    </row>
    <row r="330" spans="1:27" ht="15" thickBot="1" x14ac:dyDescent="0.35">
      <c r="A330" s="4" t="s">
        <v>100</v>
      </c>
      <c r="B330" s="6" t="s">
        <v>14</v>
      </c>
      <c r="C330" s="6" t="s">
        <v>623</v>
      </c>
      <c r="D330" s="184" t="s">
        <v>398</v>
      </c>
      <c r="E330" s="184" t="s">
        <v>399</v>
      </c>
      <c r="F330" s="218">
        <v>32799</v>
      </c>
      <c r="G330" s="192">
        <v>120063</v>
      </c>
      <c r="H330" s="192">
        <v>1373098</v>
      </c>
      <c r="I330" s="192">
        <v>0</v>
      </c>
      <c r="J330" s="192">
        <v>0</v>
      </c>
      <c r="K330" s="192">
        <v>1493161</v>
      </c>
      <c r="L330" s="193">
        <v>0</v>
      </c>
      <c r="M330" s="164" t="s">
        <v>19</v>
      </c>
      <c r="N330" s="165" t="s">
        <v>19</v>
      </c>
      <c r="O330" s="165" t="s">
        <v>19</v>
      </c>
      <c r="P330" s="165" t="s">
        <v>19</v>
      </c>
      <c r="Q330" s="165" t="s">
        <v>19</v>
      </c>
      <c r="R330" s="165" t="s">
        <v>19</v>
      </c>
      <c r="S330" s="166" t="s">
        <v>19</v>
      </c>
      <c r="T330" s="194">
        <v>1493161</v>
      </c>
      <c r="U330" s="195">
        <v>0</v>
      </c>
      <c r="V330" s="195">
        <v>1493161</v>
      </c>
      <c r="W330" s="195">
        <v>14689</v>
      </c>
      <c r="X330" s="195">
        <v>0</v>
      </c>
      <c r="Y330" s="195">
        <v>1507850</v>
      </c>
      <c r="Z330" s="213">
        <v>32799</v>
      </c>
      <c r="AA330" s="473">
        <f t="shared" si="13"/>
        <v>45.972438184090976</v>
      </c>
    </row>
    <row r="331" spans="1:27" ht="15" thickBot="1" x14ac:dyDescent="0.35">
      <c r="A331" s="4" t="s">
        <v>104</v>
      </c>
      <c r="B331" s="6" t="s">
        <v>14</v>
      </c>
      <c r="C331" s="6" t="s">
        <v>662</v>
      </c>
      <c r="D331" s="184" t="s">
        <v>396</v>
      </c>
      <c r="E331" s="184" t="s">
        <v>397</v>
      </c>
      <c r="F331" s="218">
        <v>20542</v>
      </c>
      <c r="G331" s="192">
        <v>102545</v>
      </c>
      <c r="H331" s="192">
        <v>319122</v>
      </c>
      <c r="I331" s="192">
        <v>0</v>
      </c>
      <c r="J331" s="192">
        <v>0</v>
      </c>
      <c r="K331" s="192">
        <v>421667</v>
      </c>
      <c r="L331" s="193">
        <v>28993</v>
      </c>
      <c r="M331" s="171">
        <v>13839</v>
      </c>
      <c r="N331" s="172">
        <v>69084</v>
      </c>
      <c r="O331" s="172">
        <v>0</v>
      </c>
      <c r="P331" s="172">
        <v>0</v>
      </c>
      <c r="Q331" s="172">
        <v>0</v>
      </c>
      <c r="R331" s="172">
        <v>69084</v>
      </c>
      <c r="S331" s="173">
        <v>0</v>
      </c>
      <c r="T331" s="194">
        <v>490751</v>
      </c>
      <c r="U331" s="195">
        <v>28993</v>
      </c>
      <c r="V331" s="195">
        <v>519744</v>
      </c>
      <c r="W331" s="195">
        <v>17158</v>
      </c>
      <c r="X331" s="195">
        <v>0</v>
      </c>
      <c r="Y331" s="195">
        <v>536902</v>
      </c>
      <c r="Z331" s="213">
        <v>34381</v>
      </c>
      <c r="AA331" s="473">
        <f t="shared" si="13"/>
        <v>15.616241528751345</v>
      </c>
    </row>
    <row r="332" spans="1:27" ht="15" thickBot="1" x14ac:dyDescent="0.35">
      <c r="A332" s="4" t="s">
        <v>106</v>
      </c>
      <c r="B332" s="6" t="s">
        <v>14</v>
      </c>
      <c r="C332" s="6" t="s">
        <v>787</v>
      </c>
      <c r="D332" s="184" t="s">
        <v>398</v>
      </c>
      <c r="E332" s="184" t="s">
        <v>399</v>
      </c>
      <c r="F332" s="218">
        <v>26168</v>
      </c>
      <c r="G332" s="192">
        <v>109700</v>
      </c>
      <c r="H332" s="192">
        <v>774965</v>
      </c>
      <c r="I332" s="192">
        <v>0</v>
      </c>
      <c r="J332" s="192">
        <v>6584</v>
      </c>
      <c r="K332" s="192">
        <v>891249</v>
      </c>
      <c r="L332" s="193">
        <v>74063</v>
      </c>
      <c r="M332" s="164" t="s">
        <v>19</v>
      </c>
      <c r="N332" s="165" t="s">
        <v>19</v>
      </c>
      <c r="O332" s="165" t="s">
        <v>19</v>
      </c>
      <c r="P332" s="165" t="s">
        <v>19</v>
      </c>
      <c r="Q332" s="165" t="s">
        <v>19</v>
      </c>
      <c r="R332" s="165" t="s">
        <v>19</v>
      </c>
      <c r="S332" s="166" t="s">
        <v>19</v>
      </c>
      <c r="T332" s="194">
        <v>891249</v>
      </c>
      <c r="U332" s="195">
        <v>74063</v>
      </c>
      <c r="V332" s="195">
        <v>965312</v>
      </c>
      <c r="W332" s="195">
        <v>14403</v>
      </c>
      <c r="X332" s="195">
        <v>0</v>
      </c>
      <c r="Y332" s="195">
        <v>979715</v>
      </c>
      <c r="Z332" s="213">
        <v>26168</v>
      </c>
      <c r="AA332" s="473">
        <f t="shared" si="13"/>
        <v>37.439429837970039</v>
      </c>
    </row>
    <row r="333" spans="1:27" ht="15" thickBot="1" x14ac:dyDescent="0.35">
      <c r="A333" s="4" t="s">
        <v>112</v>
      </c>
      <c r="B333" s="6" t="s">
        <v>14</v>
      </c>
      <c r="C333" s="6" t="s">
        <v>693</v>
      </c>
      <c r="D333" s="184" t="s">
        <v>396</v>
      </c>
      <c r="E333" s="184" t="s">
        <v>397</v>
      </c>
      <c r="F333" s="218">
        <v>48579</v>
      </c>
      <c r="G333" s="192">
        <v>121483</v>
      </c>
      <c r="H333" s="192">
        <v>861708</v>
      </c>
      <c r="I333" s="192">
        <v>555955</v>
      </c>
      <c r="J333" s="192">
        <v>0</v>
      </c>
      <c r="K333" s="192">
        <v>1539146</v>
      </c>
      <c r="L333" s="193">
        <v>110500</v>
      </c>
      <c r="M333" s="164" t="s">
        <v>19</v>
      </c>
      <c r="N333" s="165" t="s">
        <v>19</v>
      </c>
      <c r="O333" s="165" t="s">
        <v>19</v>
      </c>
      <c r="P333" s="165" t="s">
        <v>19</v>
      </c>
      <c r="Q333" s="165" t="s">
        <v>19</v>
      </c>
      <c r="R333" s="165" t="s">
        <v>19</v>
      </c>
      <c r="S333" s="166" t="s">
        <v>19</v>
      </c>
      <c r="T333" s="194">
        <v>1539146</v>
      </c>
      <c r="U333" s="195">
        <v>110500</v>
      </c>
      <c r="V333" s="195">
        <v>1649646</v>
      </c>
      <c r="W333" s="195">
        <v>23003</v>
      </c>
      <c r="X333" s="195">
        <v>0</v>
      </c>
      <c r="Y333" s="195">
        <v>1672649</v>
      </c>
      <c r="Z333" s="213">
        <v>48579</v>
      </c>
      <c r="AA333" s="473">
        <f t="shared" si="13"/>
        <v>34.431523909508222</v>
      </c>
    </row>
    <row r="334" spans="1:27" ht="15" thickBot="1" x14ac:dyDescent="0.35">
      <c r="A334" s="4" t="s">
        <v>113</v>
      </c>
      <c r="B334" s="6" t="s">
        <v>14</v>
      </c>
      <c r="C334" s="6" t="s">
        <v>588</v>
      </c>
      <c r="D334" s="184" t="s">
        <v>396</v>
      </c>
      <c r="E334" s="184" t="s">
        <v>397</v>
      </c>
      <c r="F334" s="218">
        <v>32442</v>
      </c>
      <c r="G334" s="192">
        <v>20244</v>
      </c>
      <c r="H334" s="192">
        <v>518123</v>
      </c>
      <c r="I334" s="192">
        <v>415430</v>
      </c>
      <c r="J334" s="192">
        <v>0</v>
      </c>
      <c r="K334" s="192">
        <v>953797</v>
      </c>
      <c r="L334" s="193">
        <v>19596</v>
      </c>
      <c r="M334" s="164" t="s">
        <v>19</v>
      </c>
      <c r="N334" s="165" t="s">
        <v>19</v>
      </c>
      <c r="O334" s="165" t="s">
        <v>19</v>
      </c>
      <c r="P334" s="165" t="s">
        <v>19</v>
      </c>
      <c r="Q334" s="165" t="s">
        <v>19</v>
      </c>
      <c r="R334" s="165" t="s">
        <v>19</v>
      </c>
      <c r="S334" s="166" t="s">
        <v>19</v>
      </c>
      <c r="T334" s="194">
        <v>953797</v>
      </c>
      <c r="U334" s="195">
        <v>19596</v>
      </c>
      <c r="V334" s="195">
        <v>973393</v>
      </c>
      <c r="W334" s="195">
        <v>15362</v>
      </c>
      <c r="X334" s="195">
        <v>0</v>
      </c>
      <c r="Y334" s="195">
        <v>988755</v>
      </c>
      <c r="Z334" s="213">
        <v>32442</v>
      </c>
      <c r="AA334" s="473">
        <f t="shared" si="13"/>
        <v>30.477621601627519</v>
      </c>
    </row>
    <row r="335" spans="1:27" ht="15" thickBot="1" x14ac:dyDescent="0.35">
      <c r="A335" s="4" t="s">
        <v>138</v>
      </c>
      <c r="B335" s="6" t="s">
        <v>14</v>
      </c>
      <c r="C335" s="6" t="s">
        <v>601</v>
      </c>
      <c r="D335" s="184" t="s">
        <v>396</v>
      </c>
      <c r="E335" s="184" t="s">
        <v>397</v>
      </c>
      <c r="F335" s="218">
        <v>27692</v>
      </c>
      <c r="G335" s="192">
        <v>17211</v>
      </c>
      <c r="H335" s="192">
        <v>483348</v>
      </c>
      <c r="I335" s="192">
        <v>0</v>
      </c>
      <c r="J335" s="192">
        <v>0</v>
      </c>
      <c r="K335" s="192">
        <v>500559</v>
      </c>
      <c r="L335" s="193">
        <v>6723</v>
      </c>
      <c r="M335" s="164" t="s">
        <v>19</v>
      </c>
      <c r="N335" s="165" t="s">
        <v>19</v>
      </c>
      <c r="O335" s="165" t="s">
        <v>19</v>
      </c>
      <c r="P335" s="165" t="s">
        <v>19</v>
      </c>
      <c r="Q335" s="165" t="s">
        <v>19</v>
      </c>
      <c r="R335" s="165" t="s">
        <v>19</v>
      </c>
      <c r="S335" s="166" t="s">
        <v>19</v>
      </c>
      <c r="T335" s="194">
        <v>500559</v>
      </c>
      <c r="U335" s="195">
        <v>6723</v>
      </c>
      <c r="V335" s="195">
        <v>507282</v>
      </c>
      <c r="W335" s="195">
        <v>13138</v>
      </c>
      <c r="X335" s="195">
        <v>0</v>
      </c>
      <c r="Y335" s="195">
        <v>520420</v>
      </c>
      <c r="Z335" s="213">
        <v>27692</v>
      </c>
      <c r="AA335" s="473">
        <f t="shared" si="13"/>
        <v>18.793153257258414</v>
      </c>
    </row>
    <row r="336" spans="1:27" ht="15" thickBot="1" x14ac:dyDescent="0.35">
      <c r="A336" s="4" t="s">
        <v>142</v>
      </c>
      <c r="B336" s="6" t="s">
        <v>14</v>
      </c>
      <c r="C336" s="6" t="s">
        <v>568</v>
      </c>
      <c r="D336" s="184" t="s">
        <v>398</v>
      </c>
      <c r="E336" s="184" t="s">
        <v>399</v>
      </c>
      <c r="F336" s="218">
        <v>46985</v>
      </c>
      <c r="G336" s="192">
        <v>151980</v>
      </c>
      <c r="H336" s="192">
        <v>0</v>
      </c>
      <c r="I336" s="192">
        <v>955000</v>
      </c>
      <c r="J336" s="192">
        <v>0</v>
      </c>
      <c r="K336" s="192">
        <v>1106980</v>
      </c>
      <c r="L336" s="193">
        <v>61397</v>
      </c>
      <c r="M336" s="164" t="s">
        <v>19</v>
      </c>
      <c r="N336" s="165" t="s">
        <v>19</v>
      </c>
      <c r="O336" s="165" t="s">
        <v>19</v>
      </c>
      <c r="P336" s="165" t="s">
        <v>19</v>
      </c>
      <c r="Q336" s="165" t="s">
        <v>19</v>
      </c>
      <c r="R336" s="165" t="s">
        <v>19</v>
      </c>
      <c r="S336" s="166" t="s">
        <v>19</v>
      </c>
      <c r="T336" s="194">
        <v>1106980</v>
      </c>
      <c r="U336" s="195">
        <v>61397</v>
      </c>
      <c r="V336" s="195">
        <v>1168377</v>
      </c>
      <c r="W336" s="195">
        <v>21042</v>
      </c>
      <c r="X336" s="195">
        <v>21326</v>
      </c>
      <c r="Y336" s="195">
        <v>1210745</v>
      </c>
      <c r="Z336" s="213">
        <v>46985</v>
      </c>
      <c r="AA336" s="473">
        <f t="shared" si="13"/>
        <v>25.768755985952964</v>
      </c>
    </row>
    <row r="337" spans="1:27" ht="15" thickBot="1" x14ac:dyDescent="0.35">
      <c r="A337" s="4" t="s">
        <v>152</v>
      </c>
      <c r="B337" s="6" t="s">
        <v>14</v>
      </c>
      <c r="C337" s="6" t="s">
        <v>874</v>
      </c>
      <c r="D337" s="184" t="s">
        <v>396</v>
      </c>
      <c r="E337" s="184" t="s">
        <v>397</v>
      </c>
      <c r="F337" s="218">
        <v>40898</v>
      </c>
      <c r="G337" s="192">
        <v>91240</v>
      </c>
      <c r="H337" s="192">
        <v>1500360</v>
      </c>
      <c r="I337" s="192">
        <v>0</v>
      </c>
      <c r="J337" s="192">
        <v>0</v>
      </c>
      <c r="K337" s="192">
        <v>1591600</v>
      </c>
      <c r="L337" s="193">
        <v>115424</v>
      </c>
      <c r="M337" s="164" t="s">
        <v>19</v>
      </c>
      <c r="N337" s="165" t="s">
        <v>19</v>
      </c>
      <c r="O337" s="165" t="s">
        <v>19</v>
      </c>
      <c r="P337" s="165" t="s">
        <v>19</v>
      </c>
      <c r="Q337" s="165" t="s">
        <v>19</v>
      </c>
      <c r="R337" s="165" t="s">
        <v>19</v>
      </c>
      <c r="S337" s="166" t="s">
        <v>19</v>
      </c>
      <c r="T337" s="194">
        <v>1591600</v>
      </c>
      <c r="U337" s="195">
        <v>115424</v>
      </c>
      <c r="V337" s="195">
        <v>1707024</v>
      </c>
      <c r="W337" s="195">
        <v>59264</v>
      </c>
      <c r="X337" s="195">
        <v>0</v>
      </c>
      <c r="Y337" s="195">
        <v>1766288</v>
      </c>
      <c r="Z337" s="213">
        <v>40898</v>
      </c>
      <c r="AA337" s="473">
        <f t="shared" si="13"/>
        <v>43.187637537287884</v>
      </c>
    </row>
    <row r="338" spans="1:27" ht="15" thickBot="1" x14ac:dyDescent="0.35">
      <c r="A338" s="4" t="s">
        <v>181</v>
      </c>
      <c r="B338" s="6" t="s">
        <v>14</v>
      </c>
      <c r="C338" s="6" t="s">
        <v>931</v>
      </c>
      <c r="D338" s="184" t="s">
        <v>398</v>
      </c>
      <c r="E338" s="184" t="s">
        <v>399</v>
      </c>
      <c r="F338" s="218">
        <v>41786</v>
      </c>
      <c r="G338" s="192">
        <v>346985</v>
      </c>
      <c r="H338" s="192">
        <v>810922</v>
      </c>
      <c r="I338" s="192">
        <v>0</v>
      </c>
      <c r="J338" s="192">
        <v>0</v>
      </c>
      <c r="K338" s="192">
        <v>1157907</v>
      </c>
      <c r="L338" s="193">
        <v>25175</v>
      </c>
      <c r="M338" s="164" t="s">
        <v>19</v>
      </c>
      <c r="N338" s="165" t="s">
        <v>19</v>
      </c>
      <c r="O338" s="165" t="s">
        <v>19</v>
      </c>
      <c r="P338" s="165" t="s">
        <v>19</v>
      </c>
      <c r="Q338" s="165" t="s">
        <v>19</v>
      </c>
      <c r="R338" s="165" t="s">
        <v>19</v>
      </c>
      <c r="S338" s="166" t="s">
        <v>19</v>
      </c>
      <c r="T338" s="194">
        <v>1157907</v>
      </c>
      <c r="U338" s="195">
        <v>25175</v>
      </c>
      <c r="V338" s="195">
        <v>1183082</v>
      </c>
      <c r="W338" s="195">
        <v>18714</v>
      </c>
      <c r="X338" s="195">
        <v>0</v>
      </c>
      <c r="Y338" s="195">
        <v>1201796</v>
      </c>
      <c r="Z338" s="213">
        <v>41786</v>
      </c>
      <c r="AA338" s="473">
        <f t="shared" si="13"/>
        <v>28.760733259943521</v>
      </c>
    </row>
    <row r="339" spans="1:27" ht="15" thickBot="1" x14ac:dyDescent="0.35">
      <c r="A339" s="4" t="s">
        <v>203</v>
      </c>
      <c r="B339" s="6" t="s">
        <v>14</v>
      </c>
      <c r="C339" s="6" t="s">
        <v>537</v>
      </c>
      <c r="D339" s="184" t="s">
        <v>398</v>
      </c>
      <c r="E339" s="184" t="s">
        <v>399</v>
      </c>
      <c r="F339" s="218">
        <v>45337</v>
      </c>
      <c r="G339" s="192">
        <v>204922</v>
      </c>
      <c r="H339" s="192">
        <v>0</v>
      </c>
      <c r="I339" s="192">
        <v>0</v>
      </c>
      <c r="J339" s="192">
        <v>340000</v>
      </c>
      <c r="K339" s="192">
        <v>544922</v>
      </c>
      <c r="L339" s="193">
        <v>55478</v>
      </c>
      <c r="M339" s="164" t="s">
        <v>19</v>
      </c>
      <c r="N339" s="165" t="s">
        <v>19</v>
      </c>
      <c r="O339" s="165" t="s">
        <v>19</v>
      </c>
      <c r="P339" s="165" t="s">
        <v>19</v>
      </c>
      <c r="Q339" s="165" t="s">
        <v>19</v>
      </c>
      <c r="R339" s="165" t="s">
        <v>19</v>
      </c>
      <c r="S339" s="166" t="s">
        <v>19</v>
      </c>
      <c r="T339" s="194">
        <v>544922</v>
      </c>
      <c r="U339" s="195">
        <v>55478</v>
      </c>
      <c r="V339" s="195">
        <v>600400</v>
      </c>
      <c r="W339" s="195">
        <v>23399</v>
      </c>
      <c r="X339" s="195">
        <v>0</v>
      </c>
      <c r="Y339" s="195">
        <v>623799</v>
      </c>
      <c r="Z339" s="213">
        <v>45337</v>
      </c>
      <c r="AA339" s="473">
        <f t="shared" si="13"/>
        <v>13.759159185654102</v>
      </c>
    </row>
    <row r="340" spans="1:27" ht="15" thickBot="1" x14ac:dyDescent="0.35">
      <c r="A340" s="4" t="s">
        <v>210</v>
      </c>
      <c r="B340" s="6" t="s">
        <v>14</v>
      </c>
      <c r="C340" s="6" t="s">
        <v>568</v>
      </c>
      <c r="D340" s="184" t="s">
        <v>396</v>
      </c>
      <c r="E340" s="184" t="s">
        <v>397</v>
      </c>
      <c r="F340" s="218">
        <v>35540</v>
      </c>
      <c r="G340" s="192">
        <v>114960</v>
      </c>
      <c r="H340" s="192">
        <v>2079525</v>
      </c>
      <c r="I340" s="192">
        <v>0</v>
      </c>
      <c r="J340" s="192">
        <v>0</v>
      </c>
      <c r="K340" s="192">
        <v>2194485</v>
      </c>
      <c r="L340" s="193">
        <v>127407</v>
      </c>
      <c r="M340" s="164" t="s">
        <v>19</v>
      </c>
      <c r="N340" s="165" t="s">
        <v>19</v>
      </c>
      <c r="O340" s="165" t="s">
        <v>19</v>
      </c>
      <c r="P340" s="165" t="s">
        <v>19</v>
      </c>
      <c r="Q340" s="165" t="s">
        <v>19</v>
      </c>
      <c r="R340" s="165" t="s">
        <v>19</v>
      </c>
      <c r="S340" s="166" t="s">
        <v>19</v>
      </c>
      <c r="T340" s="194">
        <v>2194485</v>
      </c>
      <c r="U340" s="195">
        <v>127407</v>
      </c>
      <c r="V340" s="195">
        <v>2321892</v>
      </c>
      <c r="W340" s="195">
        <v>17713</v>
      </c>
      <c r="X340" s="195">
        <v>0</v>
      </c>
      <c r="Y340" s="195">
        <v>2339605</v>
      </c>
      <c r="Z340" s="213">
        <v>35540</v>
      </c>
      <c r="AA340" s="473">
        <f t="shared" si="13"/>
        <v>65.830191333708498</v>
      </c>
    </row>
    <row r="341" spans="1:27" ht="15" thickBot="1" x14ac:dyDescent="0.35">
      <c r="A341" s="4" t="s">
        <v>218</v>
      </c>
      <c r="B341" s="6" t="s">
        <v>14</v>
      </c>
      <c r="C341" s="6" t="s">
        <v>532</v>
      </c>
      <c r="D341" s="184" t="s">
        <v>396</v>
      </c>
      <c r="E341" s="184" t="s">
        <v>397</v>
      </c>
      <c r="F341" s="218">
        <v>29694</v>
      </c>
      <c r="G341" s="192">
        <v>39435</v>
      </c>
      <c r="H341" s="192">
        <v>521285</v>
      </c>
      <c r="I341" s="192">
        <v>0</v>
      </c>
      <c r="J341" s="192">
        <v>0</v>
      </c>
      <c r="K341" s="192">
        <v>560720</v>
      </c>
      <c r="L341" s="193">
        <v>17837</v>
      </c>
      <c r="M341" s="164" t="s">
        <v>19</v>
      </c>
      <c r="N341" s="165" t="s">
        <v>19</v>
      </c>
      <c r="O341" s="165" t="s">
        <v>19</v>
      </c>
      <c r="P341" s="165" t="s">
        <v>19</v>
      </c>
      <c r="Q341" s="165" t="s">
        <v>19</v>
      </c>
      <c r="R341" s="165" t="s">
        <v>19</v>
      </c>
      <c r="S341" s="166" t="s">
        <v>19</v>
      </c>
      <c r="T341" s="194">
        <v>560720</v>
      </c>
      <c r="U341" s="195">
        <v>17837</v>
      </c>
      <c r="V341" s="195">
        <v>578557</v>
      </c>
      <c r="W341" s="195">
        <v>14799</v>
      </c>
      <c r="X341" s="195">
        <v>0</v>
      </c>
      <c r="Y341" s="195">
        <v>593356</v>
      </c>
      <c r="Z341" s="213">
        <v>29694</v>
      </c>
      <c r="AA341" s="473">
        <f t="shared" si="13"/>
        <v>19.982353337374555</v>
      </c>
    </row>
    <row r="342" spans="1:27" ht="15" thickBot="1" x14ac:dyDescent="0.35">
      <c r="A342" s="4" t="s">
        <v>227</v>
      </c>
      <c r="B342" s="6" t="s">
        <v>14</v>
      </c>
      <c r="C342" s="6" t="s">
        <v>1002</v>
      </c>
      <c r="D342" s="184" t="s">
        <v>398</v>
      </c>
      <c r="E342" s="184" t="s">
        <v>399</v>
      </c>
      <c r="F342" s="218">
        <v>28646</v>
      </c>
      <c r="G342" s="192">
        <v>95418</v>
      </c>
      <c r="H342" s="192">
        <v>752549</v>
      </c>
      <c r="I342" s="192">
        <v>0</v>
      </c>
      <c r="J342" s="192">
        <v>0</v>
      </c>
      <c r="K342" s="192">
        <v>847967</v>
      </c>
      <c r="L342" s="193">
        <v>48567</v>
      </c>
      <c r="M342" s="164" t="s">
        <v>19</v>
      </c>
      <c r="N342" s="165" t="s">
        <v>19</v>
      </c>
      <c r="O342" s="165" t="s">
        <v>19</v>
      </c>
      <c r="P342" s="165" t="s">
        <v>19</v>
      </c>
      <c r="Q342" s="165" t="s">
        <v>19</v>
      </c>
      <c r="R342" s="165" t="s">
        <v>19</v>
      </c>
      <c r="S342" s="166" t="s">
        <v>19</v>
      </c>
      <c r="T342" s="194">
        <v>847967</v>
      </c>
      <c r="U342" s="195">
        <v>48567</v>
      </c>
      <c r="V342" s="195">
        <v>896534</v>
      </c>
      <c r="W342" s="195">
        <v>14204</v>
      </c>
      <c r="X342" s="195">
        <v>4850</v>
      </c>
      <c r="Y342" s="195">
        <v>915588</v>
      </c>
      <c r="Z342" s="213">
        <v>28646</v>
      </c>
      <c r="AA342" s="473">
        <f t="shared" si="13"/>
        <v>31.962158765621727</v>
      </c>
    </row>
    <row r="343" spans="1:27" ht="15" thickBot="1" x14ac:dyDescent="0.35">
      <c r="A343" s="4" t="s">
        <v>254</v>
      </c>
      <c r="B343" s="6" t="s">
        <v>14</v>
      </c>
      <c r="C343" s="6" t="s">
        <v>601</v>
      </c>
      <c r="D343" s="184" t="s">
        <v>400</v>
      </c>
      <c r="E343" s="184" t="s">
        <v>401</v>
      </c>
      <c r="F343" s="218">
        <v>34467</v>
      </c>
      <c r="G343" s="192">
        <v>23703</v>
      </c>
      <c r="H343" s="192">
        <v>2319778</v>
      </c>
      <c r="I343" s="192">
        <v>0</v>
      </c>
      <c r="J343" s="192">
        <v>0</v>
      </c>
      <c r="K343" s="192">
        <v>2343481</v>
      </c>
      <c r="L343" s="193">
        <v>0</v>
      </c>
      <c r="M343" s="164" t="s">
        <v>19</v>
      </c>
      <c r="N343" s="165" t="s">
        <v>19</v>
      </c>
      <c r="O343" s="165" t="s">
        <v>19</v>
      </c>
      <c r="P343" s="165" t="s">
        <v>19</v>
      </c>
      <c r="Q343" s="165" t="s">
        <v>19</v>
      </c>
      <c r="R343" s="165" t="s">
        <v>19</v>
      </c>
      <c r="S343" s="166" t="s">
        <v>19</v>
      </c>
      <c r="T343" s="194">
        <v>2343481</v>
      </c>
      <c r="U343" s="195">
        <v>0</v>
      </c>
      <c r="V343" s="195">
        <v>2343481</v>
      </c>
      <c r="W343" s="195">
        <v>15436</v>
      </c>
      <c r="X343" s="195">
        <v>3964</v>
      </c>
      <c r="Y343" s="195">
        <v>2362881</v>
      </c>
      <c r="Z343" s="213">
        <v>34467</v>
      </c>
      <c r="AA343" s="473">
        <f t="shared" si="13"/>
        <v>68.554878579510842</v>
      </c>
    </row>
    <row r="344" spans="1:27" ht="15" thickBot="1" x14ac:dyDescent="0.35">
      <c r="A344" s="4" t="s">
        <v>257</v>
      </c>
      <c r="B344" s="6" t="s">
        <v>14</v>
      </c>
      <c r="C344" s="6" t="s">
        <v>532</v>
      </c>
      <c r="D344" s="184" t="s">
        <v>396</v>
      </c>
      <c r="E344" s="184" t="s">
        <v>397</v>
      </c>
      <c r="F344" s="218">
        <v>29319</v>
      </c>
      <c r="G344" s="192">
        <v>40000</v>
      </c>
      <c r="H344" s="192">
        <v>704005</v>
      </c>
      <c r="I344" s="192">
        <v>97485</v>
      </c>
      <c r="J344" s="192">
        <v>0</v>
      </c>
      <c r="K344" s="192">
        <v>841490</v>
      </c>
      <c r="L344" s="193">
        <v>14787</v>
      </c>
      <c r="M344" s="164" t="s">
        <v>19</v>
      </c>
      <c r="N344" s="165" t="s">
        <v>19</v>
      </c>
      <c r="O344" s="165" t="s">
        <v>19</v>
      </c>
      <c r="P344" s="165" t="s">
        <v>19</v>
      </c>
      <c r="Q344" s="165" t="s">
        <v>19</v>
      </c>
      <c r="R344" s="165" t="s">
        <v>19</v>
      </c>
      <c r="S344" s="166" t="s">
        <v>19</v>
      </c>
      <c r="T344" s="194">
        <v>841490</v>
      </c>
      <c r="U344" s="195">
        <v>14787</v>
      </c>
      <c r="V344" s="195">
        <v>856277</v>
      </c>
      <c r="W344" s="195">
        <v>9600</v>
      </c>
      <c r="X344" s="195">
        <v>5200</v>
      </c>
      <c r="Y344" s="195">
        <v>871077</v>
      </c>
      <c r="Z344" s="213">
        <v>29319</v>
      </c>
      <c r="AA344" s="473">
        <f t="shared" si="13"/>
        <v>29.710324363041032</v>
      </c>
    </row>
    <row r="345" spans="1:27" ht="15" thickBot="1" x14ac:dyDescent="0.35">
      <c r="A345" s="4" t="s">
        <v>261</v>
      </c>
      <c r="B345" s="6" t="s">
        <v>14</v>
      </c>
      <c r="C345" s="6" t="s">
        <v>532</v>
      </c>
      <c r="D345" s="184" t="s">
        <v>398</v>
      </c>
      <c r="E345" s="184" t="s">
        <v>399</v>
      </c>
      <c r="F345" s="218">
        <v>35394</v>
      </c>
      <c r="G345" s="192">
        <v>47645</v>
      </c>
      <c r="H345" s="192">
        <v>1872605</v>
      </c>
      <c r="I345" s="192">
        <v>0</v>
      </c>
      <c r="J345" s="192">
        <v>0</v>
      </c>
      <c r="K345" s="192">
        <v>1920250</v>
      </c>
      <c r="L345" s="193">
        <v>134188</v>
      </c>
      <c r="M345" s="164" t="s">
        <v>19</v>
      </c>
      <c r="N345" s="165" t="s">
        <v>19</v>
      </c>
      <c r="O345" s="165" t="s">
        <v>19</v>
      </c>
      <c r="P345" s="165" t="s">
        <v>19</v>
      </c>
      <c r="Q345" s="165" t="s">
        <v>19</v>
      </c>
      <c r="R345" s="165" t="s">
        <v>19</v>
      </c>
      <c r="S345" s="166" t="s">
        <v>19</v>
      </c>
      <c r="T345" s="194">
        <v>1920250</v>
      </c>
      <c r="U345" s="195">
        <v>134188</v>
      </c>
      <c r="V345" s="195">
        <v>2054438</v>
      </c>
      <c r="W345" s="195">
        <v>15851</v>
      </c>
      <c r="X345" s="195">
        <v>0</v>
      </c>
      <c r="Y345" s="195">
        <v>2070289</v>
      </c>
      <c r="Z345" s="213">
        <v>35394</v>
      </c>
      <c r="AA345" s="473">
        <f t="shared" si="13"/>
        <v>58.4926541221676</v>
      </c>
    </row>
    <row r="346" spans="1:27" ht="15" thickBot="1" x14ac:dyDescent="0.35">
      <c r="A346" s="4" t="s">
        <v>275</v>
      </c>
      <c r="B346" s="6" t="s">
        <v>14</v>
      </c>
      <c r="C346" s="6" t="s">
        <v>830</v>
      </c>
      <c r="D346" s="184" t="s">
        <v>396</v>
      </c>
      <c r="E346" s="184" t="s">
        <v>397</v>
      </c>
      <c r="F346" s="218">
        <v>21355</v>
      </c>
      <c r="G346" s="192">
        <v>57595</v>
      </c>
      <c r="H346" s="192">
        <v>832338</v>
      </c>
      <c r="I346" s="192">
        <v>0</v>
      </c>
      <c r="J346" s="192">
        <v>0</v>
      </c>
      <c r="K346" s="192">
        <v>889933</v>
      </c>
      <c r="L346" s="193">
        <v>331710</v>
      </c>
      <c r="M346" s="171">
        <v>15902</v>
      </c>
      <c r="N346" s="172">
        <v>42844</v>
      </c>
      <c r="O346" s="172">
        <v>438166</v>
      </c>
      <c r="P346" s="172">
        <v>0</v>
      </c>
      <c r="Q346" s="172">
        <v>0</v>
      </c>
      <c r="R346" s="172">
        <v>481010</v>
      </c>
      <c r="S346" s="173">
        <v>0</v>
      </c>
      <c r="T346" s="194">
        <v>1370943</v>
      </c>
      <c r="U346" s="195">
        <v>331710</v>
      </c>
      <c r="V346" s="195">
        <v>1702653</v>
      </c>
      <c r="W346" s="195">
        <v>17642</v>
      </c>
      <c r="X346" s="195">
        <v>0</v>
      </c>
      <c r="Y346" s="195">
        <v>1720295</v>
      </c>
      <c r="Z346" s="213">
        <v>37257</v>
      </c>
      <c r="AA346" s="473">
        <f t="shared" si="13"/>
        <v>46.173739163110291</v>
      </c>
    </row>
    <row r="347" spans="1:27" ht="15" thickBot="1" x14ac:dyDescent="0.35">
      <c r="A347" s="4" t="s">
        <v>280</v>
      </c>
      <c r="B347" s="6" t="s">
        <v>14</v>
      </c>
      <c r="C347" s="6" t="s">
        <v>601</v>
      </c>
      <c r="D347" s="184" t="s">
        <v>398</v>
      </c>
      <c r="E347" s="184" t="s">
        <v>399</v>
      </c>
      <c r="F347" s="218">
        <v>36656</v>
      </c>
      <c r="G347" s="192">
        <v>30521</v>
      </c>
      <c r="H347" s="192">
        <v>3088375</v>
      </c>
      <c r="I347" s="192">
        <v>0</v>
      </c>
      <c r="J347" s="192">
        <v>0</v>
      </c>
      <c r="K347" s="192">
        <v>3118896</v>
      </c>
      <c r="L347" s="193">
        <v>168630</v>
      </c>
      <c r="M347" s="164" t="s">
        <v>19</v>
      </c>
      <c r="N347" s="165" t="s">
        <v>19</v>
      </c>
      <c r="O347" s="165" t="s">
        <v>19</v>
      </c>
      <c r="P347" s="165" t="s">
        <v>19</v>
      </c>
      <c r="Q347" s="165" t="s">
        <v>19</v>
      </c>
      <c r="R347" s="165" t="s">
        <v>19</v>
      </c>
      <c r="S347" s="166" t="s">
        <v>19</v>
      </c>
      <c r="T347" s="194">
        <v>3118896</v>
      </c>
      <c r="U347" s="195">
        <v>168630</v>
      </c>
      <c r="V347" s="195">
        <v>3287526</v>
      </c>
      <c r="W347" s="195">
        <v>16416</v>
      </c>
      <c r="X347" s="195">
        <v>3619</v>
      </c>
      <c r="Y347" s="195">
        <v>3307561</v>
      </c>
      <c r="Z347" s="213">
        <v>36656</v>
      </c>
      <c r="AA347" s="473">
        <f t="shared" si="13"/>
        <v>90.232458533391537</v>
      </c>
    </row>
    <row r="348" spans="1:27" ht="15" thickBot="1" x14ac:dyDescent="0.35">
      <c r="A348" s="4" t="s">
        <v>294</v>
      </c>
      <c r="B348" s="6" t="s">
        <v>14</v>
      </c>
      <c r="C348" s="6" t="s">
        <v>601</v>
      </c>
      <c r="D348" s="184" t="s">
        <v>402</v>
      </c>
      <c r="E348" s="184" t="s">
        <v>403</v>
      </c>
      <c r="F348" s="218">
        <v>48362</v>
      </c>
      <c r="G348" s="192">
        <v>43893</v>
      </c>
      <c r="H348" s="192">
        <v>741762</v>
      </c>
      <c r="I348" s="192">
        <v>0</v>
      </c>
      <c r="J348" s="192">
        <v>0</v>
      </c>
      <c r="K348" s="192">
        <v>785655</v>
      </c>
      <c r="L348" s="193">
        <v>167173</v>
      </c>
      <c r="M348" s="164" t="s">
        <v>19</v>
      </c>
      <c r="N348" s="165" t="s">
        <v>19</v>
      </c>
      <c r="O348" s="165" t="s">
        <v>19</v>
      </c>
      <c r="P348" s="165" t="s">
        <v>19</v>
      </c>
      <c r="Q348" s="165" t="s">
        <v>19</v>
      </c>
      <c r="R348" s="165" t="s">
        <v>19</v>
      </c>
      <c r="S348" s="166" t="s">
        <v>19</v>
      </c>
      <c r="T348" s="194">
        <v>785655</v>
      </c>
      <c r="U348" s="195">
        <v>167173</v>
      </c>
      <c r="V348" s="195">
        <v>952828</v>
      </c>
      <c r="W348" s="195">
        <v>21659</v>
      </c>
      <c r="X348" s="195">
        <v>0</v>
      </c>
      <c r="Y348" s="195">
        <v>974487</v>
      </c>
      <c r="Z348" s="213">
        <v>48362</v>
      </c>
      <c r="AA348" s="473">
        <f t="shared" si="13"/>
        <v>20.149849055043216</v>
      </c>
    </row>
    <row r="349" spans="1:27" ht="15" thickBot="1" x14ac:dyDescent="0.35">
      <c r="A349" s="4" t="s">
        <v>305</v>
      </c>
      <c r="B349" s="6" t="s">
        <v>14</v>
      </c>
      <c r="C349" s="6" t="s">
        <v>588</v>
      </c>
      <c r="D349" s="184" t="s">
        <v>396</v>
      </c>
      <c r="E349" s="184" t="s">
        <v>397</v>
      </c>
      <c r="F349" s="218">
        <v>33839</v>
      </c>
      <c r="G349" s="192">
        <v>21009</v>
      </c>
      <c r="H349" s="192">
        <v>1757516</v>
      </c>
      <c r="I349" s="192">
        <v>0</v>
      </c>
      <c r="J349" s="192">
        <v>0</v>
      </c>
      <c r="K349" s="192">
        <v>1778525</v>
      </c>
      <c r="L349" s="193">
        <v>50250</v>
      </c>
      <c r="M349" s="164" t="s">
        <v>19</v>
      </c>
      <c r="N349" s="165" t="s">
        <v>19</v>
      </c>
      <c r="O349" s="165" t="s">
        <v>19</v>
      </c>
      <c r="P349" s="165" t="s">
        <v>19</v>
      </c>
      <c r="Q349" s="165" t="s">
        <v>19</v>
      </c>
      <c r="R349" s="165" t="s">
        <v>19</v>
      </c>
      <c r="S349" s="166" t="s">
        <v>19</v>
      </c>
      <c r="T349" s="194">
        <v>1778525</v>
      </c>
      <c r="U349" s="195">
        <v>50250</v>
      </c>
      <c r="V349" s="195">
        <v>1828775</v>
      </c>
      <c r="W349" s="195">
        <v>16024</v>
      </c>
      <c r="X349" s="195">
        <v>0</v>
      </c>
      <c r="Y349" s="195">
        <v>1844799</v>
      </c>
      <c r="Z349" s="213">
        <v>33839</v>
      </c>
      <c r="AA349" s="473">
        <f t="shared" si="13"/>
        <v>54.516947900351667</v>
      </c>
    </row>
    <row r="350" spans="1:27" ht="15" thickBot="1" x14ac:dyDescent="0.35">
      <c r="A350" s="4" t="s">
        <v>306</v>
      </c>
      <c r="B350" s="6" t="s">
        <v>14</v>
      </c>
      <c r="C350" s="6" t="s">
        <v>601</v>
      </c>
      <c r="D350" s="184" t="s">
        <v>396</v>
      </c>
      <c r="E350" s="184" t="s">
        <v>397</v>
      </c>
      <c r="F350" s="218">
        <v>23989</v>
      </c>
      <c r="G350" s="192">
        <v>68137</v>
      </c>
      <c r="H350" s="192">
        <v>0</v>
      </c>
      <c r="I350" s="192">
        <v>224524</v>
      </c>
      <c r="J350" s="192">
        <v>0</v>
      </c>
      <c r="K350" s="192">
        <v>292661</v>
      </c>
      <c r="L350" s="193">
        <v>25262</v>
      </c>
      <c r="M350" s="171">
        <v>15879</v>
      </c>
      <c r="N350" s="172">
        <v>9521</v>
      </c>
      <c r="O350" s="172">
        <v>0</v>
      </c>
      <c r="P350" s="172">
        <v>0</v>
      </c>
      <c r="Q350" s="172">
        <v>25000</v>
      </c>
      <c r="R350" s="172">
        <v>34521</v>
      </c>
      <c r="S350" s="173">
        <v>0</v>
      </c>
      <c r="T350" s="194">
        <v>327182</v>
      </c>
      <c r="U350" s="195">
        <v>25262</v>
      </c>
      <c r="V350" s="195">
        <v>352444</v>
      </c>
      <c r="W350" s="195">
        <v>19830</v>
      </c>
      <c r="X350" s="195">
        <v>0</v>
      </c>
      <c r="Y350" s="195">
        <v>372274</v>
      </c>
      <c r="Z350" s="213">
        <v>39868</v>
      </c>
      <c r="AA350" s="473">
        <f t="shared" si="13"/>
        <v>9.337664292164142</v>
      </c>
    </row>
    <row r="351" spans="1:27" ht="15" thickBot="1" x14ac:dyDescent="0.35">
      <c r="A351" s="4" t="s">
        <v>307</v>
      </c>
      <c r="B351" s="6" t="s">
        <v>14</v>
      </c>
      <c r="C351" s="6" t="s">
        <v>588</v>
      </c>
      <c r="D351" s="184" t="s">
        <v>396</v>
      </c>
      <c r="E351" s="184" t="s">
        <v>397</v>
      </c>
      <c r="F351" s="218">
        <v>47299</v>
      </c>
      <c r="G351" s="192">
        <v>29763</v>
      </c>
      <c r="H351" s="192">
        <v>0</v>
      </c>
      <c r="I351" s="192">
        <v>894546</v>
      </c>
      <c r="J351" s="192">
        <v>0</v>
      </c>
      <c r="K351" s="192">
        <v>924309</v>
      </c>
      <c r="L351" s="193">
        <v>33777</v>
      </c>
      <c r="M351" s="164" t="s">
        <v>19</v>
      </c>
      <c r="N351" s="165" t="s">
        <v>19</v>
      </c>
      <c r="O351" s="165" t="s">
        <v>19</v>
      </c>
      <c r="P351" s="165" t="s">
        <v>19</v>
      </c>
      <c r="Q351" s="165" t="s">
        <v>19</v>
      </c>
      <c r="R351" s="165" t="s">
        <v>19</v>
      </c>
      <c r="S351" s="166" t="s">
        <v>19</v>
      </c>
      <c r="T351" s="194">
        <v>924309</v>
      </c>
      <c r="U351" s="195">
        <v>33777</v>
      </c>
      <c r="V351" s="195">
        <v>958086</v>
      </c>
      <c r="W351" s="195">
        <v>23604</v>
      </c>
      <c r="X351" s="195">
        <v>0</v>
      </c>
      <c r="Y351" s="195">
        <v>981690</v>
      </c>
      <c r="Z351" s="213">
        <v>47299</v>
      </c>
      <c r="AA351" s="473">
        <f t="shared" si="13"/>
        <v>20.75498424913846</v>
      </c>
    </row>
    <row r="352" spans="1:27" ht="15" thickBot="1" x14ac:dyDescent="0.35">
      <c r="A352" s="4" t="s">
        <v>318</v>
      </c>
      <c r="B352" s="6" t="s">
        <v>14</v>
      </c>
      <c r="C352" s="6" t="s">
        <v>585</v>
      </c>
      <c r="D352" s="184" t="s">
        <v>400</v>
      </c>
      <c r="E352" s="184" t="s">
        <v>401</v>
      </c>
      <c r="F352" s="218">
        <v>26376</v>
      </c>
      <c r="G352" s="192">
        <v>31465</v>
      </c>
      <c r="H352" s="192">
        <v>1754109</v>
      </c>
      <c r="I352" s="192">
        <v>0</v>
      </c>
      <c r="J352" s="192">
        <v>0</v>
      </c>
      <c r="K352" s="192">
        <v>1785574</v>
      </c>
      <c r="L352" s="193">
        <v>117236</v>
      </c>
      <c r="M352" s="164" t="s">
        <v>19</v>
      </c>
      <c r="N352" s="165" t="s">
        <v>19</v>
      </c>
      <c r="O352" s="165" t="s">
        <v>19</v>
      </c>
      <c r="P352" s="165" t="s">
        <v>19</v>
      </c>
      <c r="Q352" s="165" t="s">
        <v>19</v>
      </c>
      <c r="R352" s="165" t="s">
        <v>19</v>
      </c>
      <c r="S352" s="166" t="s">
        <v>19</v>
      </c>
      <c r="T352" s="194">
        <v>1785574</v>
      </c>
      <c r="U352" s="195">
        <v>117236</v>
      </c>
      <c r="V352" s="195">
        <v>1902810</v>
      </c>
      <c r="W352" s="195">
        <v>11812</v>
      </c>
      <c r="X352" s="195">
        <v>0</v>
      </c>
      <c r="Y352" s="195">
        <v>1914622</v>
      </c>
      <c r="Z352" s="213">
        <v>26376</v>
      </c>
      <c r="AA352" s="473">
        <f t="shared" si="13"/>
        <v>72.589551107067024</v>
      </c>
    </row>
    <row r="353" spans="1:27" ht="15" thickBot="1" x14ac:dyDescent="0.35">
      <c r="A353" s="4" t="s">
        <v>330</v>
      </c>
      <c r="B353" s="6" t="s">
        <v>14</v>
      </c>
      <c r="C353" s="6" t="s">
        <v>750</v>
      </c>
      <c r="D353" s="184" t="s">
        <v>400</v>
      </c>
      <c r="E353" s="184" t="s">
        <v>401</v>
      </c>
      <c r="F353" s="218">
        <v>27920</v>
      </c>
      <c r="G353" s="192">
        <v>91127</v>
      </c>
      <c r="H353" s="192">
        <v>696448</v>
      </c>
      <c r="I353" s="192">
        <v>0</v>
      </c>
      <c r="J353" s="192">
        <v>0</v>
      </c>
      <c r="K353" s="192">
        <v>787575</v>
      </c>
      <c r="L353" s="193">
        <v>0</v>
      </c>
      <c r="M353" s="164" t="s">
        <v>19</v>
      </c>
      <c r="N353" s="165" t="s">
        <v>19</v>
      </c>
      <c r="O353" s="165" t="s">
        <v>19</v>
      </c>
      <c r="P353" s="165" t="s">
        <v>19</v>
      </c>
      <c r="Q353" s="165" t="s">
        <v>19</v>
      </c>
      <c r="R353" s="165" t="s">
        <v>19</v>
      </c>
      <c r="S353" s="166" t="s">
        <v>19</v>
      </c>
      <c r="T353" s="194">
        <v>787575</v>
      </c>
      <c r="U353" s="195">
        <v>0</v>
      </c>
      <c r="V353" s="195">
        <v>787575</v>
      </c>
      <c r="W353" s="195">
        <v>15004</v>
      </c>
      <c r="X353" s="195">
        <v>0</v>
      </c>
      <c r="Y353" s="195">
        <v>802579</v>
      </c>
      <c r="Z353" s="213">
        <v>27920</v>
      </c>
      <c r="AA353" s="473">
        <f t="shared" si="13"/>
        <v>28.745666189111748</v>
      </c>
    </row>
    <row r="354" spans="1:27" ht="15" thickBot="1" x14ac:dyDescent="0.35">
      <c r="A354" s="4" t="s">
        <v>335</v>
      </c>
      <c r="B354" s="6" t="s">
        <v>14</v>
      </c>
      <c r="C354" s="6" t="s">
        <v>601</v>
      </c>
      <c r="D354" s="184" t="s">
        <v>396</v>
      </c>
      <c r="E354" s="184" t="s">
        <v>397</v>
      </c>
      <c r="F354" s="218">
        <v>30047</v>
      </c>
      <c r="G354" s="192">
        <v>0</v>
      </c>
      <c r="H354" s="192">
        <v>519234</v>
      </c>
      <c r="I354" s="192">
        <v>0</v>
      </c>
      <c r="J354" s="192">
        <v>58276</v>
      </c>
      <c r="K354" s="192">
        <v>577510</v>
      </c>
      <c r="L354" s="193">
        <v>0</v>
      </c>
      <c r="M354" s="164" t="s">
        <v>19</v>
      </c>
      <c r="N354" s="165" t="s">
        <v>19</v>
      </c>
      <c r="O354" s="165" t="s">
        <v>19</v>
      </c>
      <c r="P354" s="165" t="s">
        <v>19</v>
      </c>
      <c r="Q354" s="165" t="s">
        <v>19</v>
      </c>
      <c r="R354" s="165" t="s">
        <v>19</v>
      </c>
      <c r="S354" s="166" t="s">
        <v>19</v>
      </c>
      <c r="T354" s="194">
        <v>577510</v>
      </c>
      <c r="U354" s="195">
        <v>0</v>
      </c>
      <c r="V354" s="195">
        <v>577510</v>
      </c>
      <c r="W354" s="195">
        <v>21516</v>
      </c>
      <c r="X354" s="195">
        <v>0</v>
      </c>
      <c r="Y354" s="195">
        <v>599026</v>
      </c>
      <c r="Z354" s="213">
        <v>30047</v>
      </c>
      <c r="AA354" s="473">
        <f t="shared" si="13"/>
        <v>19.936299796984724</v>
      </c>
    </row>
    <row r="355" spans="1:27" ht="15" thickBot="1" x14ac:dyDescent="0.35">
      <c r="A355" s="4" t="s">
        <v>344</v>
      </c>
      <c r="B355" s="6" t="s">
        <v>14</v>
      </c>
      <c r="C355" s="6" t="s">
        <v>777</v>
      </c>
      <c r="D355" s="184" t="s">
        <v>396</v>
      </c>
      <c r="E355" s="184" t="s">
        <v>397</v>
      </c>
      <c r="F355" s="218">
        <v>14144</v>
      </c>
      <c r="G355" s="192">
        <v>39623</v>
      </c>
      <c r="H355" s="192">
        <v>0</v>
      </c>
      <c r="I355" s="192">
        <v>163650</v>
      </c>
      <c r="J355" s="192">
        <v>0</v>
      </c>
      <c r="K355" s="192">
        <v>203273</v>
      </c>
      <c r="L355" s="193">
        <v>90093</v>
      </c>
      <c r="M355" s="171">
        <v>16893</v>
      </c>
      <c r="N355" s="172">
        <v>92948</v>
      </c>
      <c r="O355" s="172">
        <v>30000</v>
      </c>
      <c r="P355" s="172">
        <v>2000</v>
      </c>
      <c r="Q355" s="172">
        <v>1750</v>
      </c>
      <c r="R355" s="172">
        <v>126698</v>
      </c>
      <c r="S355" s="173">
        <v>0</v>
      </c>
      <c r="T355" s="194">
        <v>329971</v>
      </c>
      <c r="U355" s="195">
        <v>90093</v>
      </c>
      <c r="V355" s="195">
        <v>420064</v>
      </c>
      <c r="W355" s="195">
        <v>11548</v>
      </c>
      <c r="X355" s="195">
        <v>0</v>
      </c>
      <c r="Y355" s="195">
        <v>431612</v>
      </c>
      <c r="Z355" s="213">
        <v>31037</v>
      </c>
      <c r="AA355" s="473">
        <f t="shared" si="13"/>
        <v>13.906369816670425</v>
      </c>
    </row>
    <row r="356" spans="1:27" ht="15" thickBot="1" x14ac:dyDescent="0.35">
      <c r="A356" s="4" t="s">
        <v>364</v>
      </c>
      <c r="B356" s="6" t="s">
        <v>14</v>
      </c>
      <c r="C356" s="6" t="s">
        <v>895</v>
      </c>
      <c r="D356" s="184" t="s">
        <v>398</v>
      </c>
      <c r="E356" s="184" t="s">
        <v>399</v>
      </c>
      <c r="F356" s="218">
        <v>40692</v>
      </c>
      <c r="G356" s="192">
        <v>167132</v>
      </c>
      <c r="H356" s="192">
        <v>1352730</v>
      </c>
      <c r="I356" s="192">
        <v>0</v>
      </c>
      <c r="J356" s="192">
        <v>0</v>
      </c>
      <c r="K356" s="192">
        <v>1519862</v>
      </c>
      <c r="L356" s="193">
        <v>160403</v>
      </c>
      <c r="M356" s="171">
        <v>3573</v>
      </c>
      <c r="N356" s="172">
        <v>15848</v>
      </c>
      <c r="O356" s="172">
        <v>0</v>
      </c>
      <c r="P356" s="172">
        <v>0</v>
      </c>
      <c r="Q356" s="172">
        <v>1000</v>
      </c>
      <c r="R356" s="172">
        <v>16848</v>
      </c>
      <c r="S356" s="173">
        <v>0</v>
      </c>
      <c r="T356" s="194">
        <v>1536710</v>
      </c>
      <c r="U356" s="195">
        <v>160403</v>
      </c>
      <c r="V356" s="195">
        <v>1697113</v>
      </c>
      <c r="W356" s="195">
        <v>19367</v>
      </c>
      <c r="X356" s="195">
        <v>0</v>
      </c>
      <c r="Y356" s="195">
        <v>1716480</v>
      </c>
      <c r="Z356" s="213">
        <v>44265</v>
      </c>
      <c r="AA356" s="473">
        <f t="shared" si="13"/>
        <v>38.77736360555744</v>
      </c>
    </row>
    <row r="357" spans="1:27" ht="15" thickBot="1" x14ac:dyDescent="0.35">
      <c r="A357" s="62" t="s">
        <v>385</v>
      </c>
      <c r="B357" s="6" t="s">
        <v>14</v>
      </c>
      <c r="C357" s="6" t="s">
        <v>532</v>
      </c>
      <c r="D357" s="184" t="s">
        <v>398</v>
      </c>
      <c r="E357" s="184" t="s">
        <v>399</v>
      </c>
      <c r="F357" s="218">
        <v>30019</v>
      </c>
      <c r="G357" s="192">
        <v>40409</v>
      </c>
      <c r="H357" s="192">
        <v>1013545</v>
      </c>
      <c r="I357" s="192">
        <v>0</v>
      </c>
      <c r="J357" s="192">
        <v>3151</v>
      </c>
      <c r="K357" s="192">
        <v>1057105</v>
      </c>
      <c r="L357" s="193">
        <v>34999</v>
      </c>
      <c r="M357" s="230" t="s">
        <v>19</v>
      </c>
      <c r="N357" s="156" t="s">
        <v>19</v>
      </c>
      <c r="O357" s="156" t="s">
        <v>19</v>
      </c>
      <c r="P357" s="156" t="s">
        <v>19</v>
      </c>
      <c r="Q357" s="156" t="s">
        <v>19</v>
      </c>
      <c r="R357" s="156" t="s">
        <v>19</v>
      </c>
      <c r="S357" s="231" t="s">
        <v>19</v>
      </c>
      <c r="T357" s="474">
        <v>1057105</v>
      </c>
      <c r="U357" s="475">
        <v>34999</v>
      </c>
      <c r="V357" s="475">
        <v>1092104</v>
      </c>
      <c r="W357" s="475">
        <v>13444</v>
      </c>
      <c r="X357" s="475">
        <v>0</v>
      </c>
      <c r="Y357" s="475">
        <v>1105548</v>
      </c>
      <c r="Z357" s="476">
        <v>30019</v>
      </c>
      <c r="AA357" s="469">
        <f t="shared" si="13"/>
        <v>36.82827542556381</v>
      </c>
    </row>
    <row r="358" spans="1:27" x14ac:dyDescent="0.3">
      <c r="A358" s="90" t="s">
        <v>2419</v>
      </c>
      <c r="B358" s="149"/>
      <c r="C358" s="149"/>
      <c r="D358" s="186"/>
      <c r="E358" s="186"/>
      <c r="F358" s="229">
        <f t="shared" ref="F358:Z358" si="14">SUM(F315:F357)</f>
        <v>1437000</v>
      </c>
      <c r="G358" s="175">
        <f t="shared" si="14"/>
        <v>3500984</v>
      </c>
      <c r="H358" s="175">
        <f t="shared" si="14"/>
        <v>43891182</v>
      </c>
      <c r="I358" s="175">
        <f t="shared" si="14"/>
        <v>4056051</v>
      </c>
      <c r="J358" s="175">
        <f t="shared" si="14"/>
        <v>598252</v>
      </c>
      <c r="K358" s="175">
        <f t="shared" si="14"/>
        <v>52046469</v>
      </c>
      <c r="L358" s="196">
        <f t="shared" si="14"/>
        <v>3180651</v>
      </c>
      <c r="M358" s="153">
        <f t="shared" si="14"/>
        <v>110379</v>
      </c>
      <c r="N358" s="154">
        <f t="shared" si="14"/>
        <v>343334</v>
      </c>
      <c r="O358" s="154">
        <f t="shared" si="14"/>
        <v>576696</v>
      </c>
      <c r="P358" s="154">
        <f t="shared" si="14"/>
        <v>2000</v>
      </c>
      <c r="Q358" s="154">
        <f t="shared" si="14"/>
        <v>831012</v>
      </c>
      <c r="R358" s="154">
        <f t="shared" si="14"/>
        <v>1753042</v>
      </c>
      <c r="S358" s="154">
        <f t="shared" si="14"/>
        <v>500</v>
      </c>
      <c r="T358" s="200">
        <f t="shared" si="14"/>
        <v>53799511</v>
      </c>
      <c r="U358" s="176">
        <f t="shared" si="14"/>
        <v>3181151</v>
      </c>
      <c r="V358" s="176">
        <f t="shared" si="14"/>
        <v>56980662</v>
      </c>
      <c r="W358" s="176">
        <f t="shared" si="14"/>
        <v>784884</v>
      </c>
      <c r="X358" s="176">
        <f t="shared" si="14"/>
        <v>66105</v>
      </c>
      <c r="Y358" s="176">
        <f t="shared" si="14"/>
        <v>57831651</v>
      </c>
      <c r="Z358" s="214">
        <f t="shared" si="14"/>
        <v>1547379</v>
      </c>
      <c r="AA358" s="468"/>
    </row>
    <row r="359" spans="1:27" ht="15" thickBot="1" x14ac:dyDescent="0.35">
      <c r="A359" s="91" t="s">
        <v>2420</v>
      </c>
      <c r="B359" s="136"/>
      <c r="C359" s="136"/>
      <c r="D359" s="204"/>
      <c r="E359" s="204"/>
      <c r="F359" s="202">
        <f>F358/43</f>
        <v>33418.604651162794</v>
      </c>
      <c r="G359" s="179">
        <f t="shared" ref="G359:Z359" si="15">G358/43</f>
        <v>81418.232558139542</v>
      </c>
      <c r="H359" s="179">
        <f t="shared" si="15"/>
        <v>1020725.1627906977</v>
      </c>
      <c r="I359" s="179">
        <f t="shared" si="15"/>
        <v>94326.767441860458</v>
      </c>
      <c r="J359" s="179">
        <f t="shared" si="15"/>
        <v>13912.837209302326</v>
      </c>
      <c r="K359" s="179">
        <f t="shared" si="15"/>
        <v>1210383</v>
      </c>
      <c r="L359" s="201">
        <f t="shared" si="15"/>
        <v>73968.627906976748</v>
      </c>
      <c r="M359" s="209">
        <f t="shared" si="15"/>
        <v>2566.953488372093</v>
      </c>
      <c r="N359" s="181">
        <f t="shared" si="15"/>
        <v>7984.5116279069771</v>
      </c>
      <c r="O359" s="181">
        <f t="shared" si="15"/>
        <v>13411.534883720929</v>
      </c>
      <c r="P359" s="181">
        <f t="shared" si="15"/>
        <v>46.511627906976742</v>
      </c>
      <c r="Q359" s="181">
        <f t="shared" si="15"/>
        <v>19325.860465116279</v>
      </c>
      <c r="R359" s="181">
        <f t="shared" si="15"/>
        <v>40768.41860465116</v>
      </c>
      <c r="S359" s="181">
        <f t="shared" si="15"/>
        <v>11.627906976744185</v>
      </c>
      <c r="T359" s="203">
        <f t="shared" si="15"/>
        <v>1251151.4186046512</v>
      </c>
      <c r="U359" s="183">
        <f t="shared" si="15"/>
        <v>73980.255813953481</v>
      </c>
      <c r="V359" s="183">
        <f t="shared" si="15"/>
        <v>1325131.6744186047</v>
      </c>
      <c r="W359" s="183">
        <f t="shared" si="15"/>
        <v>18253.116279069767</v>
      </c>
      <c r="X359" s="183">
        <f t="shared" si="15"/>
        <v>1537.3255813953488</v>
      </c>
      <c r="Y359" s="183">
        <f t="shared" si="15"/>
        <v>1344922.1162790698</v>
      </c>
      <c r="Z359" s="205">
        <f t="shared" si="15"/>
        <v>35985.558139534885</v>
      </c>
      <c r="AA359" s="470">
        <f>Y358/Z358</f>
        <v>37.373940708772707</v>
      </c>
    </row>
    <row r="360" spans="1:27" ht="15" thickBot="1" x14ac:dyDescent="0.35">
      <c r="A360" s="10"/>
      <c r="B360" s="6"/>
      <c r="C360" s="6"/>
      <c r="D360" s="184"/>
      <c r="E360" s="184"/>
      <c r="F360" s="44"/>
      <c r="G360" s="185"/>
      <c r="H360" s="185"/>
      <c r="I360" s="185"/>
      <c r="J360" s="185"/>
      <c r="K360" s="185"/>
      <c r="L360" s="185"/>
      <c r="M360" s="6"/>
      <c r="N360" s="6"/>
      <c r="O360" s="6"/>
      <c r="P360" s="6"/>
      <c r="Q360" s="6"/>
      <c r="R360" s="6"/>
      <c r="S360" s="6"/>
      <c r="T360" s="185"/>
      <c r="U360" s="185"/>
      <c r="V360" s="185"/>
      <c r="W360" s="185"/>
      <c r="X360" s="185"/>
      <c r="Y360" s="185"/>
      <c r="Z360" s="44"/>
    </row>
    <row r="361" spans="1:27" ht="15" thickBot="1" x14ac:dyDescent="0.35">
      <c r="A361" s="31" t="s">
        <v>20</v>
      </c>
      <c r="B361" s="6" t="s">
        <v>21</v>
      </c>
      <c r="C361" s="6" t="s">
        <v>585</v>
      </c>
      <c r="D361" s="184" t="s">
        <v>396</v>
      </c>
      <c r="E361" s="184" t="s">
        <v>397</v>
      </c>
      <c r="F361" s="217">
        <v>163590</v>
      </c>
      <c r="G361" s="187">
        <v>256398</v>
      </c>
      <c r="H361" s="187">
        <v>11105111</v>
      </c>
      <c r="I361" s="187">
        <v>0</v>
      </c>
      <c r="J361" s="187">
        <v>0</v>
      </c>
      <c r="K361" s="187">
        <v>11361509</v>
      </c>
      <c r="L361" s="188">
        <v>533825</v>
      </c>
      <c r="M361" s="169" t="s">
        <v>19</v>
      </c>
      <c r="N361" s="155" t="s">
        <v>19</v>
      </c>
      <c r="O361" s="155" t="s">
        <v>19</v>
      </c>
      <c r="P361" s="155" t="s">
        <v>19</v>
      </c>
      <c r="Q361" s="155" t="s">
        <v>19</v>
      </c>
      <c r="R361" s="155" t="s">
        <v>19</v>
      </c>
      <c r="S361" s="155" t="s">
        <v>19</v>
      </c>
      <c r="T361" s="189">
        <v>11361509</v>
      </c>
      <c r="U361" s="190">
        <v>533825</v>
      </c>
      <c r="V361" s="190">
        <v>11895334</v>
      </c>
      <c r="W361" s="190">
        <v>160025</v>
      </c>
      <c r="X361" s="190">
        <v>0</v>
      </c>
      <c r="Y361" s="190">
        <v>12055359</v>
      </c>
      <c r="Z361" s="212">
        <v>163590</v>
      </c>
      <c r="AA361" s="468">
        <f t="shared" si="13"/>
        <v>73.692517880066021</v>
      </c>
    </row>
    <row r="362" spans="1:27" ht="15" thickBot="1" x14ac:dyDescent="0.35">
      <c r="A362" s="4" t="s">
        <v>31</v>
      </c>
      <c r="B362" s="6" t="s">
        <v>21</v>
      </c>
      <c r="C362" s="6" t="s">
        <v>612</v>
      </c>
      <c r="D362" s="184" t="s">
        <v>398</v>
      </c>
      <c r="E362" s="184" t="s">
        <v>399</v>
      </c>
      <c r="F362" s="218">
        <v>107681</v>
      </c>
      <c r="G362" s="192">
        <v>354451</v>
      </c>
      <c r="H362" s="192">
        <v>5607866</v>
      </c>
      <c r="I362" s="192">
        <v>0</v>
      </c>
      <c r="J362" s="192">
        <v>0</v>
      </c>
      <c r="K362" s="192">
        <v>5962317</v>
      </c>
      <c r="L362" s="193">
        <v>353586</v>
      </c>
      <c r="M362" s="164" t="s">
        <v>19</v>
      </c>
      <c r="N362" s="165" t="s">
        <v>19</v>
      </c>
      <c r="O362" s="165" t="s">
        <v>19</v>
      </c>
      <c r="P362" s="165" t="s">
        <v>19</v>
      </c>
      <c r="Q362" s="165" t="s">
        <v>19</v>
      </c>
      <c r="R362" s="165" t="s">
        <v>19</v>
      </c>
      <c r="S362" s="165" t="s">
        <v>19</v>
      </c>
      <c r="T362" s="194">
        <v>5962317</v>
      </c>
      <c r="U362" s="195">
        <v>353586</v>
      </c>
      <c r="V362" s="195">
        <v>6315903</v>
      </c>
      <c r="W362" s="195">
        <v>48225</v>
      </c>
      <c r="X362" s="195">
        <v>27984</v>
      </c>
      <c r="Y362" s="195">
        <v>6392112</v>
      </c>
      <c r="Z362" s="213">
        <v>107681</v>
      </c>
      <c r="AA362" s="473">
        <f t="shared" si="13"/>
        <v>59.361558677946896</v>
      </c>
    </row>
    <row r="363" spans="1:27" ht="15" thickBot="1" x14ac:dyDescent="0.35">
      <c r="A363" s="4" t="s">
        <v>60</v>
      </c>
      <c r="B363" s="6" t="s">
        <v>21</v>
      </c>
      <c r="C363" s="6" t="s">
        <v>601</v>
      </c>
      <c r="D363" s="184" t="s">
        <v>398</v>
      </c>
      <c r="E363" s="184" t="s">
        <v>399</v>
      </c>
      <c r="F363" s="218">
        <v>90173</v>
      </c>
      <c r="G363" s="192">
        <v>56044</v>
      </c>
      <c r="H363" s="192">
        <v>4878426</v>
      </c>
      <c r="I363" s="192">
        <v>0</v>
      </c>
      <c r="J363" s="192">
        <v>0</v>
      </c>
      <c r="K363" s="192">
        <v>4934470</v>
      </c>
      <c r="L363" s="193">
        <v>250152</v>
      </c>
      <c r="M363" s="164" t="s">
        <v>19</v>
      </c>
      <c r="N363" s="165" t="s">
        <v>19</v>
      </c>
      <c r="O363" s="165" t="s">
        <v>19</v>
      </c>
      <c r="P363" s="165" t="s">
        <v>19</v>
      </c>
      <c r="Q363" s="165" t="s">
        <v>19</v>
      </c>
      <c r="R363" s="165" t="s">
        <v>19</v>
      </c>
      <c r="S363" s="165" t="s">
        <v>19</v>
      </c>
      <c r="T363" s="194">
        <v>4934470</v>
      </c>
      <c r="U363" s="195">
        <v>250152</v>
      </c>
      <c r="V363" s="195">
        <v>5184622</v>
      </c>
      <c r="W363" s="195">
        <v>40383</v>
      </c>
      <c r="X363" s="195">
        <v>0</v>
      </c>
      <c r="Y363" s="195">
        <v>5225005</v>
      </c>
      <c r="Z363" s="213">
        <v>90173</v>
      </c>
      <c r="AA363" s="473">
        <f t="shared" si="13"/>
        <v>57.944229425659564</v>
      </c>
    </row>
    <row r="364" spans="1:27" ht="15" thickBot="1" x14ac:dyDescent="0.35">
      <c r="A364" s="4" t="s">
        <v>61</v>
      </c>
      <c r="B364" s="6" t="s">
        <v>21</v>
      </c>
      <c r="C364" s="6" t="s">
        <v>693</v>
      </c>
      <c r="D364" s="184" t="s">
        <v>398</v>
      </c>
      <c r="E364" s="184" t="s">
        <v>399</v>
      </c>
      <c r="F364" s="218">
        <v>238859</v>
      </c>
      <c r="G364" s="192">
        <v>577932</v>
      </c>
      <c r="H364" s="192">
        <v>9738601</v>
      </c>
      <c r="I364" s="192">
        <v>0</v>
      </c>
      <c r="J364" s="192">
        <v>0</v>
      </c>
      <c r="K364" s="192">
        <v>10316533</v>
      </c>
      <c r="L364" s="193">
        <v>541196</v>
      </c>
      <c r="M364" s="164" t="s">
        <v>19</v>
      </c>
      <c r="N364" s="165" t="s">
        <v>19</v>
      </c>
      <c r="O364" s="165" t="s">
        <v>19</v>
      </c>
      <c r="P364" s="165" t="s">
        <v>19</v>
      </c>
      <c r="Q364" s="165" t="s">
        <v>19</v>
      </c>
      <c r="R364" s="165" t="s">
        <v>19</v>
      </c>
      <c r="S364" s="165" t="s">
        <v>19</v>
      </c>
      <c r="T364" s="194">
        <v>10316533</v>
      </c>
      <c r="U364" s="195">
        <v>541196</v>
      </c>
      <c r="V364" s="195">
        <v>10857729</v>
      </c>
      <c r="W364" s="195">
        <v>106972</v>
      </c>
      <c r="X364" s="195">
        <v>0</v>
      </c>
      <c r="Y364" s="195">
        <v>10964701</v>
      </c>
      <c r="Z364" s="213">
        <v>238859</v>
      </c>
      <c r="AA364" s="473">
        <f t="shared" si="13"/>
        <v>45.904491771296037</v>
      </c>
    </row>
    <row r="365" spans="1:27" ht="15" thickBot="1" x14ac:dyDescent="0.35">
      <c r="A365" s="4" t="s">
        <v>77</v>
      </c>
      <c r="B365" s="6" t="s">
        <v>21</v>
      </c>
      <c r="C365" s="6" t="s">
        <v>733</v>
      </c>
      <c r="D365" s="184" t="s">
        <v>398</v>
      </c>
      <c r="E365" s="184" t="s">
        <v>399</v>
      </c>
      <c r="F365" s="218">
        <v>51640</v>
      </c>
      <c r="G365" s="192">
        <v>294482</v>
      </c>
      <c r="H365" s="192">
        <v>1763064</v>
      </c>
      <c r="I365" s="192">
        <v>0</v>
      </c>
      <c r="J365" s="192">
        <v>0</v>
      </c>
      <c r="K365" s="192">
        <v>2057546</v>
      </c>
      <c r="L365" s="193">
        <v>122370</v>
      </c>
      <c r="M365" s="164" t="s">
        <v>19</v>
      </c>
      <c r="N365" s="165" t="s">
        <v>19</v>
      </c>
      <c r="O365" s="165" t="s">
        <v>19</v>
      </c>
      <c r="P365" s="165" t="s">
        <v>19</v>
      </c>
      <c r="Q365" s="165" t="s">
        <v>19</v>
      </c>
      <c r="R365" s="165" t="s">
        <v>19</v>
      </c>
      <c r="S365" s="165" t="s">
        <v>19</v>
      </c>
      <c r="T365" s="194">
        <v>2057546</v>
      </c>
      <c r="U365" s="195">
        <v>122370</v>
      </c>
      <c r="V365" s="195">
        <v>2179916</v>
      </c>
      <c r="W365" s="195">
        <v>32375</v>
      </c>
      <c r="X365" s="195">
        <v>0</v>
      </c>
      <c r="Y365" s="195">
        <v>2212291</v>
      </c>
      <c r="Z365" s="213">
        <v>51640</v>
      </c>
      <c r="AA365" s="473">
        <f t="shared" si="13"/>
        <v>42.840646785437649</v>
      </c>
    </row>
    <row r="366" spans="1:27" ht="15" thickBot="1" x14ac:dyDescent="0.35">
      <c r="A366" s="4" t="s">
        <v>80</v>
      </c>
      <c r="B366" s="6" t="s">
        <v>21</v>
      </c>
      <c r="C366" s="6" t="s">
        <v>588</v>
      </c>
      <c r="D366" s="184" t="s">
        <v>400</v>
      </c>
      <c r="E366" s="184" t="s">
        <v>401</v>
      </c>
      <c r="F366" s="218">
        <v>169833</v>
      </c>
      <c r="G366" s="192">
        <v>105982</v>
      </c>
      <c r="H366" s="192">
        <v>4829274</v>
      </c>
      <c r="I366" s="192">
        <v>0</v>
      </c>
      <c r="J366" s="192">
        <v>0</v>
      </c>
      <c r="K366" s="192">
        <v>4935256</v>
      </c>
      <c r="L366" s="193">
        <v>0</v>
      </c>
      <c r="M366" s="164" t="s">
        <v>19</v>
      </c>
      <c r="N366" s="165" t="s">
        <v>19</v>
      </c>
      <c r="O366" s="165" t="s">
        <v>19</v>
      </c>
      <c r="P366" s="165" t="s">
        <v>19</v>
      </c>
      <c r="Q366" s="165" t="s">
        <v>19</v>
      </c>
      <c r="R366" s="165" t="s">
        <v>19</v>
      </c>
      <c r="S366" s="165" t="s">
        <v>19</v>
      </c>
      <c r="T366" s="194">
        <v>4935256</v>
      </c>
      <c r="U366" s="195">
        <v>0</v>
      </c>
      <c r="V366" s="195">
        <v>4935256</v>
      </c>
      <c r="W366" s="195">
        <v>76059</v>
      </c>
      <c r="X366" s="195">
        <v>0</v>
      </c>
      <c r="Y366" s="195">
        <v>5011315</v>
      </c>
      <c r="Z366" s="213">
        <v>169833</v>
      </c>
      <c r="AA366" s="473">
        <f t="shared" si="13"/>
        <v>29.507310122296609</v>
      </c>
    </row>
    <row r="367" spans="1:27" ht="15" thickBot="1" x14ac:dyDescent="0.35">
      <c r="A367" s="4" t="s">
        <v>97</v>
      </c>
      <c r="B367" s="6" t="s">
        <v>21</v>
      </c>
      <c r="C367" s="6" t="s">
        <v>601</v>
      </c>
      <c r="D367" s="184" t="s">
        <v>396</v>
      </c>
      <c r="E367" s="184" t="s">
        <v>397</v>
      </c>
      <c r="F367" s="218">
        <v>57774</v>
      </c>
      <c r="G367" s="192">
        <v>42000</v>
      </c>
      <c r="H367" s="192">
        <v>1014179</v>
      </c>
      <c r="I367" s="192">
        <v>0</v>
      </c>
      <c r="J367" s="192">
        <v>244645</v>
      </c>
      <c r="K367" s="192">
        <v>1300824</v>
      </c>
      <c r="L367" s="193">
        <v>57875</v>
      </c>
      <c r="M367" s="164" t="s">
        <v>19</v>
      </c>
      <c r="N367" s="165" t="s">
        <v>19</v>
      </c>
      <c r="O367" s="165" t="s">
        <v>19</v>
      </c>
      <c r="P367" s="165" t="s">
        <v>19</v>
      </c>
      <c r="Q367" s="165" t="s">
        <v>19</v>
      </c>
      <c r="R367" s="165" t="s">
        <v>19</v>
      </c>
      <c r="S367" s="165" t="s">
        <v>19</v>
      </c>
      <c r="T367" s="194">
        <v>1300824</v>
      </c>
      <c r="U367" s="195">
        <v>57875</v>
      </c>
      <c r="V367" s="195">
        <v>1358699</v>
      </c>
      <c r="W367" s="195">
        <v>14434</v>
      </c>
      <c r="X367" s="195">
        <v>0</v>
      </c>
      <c r="Y367" s="195">
        <v>1373133</v>
      </c>
      <c r="Z367" s="213">
        <v>57774</v>
      </c>
      <c r="AA367" s="473">
        <f t="shared" si="13"/>
        <v>23.767317478450515</v>
      </c>
    </row>
    <row r="368" spans="1:27" ht="15" thickBot="1" x14ac:dyDescent="0.35">
      <c r="A368" s="4" t="s">
        <v>98</v>
      </c>
      <c r="B368" s="6" t="s">
        <v>21</v>
      </c>
      <c r="C368" s="6" t="s">
        <v>601</v>
      </c>
      <c r="D368" s="184" t="s">
        <v>396</v>
      </c>
      <c r="E368" s="184" t="s">
        <v>397</v>
      </c>
      <c r="F368" s="218">
        <v>98153</v>
      </c>
      <c r="G368" s="192">
        <v>60000</v>
      </c>
      <c r="H368" s="192">
        <v>2604400</v>
      </c>
      <c r="I368" s="192">
        <v>2950818</v>
      </c>
      <c r="J368" s="192">
        <v>0</v>
      </c>
      <c r="K368" s="192">
        <v>5615218</v>
      </c>
      <c r="L368" s="193">
        <v>106506</v>
      </c>
      <c r="M368" s="164" t="s">
        <v>19</v>
      </c>
      <c r="N368" s="165" t="s">
        <v>19</v>
      </c>
      <c r="O368" s="165" t="s">
        <v>19</v>
      </c>
      <c r="P368" s="165" t="s">
        <v>19</v>
      </c>
      <c r="Q368" s="165" t="s">
        <v>19</v>
      </c>
      <c r="R368" s="165" t="s">
        <v>19</v>
      </c>
      <c r="S368" s="165" t="s">
        <v>19</v>
      </c>
      <c r="T368" s="194">
        <v>5615218</v>
      </c>
      <c r="U368" s="195">
        <v>106506</v>
      </c>
      <c r="V368" s="195">
        <v>5721724</v>
      </c>
      <c r="W368" s="195">
        <v>46478</v>
      </c>
      <c r="X368" s="195">
        <v>0</v>
      </c>
      <c r="Y368" s="195">
        <v>5768202</v>
      </c>
      <c r="Z368" s="213">
        <v>98153</v>
      </c>
      <c r="AA368" s="473">
        <f t="shared" si="13"/>
        <v>58.767454891852516</v>
      </c>
    </row>
    <row r="369" spans="1:27" ht="15" thickBot="1" x14ac:dyDescent="0.35">
      <c r="A369" s="4" t="s">
        <v>103</v>
      </c>
      <c r="B369" s="6" t="s">
        <v>21</v>
      </c>
      <c r="C369" s="6" t="s">
        <v>601</v>
      </c>
      <c r="D369" s="184" t="s">
        <v>396</v>
      </c>
      <c r="E369" s="184" t="s">
        <v>397</v>
      </c>
      <c r="F369" s="218">
        <v>713777</v>
      </c>
      <c r="G369" s="192">
        <v>427987</v>
      </c>
      <c r="H369" s="192">
        <v>29079586</v>
      </c>
      <c r="I369" s="192">
        <v>0</v>
      </c>
      <c r="J369" s="192">
        <v>0</v>
      </c>
      <c r="K369" s="192">
        <v>29507573</v>
      </c>
      <c r="L369" s="193">
        <v>416815</v>
      </c>
      <c r="M369" s="164" t="s">
        <v>19</v>
      </c>
      <c r="N369" s="165" t="s">
        <v>19</v>
      </c>
      <c r="O369" s="165" t="s">
        <v>19</v>
      </c>
      <c r="P369" s="165" t="s">
        <v>19</v>
      </c>
      <c r="Q369" s="165" t="s">
        <v>19</v>
      </c>
      <c r="R369" s="165" t="s">
        <v>19</v>
      </c>
      <c r="S369" s="165" t="s">
        <v>19</v>
      </c>
      <c r="T369" s="194">
        <v>29507573</v>
      </c>
      <c r="U369" s="195">
        <v>416815</v>
      </c>
      <c r="V369" s="195">
        <v>29924388</v>
      </c>
      <c r="W369" s="195">
        <v>2258026</v>
      </c>
      <c r="X369" s="195">
        <v>364273</v>
      </c>
      <c r="Y369" s="195">
        <v>32546687</v>
      </c>
      <c r="Z369" s="213">
        <v>713777</v>
      </c>
      <c r="AA369" s="473">
        <f t="shared" si="13"/>
        <v>45.597836579211716</v>
      </c>
    </row>
    <row r="370" spans="1:27" ht="15" thickBot="1" x14ac:dyDescent="0.35">
      <c r="A370" s="4" t="s">
        <v>122</v>
      </c>
      <c r="B370" s="6" t="s">
        <v>21</v>
      </c>
      <c r="C370" s="6" t="s">
        <v>532</v>
      </c>
      <c r="D370" s="184" t="s">
        <v>396</v>
      </c>
      <c r="E370" s="184" t="s">
        <v>397</v>
      </c>
      <c r="F370" s="218">
        <v>90112</v>
      </c>
      <c r="G370" s="192">
        <v>121651</v>
      </c>
      <c r="H370" s="192">
        <v>5292993</v>
      </c>
      <c r="I370" s="192">
        <v>0</v>
      </c>
      <c r="J370" s="192">
        <v>0</v>
      </c>
      <c r="K370" s="192">
        <v>5414644</v>
      </c>
      <c r="L370" s="193">
        <v>471079</v>
      </c>
      <c r="M370" s="164" t="s">
        <v>19</v>
      </c>
      <c r="N370" s="165" t="s">
        <v>19</v>
      </c>
      <c r="O370" s="165" t="s">
        <v>19</v>
      </c>
      <c r="P370" s="165" t="s">
        <v>19</v>
      </c>
      <c r="Q370" s="165" t="s">
        <v>19</v>
      </c>
      <c r="R370" s="165" t="s">
        <v>19</v>
      </c>
      <c r="S370" s="165" t="s">
        <v>19</v>
      </c>
      <c r="T370" s="194">
        <v>5414644</v>
      </c>
      <c r="U370" s="195">
        <v>471079</v>
      </c>
      <c r="V370" s="195">
        <v>5885723</v>
      </c>
      <c r="W370" s="195">
        <v>42670</v>
      </c>
      <c r="X370" s="195">
        <v>0</v>
      </c>
      <c r="Y370" s="195">
        <v>5928393</v>
      </c>
      <c r="Z370" s="213">
        <v>90112</v>
      </c>
      <c r="AA370" s="473">
        <f t="shared" si="13"/>
        <v>65.789162375710234</v>
      </c>
    </row>
    <row r="371" spans="1:27" ht="15" thickBot="1" x14ac:dyDescent="0.35">
      <c r="A371" s="4" t="s">
        <v>128</v>
      </c>
      <c r="B371" s="6" t="s">
        <v>21</v>
      </c>
      <c r="C371" s="6" t="s">
        <v>828</v>
      </c>
      <c r="D371" s="184" t="s">
        <v>396</v>
      </c>
      <c r="E371" s="184" t="s">
        <v>397</v>
      </c>
      <c r="F371" s="218">
        <v>102434</v>
      </c>
      <c r="G371" s="192">
        <v>87564</v>
      </c>
      <c r="H371" s="192">
        <v>2657004</v>
      </c>
      <c r="I371" s="192">
        <v>0</v>
      </c>
      <c r="J371" s="192">
        <v>0</v>
      </c>
      <c r="K371" s="192">
        <v>2744568</v>
      </c>
      <c r="L371" s="193">
        <v>390878</v>
      </c>
      <c r="M371" s="164" t="s">
        <v>19</v>
      </c>
      <c r="N371" s="165" t="s">
        <v>19</v>
      </c>
      <c r="O371" s="165" t="s">
        <v>19</v>
      </c>
      <c r="P371" s="165" t="s">
        <v>19</v>
      </c>
      <c r="Q371" s="165" t="s">
        <v>19</v>
      </c>
      <c r="R371" s="165" t="s">
        <v>19</v>
      </c>
      <c r="S371" s="165" t="s">
        <v>19</v>
      </c>
      <c r="T371" s="194">
        <v>2744568</v>
      </c>
      <c r="U371" s="195">
        <v>390878</v>
      </c>
      <c r="V371" s="195">
        <v>3135446</v>
      </c>
      <c r="W371" s="195">
        <v>118894</v>
      </c>
      <c r="X371" s="195">
        <v>0</v>
      </c>
      <c r="Y371" s="195">
        <v>3254340</v>
      </c>
      <c r="Z371" s="213">
        <v>102434</v>
      </c>
      <c r="AA371" s="473">
        <f t="shared" si="13"/>
        <v>31.77011539137396</v>
      </c>
    </row>
    <row r="372" spans="1:27" ht="15" thickBot="1" x14ac:dyDescent="0.35">
      <c r="A372" s="4" t="s">
        <v>140</v>
      </c>
      <c r="B372" s="6" t="s">
        <v>21</v>
      </c>
      <c r="C372" s="6" t="s">
        <v>828</v>
      </c>
      <c r="D372" s="184" t="s">
        <v>398</v>
      </c>
      <c r="E372" s="184" t="s">
        <v>399</v>
      </c>
      <c r="F372" s="218">
        <v>323366</v>
      </c>
      <c r="G372" s="192">
        <v>298868</v>
      </c>
      <c r="H372" s="192">
        <v>7910469</v>
      </c>
      <c r="I372" s="192">
        <v>0</v>
      </c>
      <c r="J372" s="192">
        <v>0</v>
      </c>
      <c r="K372" s="192">
        <v>8209337</v>
      </c>
      <c r="L372" s="193">
        <v>518867</v>
      </c>
      <c r="M372" s="171">
        <v>9201</v>
      </c>
      <c r="N372" s="172">
        <v>35442</v>
      </c>
      <c r="O372" s="172">
        <v>0</v>
      </c>
      <c r="P372" s="172">
        <v>0</v>
      </c>
      <c r="Q372" s="172">
        <v>0</v>
      </c>
      <c r="R372" s="172">
        <v>35442</v>
      </c>
      <c r="S372" s="172">
        <v>0</v>
      </c>
      <c r="T372" s="194">
        <v>8244779</v>
      </c>
      <c r="U372" s="195">
        <v>518867</v>
      </c>
      <c r="V372" s="195">
        <v>8763646</v>
      </c>
      <c r="W372" s="195">
        <v>119649</v>
      </c>
      <c r="X372" s="195">
        <v>0</v>
      </c>
      <c r="Y372" s="195">
        <v>8883295</v>
      </c>
      <c r="Z372" s="213">
        <v>332567</v>
      </c>
      <c r="AA372" s="473">
        <f t="shared" si="13"/>
        <v>26.711294265516422</v>
      </c>
    </row>
    <row r="373" spans="1:27" ht="15" thickBot="1" x14ac:dyDescent="0.35">
      <c r="A373" s="4" t="s">
        <v>147</v>
      </c>
      <c r="B373" s="6" t="s">
        <v>21</v>
      </c>
      <c r="C373" s="6" t="s">
        <v>738</v>
      </c>
      <c r="D373" s="184" t="s">
        <v>396</v>
      </c>
      <c r="E373" s="184" t="s">
        <v>397</v>
      </c>
      <c r="F373" s="218">
        <v>41863</v>
      </c>
      <c r="G373" s="192">
        <v>136063</v>
      </c>
      <c r="H373" s="192">
        <v>0</v>
      </c>
      <c r="I373" s="192">
        <v>3068545</v>
      </c>
      <c r="J373" s="192">
        <v>0</v>
      </c>
      <c r="K373" s="192">
        <v>3204608</v>
      </c>
      <c r="L373" s="193">
        <v>219785</v>
      </c>
      <c r="M373" s="171">
        <v>34844</v>
      </c>
      <c r="N373" s="172">
        <v>112772</v>
      </c>
      <c r="O373" s="172">
        <v>0</v>
      </c>
      <c r="P373" s="172">
        <v>0</v>
      </c>
      <c r="Q373" s="172">
        <v>219560</v>
      </c>
      <c r="R373" s="172">
        <v>332332</v>
      </c>
      <c r="S373" s="172">
        <v>0</v>
      </c>
      <c r="T373" s="194">
        <v>3536940</v>
      </c>
      <c r="U373" s="195">
        <v>219785</v>
      </c>
      <c r="V373" s="195">
        <v>3756725</v>
      </c>
      <c r="W373" s="195">
        <v>36323</v>
      </c>
      <c r="X373" s="195">
        <v>0</v>
      </c>
      <c r="Y373" s="195">
        <v>3793048</v>
      </c>
      <c r="Z373" s="213">
        <v>76707</v>
      </c>
      <c r="AA373" s="473">
        <f t="shared" si="13"/>
        <v>49.448524906462254</v>
      </c>
    </row>
    <row r="374" spans="1:27" ht="15" thickBot="1" x14ac:dyDescent="0.35">
      <c r="A374" s="4" t="s">
        <v>149</v>
      </c>
      <c r="B374" s="6" t="s">
        <v>21</v>
      </c>
      <c r="C374" s="6" t="s">
        <v>705</v>
      </c>
      <c r="D374" s="184" t="s">
        <v>396</v>
      </c>
      <c r="E374" s="184" t="s">
        <v>397</v>
      </c>
      <c r="F374" s="218">
        <v>188040</v>
      </c>
      <c r="G374" s="192">
        <v>344974</v>
      </c>
      <c r="H374" s="192">
        <v>8230989</v>
      </c>
      <c r="I374" s="192">
        <v>0</v>
      </c>
      <c r="J374" s="192">
        <v>0</v>
      </c>
      <c r="K374" s="192">
        <v>8575963</v>
      </c>
      <c r="L374" s="193">
        <v>375144</v>
      </c>
      <c r="M374" s="164" t="s">
        <v>19</v>
      </c>
      <c r="N374" s="165" t="s">
        <v>19</v>
      </c>
      <c r="O374" s="165" t="s">
        <v>19</v>
      </c>
      <c r="P374" s="165" t="s">
        <v>19</v>
      </c>
      <c r="Q374" s="165" t="s">
        <v>19</v>
      </c>
      <c r="R374" s="165" t="s">
        <v>19</v>
      </c>
      <c r="S374" s="165" t="s">
        <v>19</v>
      </c>
      <c r="T374" s="194">
        <v>8575963</v>
      </c>
      <c r="U374" s="195">
        <v>375144</v>
      </c>
      <c r="V374" s="195">
        <v>8951107</v>
      </c>
      <c r="W374" s="195">
        <v>136023</v>
      </c>
      <c r="X374" s="195">
        <v>0</v>
      </c>
      <c r="Y374" s="195">
        <v>9087130</v>
      </c>
      <c r="Z374" s="213">
        <v>188040</v>
      </c>
      <c r="AA374" s="473">
        <f t="shared" si="13"/>
        <v>48.325515847691982</v>
      </c>
    </row>
    <row r="375" spans="1:27" ht="15" thickBot="1" x14ac:dyDescent="0.35">
      <c r="A375" s="4" t="s">
        <v>151</v>
      </c>
      <c r="B375" s="6" t="s">
        <v>21</v>
      </c>
      <c r="C375" s="6" t="s">
        <v>601</v>
      </c>
      <c r="D375" s="184" t="s">
        <v>396</v>
      </c>
      <c r="E375" s="184" t="s">
        <v>397</v>
      </c>
      <c r="F375" s="218">
        <v>51133</v>
      </c>
      <c r="G375" s="192">
        <v>30613</v>
      </c>
      <c r="H375" s="192">
        <v>4865168</v>
      </c>
      <c r="I375" s="192">
        <v>0</v>
      </c>
      <c r="J375" s="192">
        <v>0</v>
      </c>
      <c r="K375" s="192">
        <v>4895781</v>
      </c>
      <c r="L375" s="193">
        <v>340492</v>
      </c>
      <c r="M375" s="164" t="s">
        <v>19</v>
      </c>
      <c r="N375" s="165" t="s">
        <v>19</v>
      </c>
      <c r="O375" s="165" t="s">
        <v>19</v>
      </c>
      <c r="P375" s="165" t="s">
        <v>19</v>
      </c>
      <c r="Q375" s="165" t="s">
        <v>19</v>
      </c>
      <c r="R375" s="165" t="s">
        <v>19</v>
      </c>
      <c r="S375" s="165" t="s">
        <v>19</v>
      </c>
      <c r="T375" s="194">
        <v>4895781</v>
      </c>
      <c r="U375" s="195">
        <v>340492</v>
      </c>
      <c r="V375" s="195">
        <v>5236273</v>
      </c>
      <c r="W375" s="195">
        <v>25479</v>
      </c>
      <c r="X375" s="195">
        <v>0</v>
      </c>
      <c r="Y375" s="195">
        <v>5261752</v>
      </c>
      <c r="Z375" s="213">
        <v>51133</v>
      </c>
      <c r="AA375" s="473">
        <f t="shared" si="13"/>
        <v>102.90325230281815</v>
      </c>
    </row>
    <row r="376" spans="1:27" ht="15" thickBot="1" x14ac:dyDescent="0.35">
      <c r="A376" s="4" t="s">
        <v>164</v>
      </c>
      <c r="B376" s="6" t="s">
        <v>21</v>
      </c>
      <c r="C376" s="6" t="s">
        <v>568</v>
      </c>
      <c r="D376" s="184" t="s">
        <v>396</v>
      </c>
      <c r="E376" s="184" t="s">
        <v>397</v>
      </c>
      <c r="F376" s="218">
        <v>91994</v>
      </c>
      <c r="G376" s="192">
        <v>294827</v>
      </c>
      <c r="H376" s="192">
        <v>4190287</v>
      </c>
      <c r="I376" s="192">
        <v>0</v>
      </c>
      <c r="J376" s="192">
        <v>0</v>
      </c>
      <c r="K376" s="192">
        <v>4485114</v>
      </c>
      <c r="L376" s="193">
        <v>170658</v>
      </c>
      <c r="M376" s="171">
        <v>10429</v>
      </c>
      <c r="N376" s="172">
        <v>40722</v>
      </c>
      <c r="O376" s="172">
        <v>0</v>
      </c>
      <c r="P376" s="172">
        <v>0</v>
      </c>
      <c r="Q376" s="172">
        <v>83378</v>
      </c>
      <c r="R376" s="172">
        <v>124100</v>
      </c>
      <c r="S376" s="172">
        <v>0</v>
      </c>
      <c r="T376" s="194">
        <v>4609214</v>
      </c>
      <c r="U376" s="195">
        <v>170658</v>
      </c>
      <c r="V376" s="195">
        <v>4779872</v>
      </c>
      <c r="W376" s="195">
        <v>49552</v>
      </c>
      <c r="X376" s="195">
        <v>21556</v>
      </c>
      <c r="Y376" s="195">
        <v>4850980</v>
      </c>
      <c r="Z376" s="213">
        <v>102423</v>
      </c>
      <c r="AA376" s="473">
        <f t="shared" si="13"/>
        <v>47.36221356531248</v>
      </c>
    </row>
    <row r="377" spans="1:27" ht="15" thickBot="1" x14ac:dyDescent="0.35">
      <c r="A377" s="4" t="s">
        <v>175</v>
      </c>
      <c r="B377" s="6" t="s">
        <v>21</v>
      </c>
      <c r="C377" s="6" t="s">
        <v>666</v>
      </c>
      <c r="D377" s="184" t="s">
        <v>396</v>
      </c>
      <c r="E377" s="184" t="s">
        <v>397</v>
      </c>
      <c r="F377" s="218">
        <v>52529</v>
      </c>
      <c r="G377" s="192">
        <v>208308</v>
      </c>
      <c r="H377" s="192">
        <v>1390172</v>
      </c>
      <c r="I377" s="192">
        <v>0</v>
      </c>
      <c r="J377" s="192">
        <v>0</v>
      </c>
      <c r="K377" s="192">
        <v>1598480</v>
      </c>
      <c r="L377" s="193">
        <v>82115</v>
      </c>
      <c r="M377" s="164" t="s">
        <v>19</v>
      </c>
      <c r="N377" s="165" t="s">
        <v>19</v>
      </c>
      <c r="O377" s="165" t="s">
        <v>19</v>
      </c>
      <c r="P377" s="165" t="s">
        <v>19</v>
      </c>
      <c r="Q377" s="165" t="s">
        <v>19</v>
      </c>
      <c r="R377" s="165" t="s">
        <v>19</v>
      </c>
      <c r="S377" s="165" t="s">
        <v>19</v>
      </c>
      <c r="T377" s="194">
        <v>1598480</v>
      </c>
      <c r="U377" s="195">
        <v>82115</v>
      </c>
      <c r="V377" s="195">
        <v>1680595</v>
      </c>
      <c r="W377" s="195">
        <v>26181</v>
      </c>
      <c r="X377" s="195">
        <v>0</v>
      </c>
      <c r="Y377" s="195">
        <v>1706776</v>
      </c>
      <c r="Z377" s="213">
        <v>52529</v>
      </c>
      <c r="AA377" s="473">
        <f t="shared" si="13"/>
        <v>32.492071046469569</v>
      </c>
    </row>
    <row r="378" spans="1:27" ht="15" thickBot="1" x14ac:dyDescent="0.35">
      <c r="A378" s="4" t="s">
        <v>185</v>
      </c>
      <c r="B378" s="6" t="s">
        <v>21</v>
      </c>
      <c r="C378" s="6" t="s">
        <v>937</v>
      </c>
      <c r="D378" s="184" t="s">
        <v>398</v>
      </c>
      <c r="E378" s="184" t="s">
        <v>399</v>
      </c>
      <c r="F378" s="218">
        <v>160248</v>
      </c>
      <c r="G378" s="192">
        <v>624113</v>
      </c>
      <c r="H378" s="192">
        <v>5152782</v>
      </c>
      <c r="I378" s="192">
        <v>0</v>
      </c>
      <c r="J378" s="192">
        <v>271676</v>
      </c>
      <c r="K378" s="192">
        <v>6048571</v>
      </c>
      <c r="L378" s="193">
        <v>255210</v>
      </c>
      <c r="M378" s="164" t="s">
        <v>19</v>
      </c>
      <c r="N378" s="165" t="s">
        <v>19</v>
      </c>
      <c r="O378" s="165" t="s">
        <v>19</v>
      </c>
      <c r="P378" s="165" t="s">
        <v>19</v>
      </c>
      <c r="Q378" s="165" t="s">
        <v>19</v>
      </c>
      <c r="R378" s="165" t="s">
        <v>19</v>
      </c>
      <c r="S378" s="165" t="s">
        <v>19</v>
      </c>
      <c r="T378" s="194">
        <v>6048571</v>
      </c>
      <c r="U378" s="195">
        <v>255210</v>
      </c>
      <c r="V378" s="195">
        <v>6303781</v>
      </c>
      <c r="W378" s="195">
        <v>106321</v>
      </c>
      <c r="X378" s="195">
        <v>0</v>
      </c>
      <c r="Y378" s="195">
        <v>6410102</v>
      </c>
      <c r="Z378" s="213">
        <v>160248</v>
      </c>
      <c r="AA378" s="473">
        <f t="shared" si="13"/>
        <v>40.001135739603612</v>
      </c>
    </row>
    <row r="379" spans="1:27" ht="15" thickBot="1" x14ac:dyDescent="0.35">
      <c r="A379" s="4" t="s">
        <v>189</v>
      </c>
      <c r="B379" s="6" t="s">
        <v>21</v>
      </c>
      <c r="C379" s="6" t="s">
        <v>597</v>
      </c>
      <c r="D379" s="184" t="s">
        <v>396</v>
      </c>
      <c r="E379" s="184" t="s">
        <v>397</v>
      </c>
      <c r="F379" s="218">
        <v>116445</v>
      </c>
      <c r="G379" s="192">
        <v>262656</v>
      </c>
      <c r="H379" s="192">
        <v>10470688</v>
      </c>
      <c r="I379" s="192">
        <v>0</v>
      </c>
      <c r="J379" s="192">
        <v>49990</v>
      </c>
      <c r="K379" s="192">
        <v>10783334</v>
      </c>
      <c r="L379" s="193">
        <v>859616</v>
      </c>
      <c r="M379" s="171">
        <v>7534</v>
      </c>
      <c r="N379" s="172">
        <v>16994</v>
      </c>
      <c r="O379" s="172">
        <v>0</v>
      </c>
      <c r="P379" s="172">
        <v>0</v>
      </c>
      <c r="Q379" s="172">
        <v>0</v>
      </c>
      <c r="R379" s="172">
        <v>16994</v>
      </c>
      <c r="S379" s="172">
        <v>0</v>
      </c>
      <c r="T379" s="194">
        <v>10800328</v>
      </c>
      <c r="U379" s="195">
        <v>859616</v>
      </c>
      <c r="V379" s="195">
        <v>11659944</v>
      </c>
      <c r="W379" s="195">
        <v>156864</v>
      </c>
      <c r="X379" s="195">
        <v>0</v>
      </c>
      <c r="Y379" s="195">
        <v>11816808</v>
      </c>
      <c r="Z379" s="213">
        <v>123979</v>
      </c>
      <c r="AA379" s="473">
        <f t="shared" si="13"/>
        <v>95.312980424104083</v>
      </c>
    </row>
    <row r="380" spans="1:27" ht="15" thickBot="1" x14ac:dyDescent="0.35">
      <c r="A380" s="4" t="s">
        <v>191</v>
      </c>
      <c r="B380" s="6" t="s">
        <v>21</v>
      </c>
      <c r="C380" s="6" t="s">
        <v>705</v>
      </c>
      <c r="D380" s="184" t="s">
        <v>398</v>
      </c>
      <c r="E380" s="184" t="s">
        <v>399</v>
      </c>
      <c r="F380" s="218">
        <v>395660</v>
      </c>
      <c r="G380" s="192">
        <v>725869</v>
      </c>
      <c r="H380" s="192">
        <v>13306794</v>
      </c>
      <c r="I380" s="192">
        <v>0</v>
      </c>
      <c r="J380" s="192">
        <v>8469</v>
      </c>
      <c r="K380" s="192">
        <v>14041132</v>
      </c>
      <c r="L380" s="193">
        <v>977190</v>
      </c>
      <c r="M380" s="164" t="s">
        <v>19</v>
      </c>
      <c r="N380" s="165" t="s">
        <v>19</v>
      </c>
      <c r="O380" s="165" t="s">
        <v>19</v>
      </c>
      <c r="P380" s="165" t="s">
        <v>19</v>
      </c>
      <c r="Q380" s="165" t="s">
        <v>19</v>
      </c>
      <c r="R380" s="165" t="s">
        <v>19</v>
      </c>
      <c r="S380" s="165" t="s">
        <v>19</v>
      </c>
      <c r="T380" s="194">
        <v>14041132</v>
      </c>
      <c r="U380" s="195">
        <v>977190</v>
      </c>
      <c r="V380" s="195">
        <v>15018322</v>
      </c>
      <c r="W380" s="195">
        <v>223625</v>
      </c>
      <c r="X380" s="195">
        <v>36245</v>
      </c>
      <c r="Y380" s="195">
        <v>15278192</v>
      </c>
      <c r="Z380" s="213">
        <v>395660</v>
      </c>
      <c r="AA380" s="473">
        <f t="shared" si="13"/>
        <v>38.614446747207197</v>
      </c>
    </row>
    <row r="381" spans="1:27" ht="15" thickBot="1" x14ac:dyDescent="0.35">
      <c r="A381" s="4" t="s">
        <v>196</v>
      </c>
      <c r="B381" s="6" t="s">
        <v>21</v>
      </c>
      <c r="C381" s="6" t="s">
        <v>575</v>
      </c>
      <c r="D381" s="184" t="s">
        <v>398</v>
      </c>
      <c r="E381" s="184" t="s">
        <v>399</v>
      </c>
      <c r="F381" s="218">
        <v>61834</v>
      </c>
      <c r="G381" s="192">
        <v>201141</v>
      </c>
      <c r="H381" s="192">
        <v>1578554</v>
      </c>
      <c r="I381" s="192">
        <v>0</v>
      </c>
      <c r="J381" s="192">
        <v>8184</v>
      </c>
      <c r="K381" s="192">
        <v>1787879</v>
      </c>
      <c r="L381" s="193">
        <v>52480</v>
      </c>
      <c r="M381" s="164" t="s">
        <v>19</v>
      </c>
      <c r="N381" s="165" t="s">
        <v>19</v>
      </c>
      <c r="O381" s="165" t="s">
        <v>19</v>
      </c>
      <c r="P381" s="165" t="s">
        <v>19</v>
      </c>
      <c r="Q381" s="165" t="s">
        <v>19</v>
      </c>
      <c r="R381" s="165" t="s">
        <v>19</v>
      </c>
      <c r="S381" s="165" t="s">
        <v>19</v>
      </c>
      <c r="T381" s="194">
        <v>1787879</v>
      </c>
      <c r="U381" s="195">
        <v>52480</v>
      </c>
      <c r="V381" s="195">
        <v>1840359</v>
      </c>
      <c r="W381" s="195">
        <v>27692</v>
      </c>
      <c r="X381" s="195">
        <v>0</v>
      </c>
      <c r="Y381" s="195">
        <v>1868051</v>
      </c>
      <c r="Z381" s="213">
        <v>61834</v>
      </c>
      <c r="AA381" s="473">
        <f t="shared" si="13"/>
        <v>30.210741663162661</v>
      </c>
    </row>
    <row r="382" spans="1:27" ht="15" thickBot="1" x14ac:dyDescent="0.35">
      <c r="A382" s="4" t="s">
        <v>208</v>
      </c>
      <c r="B382" s="6" t="s">
        <v>21</v>
      </c>
      <c r="C382" s="6" t="s">
        <v>601</v>
      </c>
      <c r="D382" s="184" t="s">
        <v>398</v>
      </c>
      <c r="E382" s="184" t="s">
        <v>399</v>
      </c>
      <c r="F382" s="218">
        <v>96942</v>
      </c>
      <c r="G382" s="192">
        <v>81041</v>
      </c>
      <c r="H382" s="192">
        <v>3326469</v>
      </c>
      <c r="I382" s="192">
        <v>0</v>
      </c>
      <c r="J382" s="192">
        <v>0</v>
      </c>
      <c r="K382" s="192">
        <v>3407510</v>
      </c>
      <c r="L382" s="193">
        <v>132000</v>
      </c>
      <c r="M382" s="164" t="s">
        <v>19</v>
      </c>
      <c r="N382" s="165" t="s">
        <v>19</v>
      </c>
      <c r="O382" s="165" t="s">
        <v>19</v>
      </c>
      <c r="P382" s="165" t="s">
        <v>19</v>
      </c>
      <c r="Q382" s="165" t="s">
        <v>19</v>
      </c>
      <c r="R382" s="165" t="s">
        <v>19</v>
      </c>
      <c r="S382" s="165" t="s">
        <v>19</v>
      </c>
      <c r="T382" s="194">
        <v>3407510</v>
      </c>
      <c r="U382" s="195">
        <v>132000</v>
      </c>
      <c r="V382" s="195">
        <v>3539510</v>
      </c>
      <c r="W382" s="195">
        <v>43415</v>
      </c>
      <c r="X382" s="195">
        <v>0</v>
      </c>
      <c r="Y382" s="195">
        <v>3582925</v>
      </c>
      <c r="Z382" s="213">
        <v>96942</v>
      </c>
      <c r="AA382" s="473">
        <f t="shared" si="13"/>
        <v>36.959470611293348</v>
      </c>
    </row>
    <row r="383" spans="1:27" ht="15" thickBot="1" x14ac:dyDescent="0.35">
      <c r="A383" s="4" t="s">
        <v>239</v>
      </c>
      <c r="B383" s="6" t="s">
        <v>21</v>
      </c>
      <c r="C383" s="6" t="s">
        <v>1015</v>
      </c>
      <c r="D383" s="184" t="s">
        <v>398</v>
      </c>
      <c r="E383" s="184" t="s">
        <v>399</v>
      </c>
      <c r="F383" s="218">
        <v>149955</v>
      </c>
      <c r="G383" s="192">
        <v>1303589</v>
      </c>
      <c r="H383" s="192">
        <v>5543731</v>
      </c>
      <c r="I383" s="192">
        <v>0</v>
      </c>
      <c r="J383" s="192">
        <v>0</v>
      </c>
      <c r="K383" s="192">
        <v>6847320</v>
      </c>
      <c r="L383" s="193">
        <v>277146</v>
      </c>
      <c r="M383" s="164" t="s">
        <v>19</v>
      </c>
      <c r="N383" s="165" t="s">
        <v>19</v>
      </c>
      <c r="O383" s="165" t="s">
        <v>19</v>
      </c>
      <c r="P383" s="165" t="s">
        <v>19</v>
      </c>
      <c r="Q383" s="165" t="s">
        <v>19</v>
      </c>
      <c r="R383" s="165" t="s">
        <v>19</v>
      </c>
      <c r="S383" s="165" t="s">
        <v>19</v>
      </c>
      <c r="T383" s="194">
        <v>6847320</v>
      </c>
      <c r="U383" s="195">
        <v>277146</v>
      </c>
      <c r="V383" s="195">
        <v>7124466</v>
      </c>
      <c r="W383" s="195">
        <v>67157</v>
      </c>
      <c r="X383" s="195">
        <v>0</v>
      </c>
      <c r="Y383" s="195">
        <v>7191623</v>
      </c>
      <c r="Z383" s="213">
        <v>149955</v>
      </c>
      <c r="AA383" s="473">
        <f t="shared" si="13"/>
        <v>47.958540895602013</v>
      </c>
    </row>
    <row r="384" spans="1:27" ht="15" thickBot="1" x14ac:dyDescent="0.35">
      <c r="A384" s="4" t="s">
        <v>246</v>
      </c>
      <c r="B384" s="6" t="s">
        <v>21</v>
      </c>
      <c r="C384" s="6" t="s">
        <v>874</v>
      </c>
      <c r="D384" s="184" t="s">
        <v>398</v>
      </c>
      <c r="E384" s="184" t="s">
        <v>399</v>
      </c>
      <c r="F384" s="218">
        <v>119450</v>
      </c>
      <c r="G384" s="192">
        <v>181604</v>
      </c>
      <c r="H384" s="192">
        <v>2352518</v>
      </c>
      <c r="I384" s="192">
        <v>0</v>
      </c>
      <c r="J384" s="192">
        <v>190431</v>
      </c>
      <c r="K384" s="192">
        <v>2778048</v>
      </c>
      <c r="L384" s="193">
        <v>0</v>
      </c>
      <c r="M384" s="164" t="s">
        <v>19</v>
      </c>
      <c r="N384" s="165" t="s">
        <v>19</v>
      </c>
      <c r="O384" s="165" t="s">
        <v>19</v>
      </c>
      <c r="P384" s="165" t="s">
        <v>19</v>
      </c>
      <c r="Q384" s="165" t="s">
        <v>19</v>
      </c>
      <c r="R384" s="165" t="s">
        <v>19</v>
      </c>
      <c r="S384" s="165" t="s">
        <v>19</v>
      </c>
      <c r="T384" s="194">
        <v>2778048</v>
      </c>
      <c r="U384" s="195">
        <v>0</v>
      </c>
      <c r="V384" s="195">
        <v>2778048</v>
      </c>
      <c r="W384" s="195">
        <v>53495</v>
      </c>
      <c r="X384" s="195">
        <v>0</v>
      </c>
      <c r="Y384" s="195">
        <v>2778048</v>
      </c>
      <c r="Z384" s="213">
        <v>119450</v>
      </c>
      <c r="AA384" s="473">
        <f t="shared" si="13"/>
        <v>23.256994558392634</v>
      </c>
    </row>
    <row r="385" spans="1:27" ht="15" thickBot="1" x14ac:dyDescent="0.35">
      <c r="A385" s="4" t="s">
        <v>256</v>
      </c>
      <c r="B385" s="6" t="s">
        <v>21</v>
      </c>
      <c r="C385" s="6" t="s">
        <v>532</v>
      </c>
      <c r="D385" s="184" t="s">
        <v>396</v>
      </c>
      <c r="E385" s="184" t="s">
        <v>397</v>
      </c>
      <c r="F385" s="218">
        <v>55224</v>
      </c>
      <c r="G385" s="192">
        <v>74701</v>
      </c>
      <c r="H385" s="192">
        <v>0</v>
      </c>
      <c r="I385" s="192">
        <v>2226168</v>
      </c>
      <c r="J385" s="192">
        <v>198874</v>
      </c>
      <c r="K385" s="192">
        <v>2499743</v>
      </c>
      <c r="L385" s="193">
        <v>163861</v>
      </c>
      <c r="M385" s="171">
        <v>150</v>
      </c>
      <c r="N385" s="172">
        <v>0</v>
      </c>
      <c r="O385" s="172">
        <v>0</v>
      </c>
      <c r="P385" s="172">
        <v>5681</v>
      </c>
      <c r="Q385" s="172">
        <v>0</v>
      </c>
      <c r="R385" s="172">
        <v>5681</v>
      </c>
      <c r="S385" s="172">
        <v>0</v>
      </c>
      <c r="T385" s="194">
        <v>2505424</v>
      </c>
      <c r="U385" s="195">
        <v>163861</v>
      </c>
      <c r="V385" s="195">
        <v>2669285</v>
      </c>
      <c r="W385" s="195">
        <v>26409</v>
      </c>
      <c r="X385" s="195">
        <v>0</v>
      </c>
      <c r="Y385" s="195">
        <v>2695694</v>
      </c>
      <c r="Z385" s="213">
        <v>55374</v>
      </c>
      <c r="AA385" s="473">
        <f t="shared" si="13"/>
        <v>48.681583414598911</v>
      </c>
    </row>
    <row r="386" spans="1:27" ht="15" thickBot="1" x14ac:dyDescent="0.35">
      <c r="A386" s="4" t="s">
        <v>281</v>
      </c>
      <c r="B386" s="6" t="s">
        <v>21</v>
      </c>
      <c r="C386" s="6" t="s">
        <v>532</v>
      </c>
      <c r="D386" s="184" t="s">
        <v>396</v>
      </c>
      <c r="E386" s="184" t="s">
        <v>397</v>
      </c>
      <c r="F386" s="218">
        <v>59515</v>
      </c>
      <c r="G386" s="192">
        <v>82000</v>
      </c>
      <c r="H386" s="192">
        <v>654631</v>
      </c>
      <c r="I386" s="192">
        <v>0</v>
      </c>
      <c r="J386" s="192">
        <v>0</v>
      </c>
      <c r="K386" s="192">
        <v>736631</v>
      </c>
      <c r="L386" s="193">
        <v>18186</v>
      </c>
      <c r="M386" s="164" t="s">
        <v>19</v>
      </c>
      <c r="N386" s="165" t="s">
        <v>19</v>
      </c>
      <c r="O386" s="165" t="s">
        <v>19</v>
      </c>
      <c r="P386" s="165" t="s">
        <v>19</v>
      </c>
      <c r="Q386" s="165" t="s">
        <v>19</v>
      </c>
      <c r="R386" s="165" t="s">
        <v>19</v>
      </c>
      <c r="S386" s="165" t="s">
        <v>19</v>
      </c>
      <c r="T386" s="194">
        <v>736631</v>
      </c>
      <c r="U386" s="195">
        <v>18186</v>
      </c>
      <c r="V386" s="195">
        <v>754817</v>
      </c>
      <c r="W386" s="195">
        <v>82000</v>
      </c>
      <c r="X386" s="195">
        <v>0</v>
      </c>
      <c r="Y386" s="195">
        <v>836817</v>
      </c>
      <c r="Z386" s="213">
        <v>59515</v>
      </c>
      <c r="AA386" s="473">
        <f t="shared" si="13"/>
        <v>14.060606569772327</v>
      </c>
    </row>
    <row r="387" spans="1:27" ht="15" thickBot="1" x14ac:dyDescent="0.35">
      <c r="A387" s="4" t="s">
        <v>283</v>
      </c>
      <c r="B387" s="6" t="s">
        <v>21</v>
      </c>
      <c r="C387" s="6" t="s">
        <v>597</v>
      </c>
      <c r="D387" s="184" t="s">
        <v>398</v>
      </c>
      <c r="E387" s="184" t="s">
        <v>399</v>
      </c>
      <c r="F387" s="218">
        <v>52170</v>
      </c>
      <c r="G387" s="192">
        <v>123050</v>
      </c>
      <c r="H387" s="192">
        <v>3302025</v>
      </c>
      <c r="I387" s="192">
        <v>0</v>
      </c>
      <c r="J387" s="192">
        <v>0</v>
      </c>
      <c r="K387" s="192">
        <v>3425075</v>
      </c>
      <c r="L387" s="193">
        <v>195431</v>
      </c>
      <c r="M387" s="164" t="s">
        <v>19</v>
      </c>
      <c r="N387" s="165" t="s">
        <v>19</v>
      </c>
      <c r="O387" s="165" t="s">
        <v>19</v>
      </c>
      <c r="P387" s="165" t="s">
        <v>19</v>
      </c>
      <c r="Q387" s="165" t="s">
        <v>19</v>
      </c>
      <c r="R387" s="165" t="s">
        <v>19</v>
      </c>
      <c r="S387" s="165" t="s">
        <v>19</v>
      </c>
      <c r="T387" s="194">
        <v>3425075</v>
      </c>
      <c r="U387" s="195">
        <v>195431</v>
      </c>
      <c r="V387" s="195">
        <v>3620506</v>
      </c>
      <c r="W387" s="195">
        <v>23364</v>
      </c>
      <c r="X387" s="195">
        <v>0</v>
      </c>
      <c r="Y387" s="195">
        <v>3643870</v>
      </c>
      <c r="Z387" s="213">
        <v>52170</v>
      </c>
      <c r="AA387" s="473">
        <f t="shared" si="13"/>
        <v>69.846080122675872</v>
      </c>
    </row>
    <row r="388" spans="1:27" ht="15" thickBot="1" x14ac:dyDescent="0.35">
      <c r="A388" s="4" t="s">
        <v>288</v>
      </c>
      <c r="B388" s="6" t="s">
        <v>21</v>
      </c>
      <c r="C388" s="6" t="s">
        <v>656</v>
      </c>
      <c r="D388" s="184" t="s">
        <v>396</v>
      </c>
      <c r="E388" s="184" t="s">
        <v>397</v>
      </c>
      <c r="F388" s="218">
        <v>57870</v>
      </c>
      <c r="G388" s="192">
        <v>164580</v>
      </c>
      <c r="H388" s="192">
        <v>2679327</v>
      </c>
      <c r="I388" s="192">
        <v>0</v>
      </c>
      <c r="J388" s="192">
        <v>0</v>
      </c>
      <c r="K388" s="192">
        <v>2843907</v>
      </c>
      <c r="L388" s="193">
        <v>380388</v>
      </c>
      <c r="M388" s="171">
        <v>66953</v>
      </c>
      <c r="N388" s="172">
        <v>190411</v>
      </c>
      <c r="O388" s="172">
        <v>0</v>
      </c>
      <c r="P388" s="172">
        <v>0</v>
      </c>
      <c r="Q388" s="172">
        <v>718006</v>
      </c>
      <c r="R388" s="172">
        <v>908417</v>
      </c>
      <c r="S388" s="172">
        <v>65469</v>
      </c>
      <c r="T388" s="194">
        <v>3752324</v>
      </c>
      <c r="U388" s="195">
        <v>445857</v>
      </c>
      <c r="V388" s="195">
        <v>4198181</v>
      </c>
      <c r="W388" s="195">
        <v>110052</v>
      </c>
      <c r="X388" s="195">
        <v>0</v>
      </c>
      <c r="Y388" s="195">
        <v>4308233</v>
      </c>
      <c r="Z388" s="213">
        <v>124823</v>
      </c>
      <c r="AA388" s="473">
        <f t="shared" si="13"/>
        <v>34.514736867404245</v>
      </c>
    </row>
    <row r="389" spans="1:27" ht="15" thickBot="1" x14ac:dyDescent="0.35">
      <c r="A389" s="4" t="s">
        <v>304</v>
      </c>
      <c r="B389" s="6" t="s">
        <v>21</v>
      </c>
      <c r="C389" s="6" t="s">
        <v>532</v>
      </c>
      <c r="D389" s="184" t="s">
        <v>398</v>
      </c>
      <c r="E389" s="184" t="s">
        <v>399</v>
      </c>
      <c r="F389" s="218">
        <v>70995</v>
      </c>
      <c r="G389" s="192">
        <v>96038</v>
      </c>
      <c r="H389" s="192">
        <v>2309730</v>
      </c>
      <c r="I389" s="192">
        <v>0</v>
      </c>
      <c r="J389" s="192">
        <v>0</v>
      </c>
      <c r="K389" s="192">
        <v>2405768</v>
      </c>
      <c r="L389" s="193">
        <v>772702</v>
      </c>
      <c r="M389" s="171">
        <v>29490</v>
      </c>
      <c r="N389" s="172">
        <v>39228</v>
      </c>
      <c r="O389" s="172">
        <v>629000</v>
      </c>
      <c r="P389" s="172">
        <v>419765</v>
      </c>
      <c r="Q389" s="172">
        <v>0</v>
      </c>
      <c r="R389" s="172">
        <v>1087993</v>
      </c>
      <c r="S389" s="172">
        <v>0</v>
      </c>
      <c r="T389" s="194">
        <v>3493761</v>
      </c>
      <c r="U389" s="195">
        <v>772702</v>
      </c>
      <c r="V389" s="195">
        <v>4266463</v>
      </c>
      <c r="W389" s="195">
        <v>45002</v>
      </c>
      <c r="X389" s="195">
        <v>0</v>
      </c>
      <c r="Y389" s="195">
        <v>4311465</v>
      </c>
      <c r="Z389" s="213">
        <v>100485</v>
      </c>
      <c r="AA389" s="473">
        <f t="shared" si="13"/>
        <v>42.906553216898047</v>
      </c>
    </row>
    <row r="390" spans="1:27" ht="15" thickBot="1" x14ac:dyDescent="0.35">
      <c r="A390" s="4" t="s">
        <v>308</v>
      </c>
      <c r="B390" s="6" t="s">
        <v>21</v>
      </c>
      <c r="C390" s="6" t="s">
        <v>532</v>
      </c>
      <c r="D390" s="184" t="s">
        <v>396</v>
      </c>
      <c r="E390" s="184" t="s">
        <v>397</v>
      </c>
      <c r="F390" s="218">
        <v>57236</v>
      </c>
      <c r="G390" s="192">
        <v>77047</v>
      </c>
      <c r="H390" s="192">
        <v>1985723</v>
      </c>
      <c r="I390" s="192">
        <v>0</v>
      </c>
      <c r="J390" s="192">
        <v>0</v>
      </c>
      <c r="K390" s="192">
        <v>2062770</v>
      </c>
      <c r="L390" s="193">
        <v>91899</v>
      </c>
      <c r="M390" s="164" t="s">
        <v>19</v>
      </c>
      <c r="N390" s="165" t="s">
        <v>19</v>
      </c>
      <c r="O390" s="165" t="s">
        <v>19</v>
      </c>
      <c r="P390" s="165" t="s">
        <v>19</v>
      </c>
      <c r="Q390" s="165" t="s">
        <v>19</v>
      </c>
      <c r="R390" s="165" t="s">
        <v>19</v>
      </c>
      <c r="S390" s="165" t="s">
        <v>19</v>
      </c>
      <c r="T390" s="194">
        <v>2062770</v>
      </c>
      <c r="U390" s="195">
        <v>91899</v>
      </c>
      <c r="V390" s="195">
        <v>2154669</v>
      </c>
      <c r="W390" s="195">
        <v>27103</v>
      </c>
      <c r="X390" s="195">
        <v>0</v>
      </c>
      <c r="Y390" s="195">
        <v>2181772</v>
      </c>
      <c r="Z390" s="213">
        <v>57236</v>
      </c>
      <c r="AA390" s="473">
        <f t="shared" ref="AA390:AA408" si="16">Y390/Z390</f>
        <v>38.118876231742263</v>
      </c>
    </row>
    <row r="391" spans="1:27" ht="15" thickBot="1" x14ac:dyDescent="0.35">
      <c r="A391" s="4" t="s">
        <v>313</v>
      </c>
      <c r="B391" s="6" t="s">
        <v>21</v>
      </c>
      <c r="C391" s="6" t="s">
        <v>1128</v>
      </c>
      <c r="D391" s="184" t="s">
        <v>398</v>
      </c>
      <c r="E391" s="184" t="s">
        <v>399</v>
      </c>
      <c r="F391" s="218">
        <v>158267</v>
      </c>
      <c r="G391" s="192">
        <v>658089</v>
      </c>
      <c r="H391" s="192">
        <v>4006123</v>
      </c>
      <c r="I391" s="192">
        <v>8000</v>
      </c>
      <c r="J391" s="192">
        <v>0</v>
      </c>
      <c r="K391" s="192">
        <v>4672212</v>
      </c>
      <c r="L391" s="193">
        <v>273929</v>
      </c>
      <c r="M391" s="171">
        <v>2045</v>
      </c>
      <c r="N391" s="172">
        <v>1276</v>
      </c>
      <c r="O391" s="172">
        <v>0</v>
      </c>
      <c r="P391" s="172">
        <v>0</v>
      </c>
      <c r="Q391" s="172">
        <v>0</v>
      </c>
      <c r="R391" s="172">
        <v>1276</v>
      </c>
      <c r="S391" s="172">
        <v>0</v>
      </c>
      <c r="T391" s="194">
        <v>4673488</v>
      </c>
      <c r="U391" s="195">
        <v>273929</v>
      </c>
      <c r="V391" s="195">
        <v>4947417</v>
      </c>
      <c r="W391" s="195">
        <v>116975</v>
      </c>
      <c r="X391" s="195">
        <v>0</v>
      </c>
      <c r="Y391" s="195">
        <v>5064392</v>
      </c>
      <c r="Z391" s="213">
        <v>160312</v>
      </c>
      <c r="AA391" s="473">
        <f t="shared" si="16"/>
        <v>31.590847846698939</v>
      </c>
    </row>
    <row r="392" spans="1:27" ht="15" thickBot="1" x14ac:dyDescent="0.35">
      <c r="A392" s="4" t="s">
        <v>314</v>
      </c>
      <c r="B392" s="6" t="s">
        <v>21</v>
      </c>
      <c r="C392" s="6" t="s">
        <v>588</v>
      </c>
      <c r="D392" s="184" t="s">
        <v>396</v>
      </c>
      <c r="E392" s="184" t="s">
        <v>397</v>
      </c>
      <c r="F392" s="218">
        <v>59715</v>
      </c>
      <c r="G392" s="192">
        <v>37577</v>
      </c>
      <c r="H392" s="192">
        <v>0</v>
      </c>
      <c r="I392" s="192">
        <v>1408621</v>
      </c>
      <c r="J392" s="192">
        <v>0</v>
      </c>
      <c r="K392" s="192">
        <v>1446198</v>
      </c>
      <c r="L392" s="193">
        <v>65349</v>
      </c>
      <c r="M392" s="164" t="s">
        <v>19</v>
      </c>
      <c r="N392" s="165" t="s">
        <v>19</v>
      </c>
      <c r="O392" s="165" t="s">
        <v>19</v>
      </c>
      <c r="P392" s="165" t="s">
        <v>19</v>
      </c>
      <c r="Q392" s="165" t="s">
        <v>19</v>
      </c>
      <c r="R392" s="165" t="s">
        <v>19</v>
      </c>
      <c r="S392" s="165" t="s">
        <v>19</v>
      </c>
      <c r="T392" s="194">
        <v>1446198</v>
      </c>
      <c r="U392" s="195">
        <v>65349</v>
      </c>
      <c r="V392" s="195">
        <v>1511547</v>
      </c>
      <c r="W392" s="195">
        <v>29801</v>
      </c>
      <c r="X392" s="195">
        <v>0</v>
      </c>
      <c r="Y392" s="195">
        <v>1541348</v>
      </c>
      <c r="Z392" s="213">
        <v>59715</v>
      </c>
      <c r="AA392" s="473">
        <f t="shared" si="16"/>
        <v>25.811739094029974</v>
      </c>
    </row>
    <row r="393" spans="1:27" ht="15" thickBot="1" x14ac:dyDescent="0.35">
      <c r="A393" s="4" t="s">
        <v>328</v>
      </c>
      <c r="B393" s="6" t="s">
        <v>21</v>
      </c>
      <c r="C393" s="6" t="s">
        <v>588</v>
      </c>
      <c r="D393" s="184" t="s">
        <v>398</v>
      </c>
      <c r="E393" s="184" t="s">
        <v>399</v>
      </c>
      <c r="F393" s="218">
        <v>73804</v>
      </c>
      <c r="G393" s="192">
        <v>46057</v>
      </c>
      <c r="H393" s="192">
        <v>0</v>
      </c>
      <c r="I393" s="192">
        <v>841695</v>
      </c>
      <c r="J393" s="192">
        <v>0</v>
      </c>
      <c r="K393" s="192">
        <v>887752</v>
      </c>
      <c r="L393" s="193">
        <v>34695</v>
      </c>
      <c r="M393" s="164" t="s">
        <v>19</v>
      </c>
      <c r="N393" s="165" t="s">
        <v>19</v>
      </c>
      <c r="O393" s="165" t="s">
        <v>19</v>
      </c>
      <c r="P393" s="165" t="s">
        <v>19</v>
      </c>
      <c r="Q393" s="165" t="s">
        <v>19</v>
      </c>
      <c r="R393" s="165" t="s">
        <v>19</v>
      </c>
      <c r="S393" s="165" t="s">
        <v>19</v>
      </c>
      <c r="T393" s="194">
        <v>887752</v>
      </c>
      <c r="U393" s="195">
        <v>34695</v>
      </c>
      <c r="V393" s="195">
        <v>922447</v>
      </c>
      <c r="W393" s="195">
        <v>33053</v>
      </c>
      <c r="X393" s="195">
        <v>0</v>
      </c>
      <c r="Y393" s="195">
        <v>955500</v>
      </c>
      <c r="Z393" s="213">
        <v>73804</v>
      </c>
      <c r="AA393" s="473">
        <f t="shared" si="16"/>
        <v>12.946452766787708</v>
      </c>
    </row>
    <row r="394" spans="1:27" ht="15" thickBot="1" x14ac:dyDescent="0.35">
      <c r="A394" s="4" t="s">
        <v>334</v>
      </c>
      <c r="B394" s="6" t="s">
        <v>21</v>
      </c>
      <c r="C394" s="6" t="s">
        <v>532</v>
      </c>
      <c r="D394" s="184" t="s">
        <v>396</v>
      </c>
      <c r="E394" s="184" t="s">
        <v>397</v>
      </c>
      <c r="F394" s="218">
        <v>71739</v>
      </c>
      <c r="G394" s="192">
        <v>96952</v>
      </c>
      <c r="H394" s="192">
        <v>6755699</v>
      </c>
      <c r="I394" s="192">
        <v>0</v>
      </c>
      <c r="J394" s="192">
        <v>0</v>
      </c>
      <c r="K394" s="192">
        <v>6852651</v>
      </c>
      <c r="L394" s="193">
        <v>0</v>
      </c>
      <c r="M394" s="171">
        <v>4075</v>
      </c>
      <c r="N394" s="172">
        <v>5103</v>
      </c>
      <c r="O394" s="172">
        <v>0</v>
      </c>
      <c r="P394" s="172">
        <v>0</v>
      </c>
      <c r="Q394" s="172">
        <v>117813</v>
      </c>
      <c r="R394" s="172">
        <v>122916</v>
      </c>
      <c r="S394" s="172">
        <v>0</v>
      </c>
      <c r="T394" s="194">
        <v>6975567</v>
      </c>
      <c r="U394" s="195">
        <v>0</v>
      </c>
      <c r="V394" s="195">
        <v>6975567</v>
      </c>
      <c r="W394" s="195">
        <v>35900</v>
      </c>
      <c r="X394" s="195">
        <v>0</v>
      </c>
      <c r="Y394" s="195">
        <v>7011467</v>
      </c>
      <c r="Z394" s="213">
        <v>75814</v>
      </c>
      <c r="AA394" s="473">
        <f t="shared" si="16"/>
        <v>92.482483446329169</v>
      </c>
    </row>
    <row r="395" spans="1:27" ht="15" thickBot="1" x14ac:dyDescent="0.35">
      <c r="A395" s="4" t="s">
        <v>341</v>
      </c>
      <c r="B395" s="6" t="s">
        <v>21</v>
      </c>
      <c r="C395" s="6" t="s">
        <v>588</v>
      </c>
      <c r="D395" s="184" t="s">
        <v>396</v>
      </c>
      <c r="E395" s="184" t="s">
        <v>397</v>
      </c>
      <c r="F395" s="218">
        <v>129699</v>
      </c>
      <c r="G395" s="192">
        <v>81616</v>
      </c>
      <c r="H395" s="192">
        <v>0</v>
      </c>
      <c r="I395" s="192">
        <v>2169535</v>
      </c>
      <c r="J395" s="192">
        <v>0</v>
      </c>
      <c r="K395" s="192">
        <v>2251151</v>
      </c>
      <c r="L395" s="193">
        <v>138259</v>
      </c>
      <c r="M395" s="164" t="s">
        <v>19</v>
      </c>
      <c r="N395" s="165" t="s">
        <v>19</v>
      </c>
      <c r="O395" s="165" t="s">
        <v>19</v>
      </c>
      <c r="P395" s="165" t="s">
        <v>19</v>
      </c>
      <c r="Q395" s="165" t="s">
        <v>19</v>
      </c>
      <c r="R395" s="165" t="s">
        <v>19</v>
      </c>
      <c r="S395" s="165" t="s">
        <v>19</v>
      </c>
      <c r="T395" s="194">
        <v>2251151</v>
      </c>
      <c r="U395" s="195">
        <v>138259</v>
      </c>
      <c r="V395" s="195">
        <v>2389410</v>
      </c>
      <c r="W395" s="195">
        <v>61416</v>
      </c>
      <c r="X395" s="195">
        <v>5936</v>
      </c>
      <c r="Y395" s="195">
        <v>2456762</v>
      </c>
      <c r="Z395" s="213">
        <v>129699</v>
      </c>
      <c r="AA395" s="473">
        <f t="shared" si="16"/>
        <v>18.942027309385576</v>
      </c>
    </row>
    <row r="396" spans="1:27" ht="15" thickBot="1" x14ac:dyDescent="0.35">
      <c r="A396" s="4" t="s">
        <v>361</v>
      </c>
      <c r="B396" s="6" t="s">
        <v>21</v>
      </c>
      <c r="C396" s="6" t="s">
        <v>822</v>
      </c>
      <c r="D396" s="184" t="s">
        <v>398</v>
      </c>
      <c r="E396" s="184" t="s">
        <v>399</v>
      </c>
      <c r="F396" s="218">
        <v>87178</v>
      </c>
      <c r="G396" s="192">
        <v>251705</v>
      </c>
      <c r="H396" s="192">
        <v>4016643</v>
      </c>
      <c r="I396" s="192">
        <v>0</v>
      </c>
      <c r="J396" s="192">
        <v>0</v>
      </c>
      <c r="K396" s="192">
        <v>4268348</v>
      </c>
      <c r="L396" s="193">
        <v>264078</v>
      </c>
      <c r="M396" s="171">
        <v>10218</v>
      </c>
      <c r="N396" s="172">
        <v>46217</v>
      </c>
      <c r="O396" s="172">
        <v>0</v>
      </c>
      <c r="P396" s="172">
        <v>0</v>
      </c>
      <c r="Q396" s="172">
        <v>0</v>
      </c>
      <c r="R396" s="172">
        <v>46217</v>
      </c>
      <c r="S396" s="172">
        <v>0</v>
      </c>
      <c r="T396" s="194">
        <v>4314565</v>
      </c>
      <c r="U396" s="195">
        <v>264078</v>
      </c>
      <c r="V396" s="195">
        <v>4578643</v>
      </c>
      <c r="W396" s="195">
        <v>88798</v>
      </c>
      <c r="X396" s="195">
        <v>0</v>
      </c>
      <c r="Y396" s="195">
        <v>4667441</v>
      </c>
      <c r="Z396" s="213">
        <v>97396</v>
      </c>
      <c r="AA396" s="473">
        <f t="shared" si="16"/>
        <v>47.922306870918725</v>
      </c>
    </row>
    <row r="397" spans="1:27" ht="15" thickBot="1" x14ac:dyDescent="0.35">
      <c r="A397" s="4" t="s">
        <v>362</v>
      </c>
      <c r="B397" s="6" t="s">
        <v>21</v>
      </c>
      <c r="C397" s="6" t="s">
        <v>532</v>
      </c>
      <c r="D397" s="184" t="s">
        <v>396</v>
      </c>
      <c r="E397" s="184" t="s">
        <v>397</v>
      </c>
      <c r="F397" s="218">
        <v>80980</v>
      </c>
      <c r="G397" s="192">
        <v>107546</v>
      </c>
      <c r="H397" s="192">
        <v>2962459</v>
      </c>
      <c r="I397" s="192">
        <v>0</v>
      </c>
      <c r="J397" s="192">
        <v>0</v>
      </c>
      <c r="K397" s="192">
        <v>3070005</v>
      </c>
      <c r="L397" s="193">
        <v>185575</v>
      </c>
      <c r="M397" s="164" t="s">
        <v>19</v>
      </c>
      <c r="N397" s="165" t="s">
        <v>19</v>
      </c>
      <c r="O397" s="165" t="s">
        <v>19</v>
      </c>
      <c r="P397" s="165" t="s">
        <v>19</v>
      </c>
      <c r="Q397" s="165" t="s">
        <v>19</v>
      </c>
      <c r="R397" s="165" t="s">
        <v>19</v>
      </c>
      <c r="S397" s="165" t="s">
        <v>19</v>
      </c>
      <c r="T397" s="194">
        <v>3070005</v>
      </c>
      <c r="U397" s="195">
        <v>185575</v>
      </c>
      <c r="V397" s="195">
        <v>3255580</v>
      </c>
      <c r="W397" s="195">
        <v>40413</v>
      </c>
      <c r="X397" s="195">
        <v>0</v>
      </c>
      <c r="Y397" s="195">
        <v>3295993</v>
      </c>
      <c r="Z397" s="213">
        <v>80980</v>
      </c>
      <c r="AA397" s="473">
        <f t="shared" si="16"/>
        <v>40.701321313904671</v>
      </c>
    </row>
    <row r="398" spans="1:27" ht="15" thickBot="1" x14ac:dyDescent="0.35">
      <c r="A398" s="4" t="s">
        <v>373</v>
      </c>
      <c r="B398" s="6" t="s">
        <v>21</v>
      </c>
      <c r="C398" s="6" t="s">
        <v>588</v>
      </c>
      <c r="D398" s="184" t="s">
        <v>396</v>
      </c>
      <c r="E398" s="184" t="s">
        <v>397</v>
      </c>
      <c r="F398" s="218">
        <v>134056</v>
      </c>
      <c r="G398" s="192">
        <v>84357</v>
      </c>
      <c r="H398" s="192">
        <v>4326341</v>
      </c>
      <c r="I398" s="192">
        <v>0</v>
      </c>
      <c r="J398" s="192">
        <v>0</v>
      </c>
      <c r="K398" s="192">
        <v>4410698</v>
      </c>
      <c r="L398" s="193">
        <v>122729</v>
      </c>
      <c r="M398" s="164" t="s">
        <v>19</v>
      </c>
      <c r="N398" s="165" t="s">
        <v>19</v>
      </c>
      <c r="O398" s="165" t="s">
        <v>19</v>
      </c>
      <c r="P398" s="165" t="s">
        <v>19</v>
      </c>
      <c r="Q398" s="165" t="s">
        <v>19</v>
      </c>
      <c r="R398" s="165" t="s">
        <v>19</v>
      </c>
      <c r="S398" s="165" t="s">
        <v>19</v>
      </c>
      <c r="T398" s="194">
        <v>4410698</v>
      </c>
      <c r="U398" s="195">
        <v>122729</v>
      </c>
      <c r="V398" s="195">
        <v>4533427</v>
      </c>
      <c r="W398" s="195">
        <v>87828</v>
      </c>
      <c r="X398" s="195">
        <v>0</v>
      </c>
      <c r="Y398" s="195">
        <v>4621255</v>
      </c>
      <c r="Z398" s="213">
        <v>134056</v>
      </c>
      <c r="AA398" s="473">
        <f t="shared" si="16"/>
        <v>34.472571164289548</v>
      </c>
    </row>
    <row r="399" spans="1:27" ht="15" thickBot="1" x14ac:dyDescent="0.35">
      <c r="A399" s="4" t="s">
        <v>374</v>
      </c>
      <c r="B399" s="6" t="s">
        <v>21</v>
      </c>
      <c r="C399" s="6" t="s">
        <v>532</v>
      </c>
      <c r="D399" s="184" t="s">
        <v>398</v>
      </c>
      <c r="E399" s="184" t="s">
        <v>399</v>
      </c>
      <c r="F399" s="218">
        <v>71707</v>
      </c>
      <c r="G399" s="192">
        <v>96917</v>
      </c>
      <c r="H399" s="192">
        <v>1807246</v>
      </c>
      <c r="I399" s="192">
        <v>2766</v>
      </c>
      <c r="J399" s="192">
        <v>0</v>
      </c>
      <c r="K399" s="192">
        <v>1906929</v>
      </c>
      <c r="L399" s="193">
        <v>42846</v>
      </c>
      <c r="M399" s="171">
        <v>290</v>
      </c>
      <c r="N399" s="172">
        <v>96917</v>
      </c>
      <c r="O399" s="172">
        <v>0</v>
      </c>
      <c r="P399" s="172">
        <v>0</v>
      </c>
      <c r="Q399" s="172">
        <v>0</v>
      </c>
      <c r="R399" s="172">
        <v>96917</v>
      </c>
      <c r="S399" s="172">
        <v>0</v>
      </c>
      <c r="T399" s="194">
        <v>2003846</v>
      </c>
      <c r="U399" s="195">
        <v>42846</v>
      </c>
      <c r="V399" s="195">
        <v>2046692</v>
      </c>
      <c r="W399" s="195">
        <v>32114</v>
      </c>
      <c r="X399" s="195">
        <v>0</v>
      </c>
      <c r="Y399" s="195">
        <v>2078806</v>
      </c>
      <c r="Z399" s="213">
        <v>71997</v>
      </c>
      <c r="AA399" s="473">
        <f t="shared" si="16"/>
        <v>28.873508618414657</v>
      </c>
    </row>
    <row r="400" spans="1:27" ht="15" thickBot="1" x14ac:dyDescent="0.35">
      <c r="A400" s="4" t="s">
        <v>377</v>
      </c>
      <c r="B400" s="6" t="s">
        <v>21</v>
      </c>
      <c r="C400" s="6" t="s">
        <v>601</v>
      </c>
      <c r="D400" s="184" t="s">
        <v>394</v>
      </c>
      <c r="E400" s="184" t="s">
        <v>395</v>
      </c>
      <c r="F400" s="218">
        <v>234999</v>
      </c>
      <c r="G400" s="192">
        <v>377803</v>
      </c>
      <c r="H400" s="192">
        <v>1593210</v>
      </c>
      <c r="I400" s="192">
        <v>768405</v>
      </c>
      <c r="J400" s="192">
        <v>514232</v>
      </c>
      <c r="K400" s="192">
        <v>3253650</v>
      </c>
      <c r="L400" s="193">
        <v>140404</v>
      </c>
      <c r="M400" s="164" t="s">
        <v>19</v>
      </c>
      <c r="N400" s="165" t="s">
        <v>19</v>
      </c>
      <c r="O400" s="165" t="s">
        <v>19</v>
      </c>
      <c r="P400" s="165" t="s">
        <v>19</v>
      </c>
      <c r="Q400" s="165" t="s">
        <v>19</v>
      </c>
      <c r="R400" s="165" t="s">
        <v>19</v>
      </c>
      <c r="S400" s="165" t="s">
        <v>19</v>
      </c>
      <c r="T400" s="194">
        <v>3253650</v>
      </c>
      <c r="U400" s="195">
        <v>140404</v>
      </c>
      <c r="V400" s="195">
        <v>3394054</v>
      </c>
      <c r="W400" s="195">
        <v>117277</v>
      </c>
      <c r="X400" s="195">
        <v>46633</v>
      </c>
      <c r="Y400" s="195">
        <v>3557964</v>
      </c>
      <c r="Z400" s="213">
        <v>234999</v>
      </c>
      <c r="AA400" s="473">
        <f t="shared" si="16"/>
        <v>15.140336767390499</v>
      </c>
    </row>
    <row r="401" spans="1:27" ht="15" thickBot="1" x14ac:dyDescent="0.35">
      <c r="A401" s="4" t="s">
        <v>379</v>
      </c>
      <c r="B401" s="6" t="s">
        <v>21</v>
      </c>
      <c r="C401" s="6" t="s">
        <v>532</v>
      </c>
      <c r="D401" s="184" t="s">
        <v>402</v>
      </c>
      <c r="E401" s="184" t="s">
        <v>403</v>
      </c>
      <c r="F401" s="218">
        <v>64690</v>
      </c>
      <c r="G401" s="192">
        <v>87082</v>
      </c>
      <c r="H401" s="192">
        <v>4414702</v>
      </c>
      <c r="I401" s="192">
        <v>0</v>
      </c>
      <c r="J401" s="192">
        <v>0</v>
      </c>
      <c r="K401" s="192">
        <v>4501784</v>
      </c>
      <c r="L401" s="193">
        <v>320466</v>
      </c>
      <c r="M401" s="171">
        <v>7065</v>
      </c>
      <c r="N401" s="172">
        <v>9510</v>
      </c>
      <c r="O401" s="172">
        <v>0</v>
      </c>
      <c r="P401" s="172">
        <v>0</v>
      </c>
      <c r="Q401" s="172">
        <v>161973</v>
      </c>
      <c r="R401" s="172">
        <v>171483</v>
      </c>
      <c r="S401" s="172">
        <v>0</v>
      </c>
      <c r="T401" s="194">
        <v>4673267</v>
      </c>
      <c r="U401" s="195">
        <v>320466</v>
      </c>
      <c r="V401" s="195">
        <v>4993733</v>
      </c>
      <c r="W401" s="195">
        <v>33978</v>
      </c>
      <c r="X401" s="195">
        <v>0</v>
      </c>
      <c r="Y401" s="195">
        <v>5027711</v>
      </c>
      <c r="Z401" s="213">
        <v>71755</v>
      </c>
      <c r="AA401" s="473">
        <f t="shared" si="16"/>
        <v>70.067744408055191</v>
      </c>
    </row>
    <row r="402" spans="1:27" ht="15" thickBot="1" x14ac:dyDescent="0.35">
      <c r="A402" s="4" t="s">
        <v>389</v>
      </c>
      <c r="B402" s="6" t="s">
        <v>21</v>
      </c>
      <c r="C402" s="6" t="s">
        <v>550</v>
      </c>
      <c r="D402" s="184" t="s">
        <v>396</v>
      </c>
      <c r="E402" s="184" t="s">
        <v>397</v>
      </c>
      <c r="F402" s="218">
        <v>89779</v>
      </c>
      <c r="G402" s="192">
        <v>217783</v>
      </c>
      <c r="H402" s="192">
        <v>4447725</v>
      </c>
      <c r="I402" s="192">
        <v>0</v>
      </c>
      <c r="J402" s="192">
        <v>152203</v>
      </c>
      <c r="K402" s="192">
        <v>4817711</v>
      </c>
      <c r="L402" s="193">
        <v>245581</v>
      </c>
      <c r="M402" s="164" t="s">
        <v>19</v>
      </c>
      <c r="N402" s="165" t="s">
        <v>19</v>
      </c>
      <c r="O402" s="165" t="s">
        <v>19</v>
      </c>
      <c r="P402" s="165" t="s">
        <v>19</v>
      </c>
      <c r="Q402" s="165" t="s">
        <v>19</v>
      </c>
      <c r="R402" s="165" t="s">
        <v>19</v>
      </c>
      <c r="S402" s="165" t="s">
        <v>19</v>
      </c>
      <c r="T402" s="194">
        <v>4817711</v>
      </c>
      <c r="U402" s="195">
        <v>245581</v>
      </c>
      <c r="V402" s="195">
        <v>5063292</v>
      </c>
      <c r="W402" s="195">
        <v>125760</v>
      </c>
      <c r="X402" s="195">
        <v>29741</v>
      </c>
      <c r="Y402" s="195">
        <v>5218793</v>
      </c>
      <c r="Z402" s="213">
        <v>89779</v>
      </c>
      <c r="AA402" s="473">
        <f t="shared" si="16"/>
        <v>58.129328684881763</v>
      </c>
    </row>
    <row r="403" spans="1:27" ht="15" thickBot="1" x14ac:dyDescent="0.35">
      <c r="A403" s="4" t="s">
        <v>390</v>
      </c>
      <c r="B403" s="6" t="s">
        <v>21</v>
      </c>
      <c r="C403" s="6" t="s">
        <v>601</v>
      </c>
      <c r="D403" s="184" t="s">
        <v>396</v>
      </c>
      <c r="E403" s="184" t="s">
        <v>397</v>
      </c>
      <c r="F403" s="218">
        <v>84094</v>
      </c>
      <c r="G403" s="192">
        <v>51186</v>
      </c>
      <c r="H403" s="192">
        <v>1488204</v>
      </c>
      <c r="I403" s="192">
        <v>1350000</v>
      </c>
      <c r="J403" s="192">
        <v>0</v>
      </c>
      <c r="K403" s="192">
        <v>2889390</v>
      </c>
      <c r="L403" s="193">
        <v>316244</v>
      </c>
      <c r="M403" s="164" t="s">
        <v>19</v>
      </c>
      <c r="N403" s="165" t="s">
        <v>19</v>
      </c>
      <c r="O403" s="165" t="s">
        <v>19</v>
      </c>
      <c r="P403" s="165" t="s">
        <v>19</v>
      </c>
      <c r="Q403" s="165" t="s">
        <v>19</v>
      </c>
      <c r="R403" s="165" t="s">
        <v>19</v>
      </c>
      <c r="S403" s="165" t="s">
        <v>19</v>
      </c>
      <c r="T403" s="194">
        <v>2889390</v>
      </c>
      <c r="U403" s="195">
        <v>316244</v>
      </c>
      <c r="V403" s="195">
        <v>3205634</v>
      </c>
      <c r="W403" s="195">
        <v>39819</v>
      </c>
      <c r="X403" s="195">
        <v>0</v>
      </c>
      <c r="Y403" s="195">
        <v>3245453</v>
      </c>
      <c r="Z403" s="213">
        <v>84094</v>
      </c>
      <c r="AA403" s="473">
        <f t="shared" si="16"/>
        <v>38.593157656907749</v>
      </c>
    </row>
    <row r="404" spans="1:27" ht="15" thickBot="1" x14ac:dyDescent="0.35">
      <c r="A404" s="62" t="s">
        <v>393</v>
      </c>
      <c r="B404" s="6" t="s">
        <v>21</v>
      </c>
      <c r="C404" s="6" t="s">
        <v>585</v>
      </c>
      <c r="D404" s="184" t="s">
        <v>400</v>
      </c>
      <c r="E404" s="184" t="s">
        <v>401</v>
      </c>
      <c r="F404" s="218">
        <v>82974</v>
      </c>
      <c r="G404" s="192">
        <v>98982</v>
      </c>
      <c r="H404" s="192">
        <v>3329716</v>
      </c>
      <c r="I404" s="192">
        <v>0</v>
      </c>
      <c r="J404" s="192">
        <v>0</v>
      </c>
      <c r="K404" s="192">
        <v>3428698</v>
      </c>
      <c r="L404" s="193">
        <v>212258</v>
      </c>
      <c r="M404" s="164" t="s">
        <v>19</v>
      </c>
      <c r="N404" s="165" t="s">
        <v>19</v>
      </c>
      <c r="O404" s="165" t="s">
        <v>19</v>
      </c>
      <c r="P404" s="165" t="s">
        <v>19</v>
      </c>
      <c r="Q404" s="165" t="s">
        <v>19</v>
      </c>
      <c r="R404" s="165" t="s">
        <v>19</v>
      </c>
      <c r="S404" s="165" t="s">
        <v>19</v>
      </c>
      <c r="T404" s="474">
        <v>3428698</v>
      </c>
      <c r="U404" s="475">
        <v>212258</v>
      </c>
      <c r="V404" s="475">
        <v>3640956</v>
      </c>
      <c r="W404" s="475">
        <v>37160</v>
      </c>
      <c r="X404" s="475">
        <v>0</v>
      </c>
      <c r="Y404" s="475">
        <v>3678116</v>
      </c>
      <c r="Z404" s="476">
        <v>82974</v>
      </c>
      <c r="AA404" s="469">
        <f t="shared" si="16"/>
        <v>44.328536650034948</v>
      </c>
    </row>
    <row r="405" spans="1:27" x14ac:dyDescent="0.3">
      <c r="A405" s="90" t="s">
        <v>2415</v>
      </c>
      <c r="B405" s="206"/>
      <c r="C405" s="206"/>
      <c r="D405" s="206"/>
      <c r="E405" s="206"/>
      <c r="F405" s="232">
        <f t="shared" ref="F405:Z405" si="17">SUM(F361:F404)</f>
        <v>5510176</v>
      </c>
      <c r="G405" s="175">
        <f t="shared" si="17"/>
        <v>9989225</v>
      </c>
      <c r="H405" s="175">
        <f t="shared" si="17"/>
        <v>196968629</v>
      </c>
      <c r="I405" s="175">
        <f t="shared" si="17"/>
        <v>14794553</v>
      </c>
      <c r="J405" s="175">
        <f t="shared" si="17"/>
        <v>1638704</v>
      </c>
      <c r="K405" s="175">
        <f t="shared" si="17"/>
        <v>223444606</v>
      </c>
      <c r="L405" s="196">
        <f t="shared" si="17"/>
        <v>11489865</v>
      </c>
      <c r="M405" s="233">
        <f t="shared" si="17"/>
        <v>182294</v>
      </c>
      <c r="N405" s="207">
        <f t="shared" si="17"/>
        <v>594592</v>
      </c>
      <c r="O405" s="207">
        <f t="shared" si="17"/>
        <v>629000</v>
      </c>
      <c r="P405" s="207">
        <f t="shared" si="17"/>
        <v>425446</v>
      </c>
      <c r="Q405" s="207">
        <f t="shared" si="17"/>
        <v>1300730</v>
      </c>
      <c r="R405" s="207">
        <f t="shared" si="17"/>
        <v>2949768</v>
      </c>
      <c r="S405" s="207">
        <f t="shared" si="17"/>
        <v>65469</v>
      </c>
      <c r="T405" s="200">
        <f t="shared" si="17"/>
        <v>226394374</v>
      </c>
      <c r="U405" s="176">
        <f t="shared" si="17"/>
        <v>11555334</v>
      </c>
      <c r="V405" s="176">
        <f t="shared" si="17"/>
        <v>237949708</v>
      </c>
      <c r="W405" s="176">
        <f t="shared" si="17"/>
        <v>5210539</v>
      </c>
      <c r="X405" s="176">
        <f t="shared" si="17"/>
        <v>532368</v>
      </c>
      <c r="Y405" s="176">
        <f t="shared" si="17"/>
        <v>243639120</v>
      </c>
      <c r="Z405" s="251">
        <f t="shared" si="17"/>
        <v>5692470</v>
      </c>
      <c r="AA405" s="468"/>
    </row>
    <row r="406" spans="1:27" ht="15" thickBot="1" x14ac:dyDescent="0.35">
      <c r="A406" s="91" t="s">
        <v>2416</v>
      </c>
      <c r="B406" s="208"/>
      <c r="C406" s="208"/>
      <c r="D406" s="208"/>
      <c r="E406" s="208"/>
      <c r="F406" s="241">
        <f>F405/44</f>
        <v>125231.27272727272</v>
      </c>
      <c r="G406" s="236">
        <f t="shared" ref="G406:Z406" si="18">G405/44</f>
        <v>227027.84090909091</v>
      </c>
      <c r="H406" s="236">
        <f t="shared" si="18"/>
        <v>4476559.75</v>
      </c>
      <c r="I406" s="236">
        <f t="shared" si="18"/>
        <v>336239.84090909088</v>
      </c>
      <c r="J406" s="236">
        <f t="shared" si="18"/>
        <v>37243.272727272728</v>
      </c>
      <c r="K406" s="236">
        <f t="shared" si="18"/>
        <v>5078286.5</v>
      </c>
      <c r="L406" s="237">
        <f t="shared" si="18"/>
        <v>261133.29545454544</v>
      </c>
      <c r="M406" s="242">
        <f t="shared" si="18"/>
        <v>4143.045454545455</v>
      </c>
      <c r="N406" s="238">
        <f t="shared" si="18"/>
        <v>13513.454545454546</v>
      </c>
      <c r="O406" s="238">
        <f t="shared" si="18"/>
        <v>14295.454545454546</v>
      </c>
      <c r="P406" s="238">
        <f t="shared" si="18"/>
        <v>9669.2272727272721</v>
      </c>
      <c r="Q406" s="238">
        <f t="shared" si="18"/>
        <v>29562.045454545456</v>
      </c>
      <c r="R406" s="238">
        <f t="shared" si="18"/>
        <v>67040.181818181823</v>
      </c>
      <c r="S406" s="238">
        <f t="shared" si="18"/>
        <v>1487.9318181818182</v>
      </c>
      <c r="T406" s="239">
        <f t="shared" si="18"/>
        <v>5145326.6818181816</v>
      </c>
      <c r="U406" s="240">
        <f t="shared" si="18"/>
        <v>262621.22727272729</v>
      </c>
      <c r="V406" s="240">
        <f t="shared" si="18"/>
        <v>5407947.9090909092</v>
      </c>
      <c r="W406" s="240">
        <f t="shared" si="18"/>
        <v>118421.34090909091</v>
      </c>
      <c r="X406" s="240">
        <f t="shared" si="18"/>
        <v>12099.272727272728</v>
      </c>
      <c r="Y406" s="240">
        <f t="shared" si="18"/>
        <v>5537252.7272727275</v>
      </c>
      <c r="Z406" s="253">
        <f t="shared" si="18"/>
        <v>129374.31818181818</v>
      </c>
      <c r="AA406" s="470">
        <f>Y405/Z405</f>
        <v>42.800246641616027</v>
      </c>
    </row>
    <row r="407" spans="1:27" ht="15" thickBot="1" x14ac:dyDescent="0.35">
      <c r="A407" s="64"/>
      <c r="AA407" s="486"/>
    </row>
    <row r="408" spans="1:27" ht="15" thickBot="1" x14ac:dyDescent="0.35">
      <c r="A408" s="246" t="s">
        <v>2600</v>
      </c>
      <c r="B408" s="247"/>
      <c r="C408" s="247"/>
      <c r="D408" s="247"/>
      <c r="E408" s="247"/>
      <c r="F408" s="254">
        <f>F405+F358+F312+F234+F155+F74</f>
        <v>9088901</v>
      </c>
      <c r="G408" s="175">
        <f t="shared" ref="G408:Z408" si="19">G405+G358+G312+G234+G155+G74</f>
        <v>21813094</v>
      </c>
      <c r="H408" s="175">
        <f t="shared" si="19"/>
        <v>296507836</v>
      </c>
      <c r="I408" s="175">
        <f t="shared" si="19"/>
        <v>26633142</v>
      </c>
      <c r="J408" s="175">
        <f t="shared" si="19"/>
        <v>5590842</v>
      </c>
      <c r="K408" s="175">
        <f t="shared" si="19"/>
        <v>350580197</v>
      </c>
      <c r="L408" s="196">
        <f t="shared" si="19"/>
        <v>22277883</v>
      </c>
      <c r="M408" s="488">
        <f t="shared" si="19"/>
        <v>764211</v>
      </c>
      <c r="N408" s="198">
        <f t="shared" si="19"/>
        <v>2932405</v>
      </c>
      <c r="O408" s="198">
        <f t="shared" si="19"/>
        <v>2495936</v>
      </c>
      <c r="P408" s="198">
        <f t="shared" si="19"/>
        <v>521350</v>
      </c>
      <c r="Q408" s="198">
        <f t="shared" si="19"/>
        <v>3270501</v>
      </c>
      <c r="R408" s="198">
        <f t="shared" si="19"/>
        <v>9220192</v>
      </c>
      <c r="S408" s="199">
        <f t="shared" si="19"/>
        <v>226120</v>
      </c>
      <c r="T408" s="200">
        <f t="shared" si="19"/>
        <v>359800389</v>
      </c>
      <c r="U408" s="176">
        <f t="shared" si="19"/>
        <v>22504003</v>
      </c>
      <c r="V408" s="176">
        <f t="shared" si="19"/>
        <v>382304392</v>
      </c>
      <c r="W408" s="176">
        <f t="shared" si="19"/>
        <v>7232631</v>
      </c>
      <c r="X408" s="176">
        <f t="shared" si="19"/>
        <v>775253</v>
      </c>
      <c r="Y408" s="176">
        <f t="shared" si="19"/>
        <v>390255052</v>
      </c>
      <c r="Z408" s="484">
        <f t="shared" si="19"/>
        <v>9853112</v>
      </c>
      <c r="AA408" s="485">
        <f t="shared" si="16"/>
        <v>39.60728874288651</v>
      </c>
    </row>
    <row r="409" spans="1:27" ht="15" thickBot="1" x14ac:dyDescent="0.35">
      <c r="A409" s="250" t="s">
        <v>2602</v>
      </c>
      <c r="B409" s="248"/>
      <c r="C409" s="248"/>
      <c r="D409" s="248"/>
      <c r="E409" s="256"/>
      <c r="F409" s="487"/>
      <c r="G409" s="584">
        <f t="shared" ref="G409:L409" si="20">G408/386</f>
        <v>56510.60621761658</v>
      </c>
      <c r="H409" s="584">
        <f t="shared" si="20"/>
        <v>768155.01554404141</v>
      </c>
      <c r="I409" s="584">
        <f t="shared" si="20"/>
        <v>68997.777202072539</v>
      </c>
      <c r="J409" s="584">
        <f t="shared" si="20"/>
        <v>14484.046632124353</v>
      </c>
      <c r="K409" s="584">
        <f t="shared" si="20"/>
        <v>908238.85233160621</v>
      </c>
      <c r="L409" s="584">
        <f t="shared" si="20"/>
        <v>57714.722797927461</v>
      </c>
      <c r="M409" s="487"/>
      <c r="N409" s="585">
        <f t="shared" ref="N409:Y409" si="21">N408/386</f>
        <v>7596.9041450777204</v>
      </c>
      <c r="O409" s="585">
        <f t="shared" si="21"/>
        <v>6466.1554404145081</v>
      </c>
      <c r="P409" s="585">
        <f t="shared" si="21"/>
        <v>1350.6476683937824</v>
      </c>
      <c r="Q409" s="585">
        <f t="shared" si="21"/>
        <v>8472.8005181347144</v>
      </c>
      <c r="R409" s="585">
        <f t="shared" si="21"/>
        <v>23886.507772020726</v>
      </c>
      <c r="S409" s="585">
        <f t="shared" si="21"/>
        <v>585.80310880829018</v>
      </c>
      <c r="T409" s="586">
        <f t="shared" si="21"/>
        <v>932125.36010362697</v>
      </c>
      <c r="U409" s="586">
        <f t="shared" si="21"/>
        <v>58300.525906735755</v>
      </c>
      <c r="V409" s="586">
        <f t="shared" si="21"/>
        <v>990425.88601036265</v>
      </c>
      <c r="W409" s="586">
        <f t="shared" si="21"/>
        <v>18737.386010362694</v>
      </c>
      <c r="X409" s="586">
        <f t="shared" si="21"/>
        <v>2008.4274611398964</v>
      </c>
      <c r="Y409" s="586">
        <f t="shared" si="21"/>
        <v>1011023.450777202</v>
      </c>
      <c r="Z409" s="255"/>
    </row>
  </sheetData>
  <hyperlinks>
    <hyperlink ref="H1" location="'Table of Contents'!A1" display="Return to Table of Contents"/>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9"/>
  <sheetViews>
    <sheetView zoomScale="75" zoomScaleNormal="75" workbookViewId="0">
      <pane ySplit="3" topLeftCell="A4" activePane="bottomLeft" state="frozen"/>
      <selection pane="bottomLeft" activeCell="A2" sqref="A2"/>
    </sheetView>
  </sheetViews>
  <sheetFormatPr defaultRowHeight="14.4" x14ac:dyDescent="0.3"/>
  <cols>
    <col min="1" max="1" width="47.77734375" style="8" customWidth="1"/>
    <col min="2" max="2" width="25.44140625" style="8" customWidth="1"/>
    <col min="3" max="3" width="13.21875" style="8" customWidth="1"/>
    <col min="4" max="4" width="12.5546875" style="8" customWidth="1"/>
    <col min="5" max="5" width="11.109375" style="8" bestFit="1" customWidth="1"/>
    <col min="6" max="6" width="13.33203125" style="8" customWidth="1"/>
    <col min="7" max="7" width="13.77734375" style="8" customWidth="1"/>
    <col min="8" max="8" width="13.6640625" style="8" customWidth="1"/>
    <col min="9" max="9" width="15.77734375" style="8" customWidth="1"/>
    <col min="10" max="10" width="14.109375" style="8" customWidth="1"/>
    <col min="11" max="11" width="13.44140625" style="8" customWidth="1"/>
    <col min="12" max="12" width="11.88671875" style="8" customWidth="1"/>
    <col min="13" max="13" width="14.109375" style="8" customWidth="1"/>
    <col min="14" max="16384" width="8.88671875" style="8"/>
  </cols>
  <sheetData>
    <row r="1" spans="1:13" s="60" customFormat="1" ht="17.399999999999999" x14ac:dyDescent="0.25">
      <c r="A1" s="568" t="s">
        <v>2595</v>
      </c>
      <c r="C1" s="559" t="s">
        <v>1799</v>
      </c>
      <c r="E1" s="560"/>
      <c r="F1" s="560"/>
      <c r="G1" s="560"/>
      <c r="H1" s="561" t="s">
        <v>2594</v>
      </c>
    </row>
    <row r="2" spans="1:13" ht="15" thickBot="1" x14ac:dyDescent="0.35"/>
    <row r="3" spans="1:13" s="3" customFormat="1" ht="58.2" thickBot="1" x14ac:dyDescent="0.35">
      <c r="A3" s="2" t="s">
        <v>0</v>
      </c>
      <c r="B3" s="2" t="s">
        <v>1898</v>
      </c>
      <c r="C3" s="2" t="s">
        <v>2505</v>
      </c>
      <c r="D3" s="2" t="s">
        <v>2506</v>
      </c>
      <c r="E3" s="2" t="s">
        <v>2507</v>
      </c>
      <c r="F3" s="2" t="s">
        <v>2508</v>
      </c>
      <c r="G3" s="2" t="s">
        <v>2509</v>
      </c>
      <c r="H3" s="2" t="s">
        <v>2510</v>
      </c>
      <c r="I3" s="2" t="s">
        <v>2511</v>
      </c>
      <c r="J3" s="2" t="s">
        <v>2512</v>
      </c>
      <c r="K3" s="2" t="s">
        <v>2513</v>
      </c>
      <c r="L3" s="160" t="s">
        <v>2421</v>
      </c>
      <c r="M3" s="451" t="s">
        <v>2592</v>
      </c>
    </row>
    <row r="4" spans="1:13" ht="15" thickBot="1" x14ac:dyDescent="0.35">
      <c r="A4" s="4" t="s">
        <v>10</v>
      </c>
      <c r="B4" s="6" t="s">
        <v>11</v>
      </c>
      <c r="C4" s="142">
        <v>11494</v>
      </c>
      <c r="D4" s="142">
        <v>2300</v>
      </c>
      <c r="E4" s="142">
        <v>0</v>
      </c>
      <c r="F4" s="142">
        <v>13794</v>
      </c>
      <c r="G4" s="142">
        <v>51143</v>
      </c>
      <c r="H4" s="142">
        <v>3744</v>
      </c>
      <c r="I4" s="142">
        <v>54887</v>
      </c>
      <c r="J4" s="142">
        <v>45068</v>
      </c>
      <c r="K4" s="142">
        <v>113749</v>
      </c>
      <c r="L4" s="7">
        <v>1285</v>
      </c>
      <c r="M4" s="263">
        <f>K4/L4</f>
        <v>88.520622568093387</v>
      </c>
    </row>
    <row r="5" spans="1:13" ht="15" thickBot="1" x14ac:dyDescent="0.35">
      <c r="A5" s="4" t="s">
        <v>23</v>
      </c>
      <c r="B5" s="6" t="s">
        <v>11</v>
      </c>
      <c r="C5" s="142">
        <v>1723</v>
      </c>
      <c r="D5" s="142">
        <v>1376</v>
      </c>
      <c r="E5" s="142">
        <v>0</v>
      </c>
      <c r="F5" s="142">
        <v>3099</v>
      </c>
      <c r="G5" s="142">
        <v>0</v>
      </c>
      <c r="H5" s="142">
        <v>1</v>
      </c>
      <c r="I5" s="142">
        <v>1</v>
      </c>
      <c r="J5" s="142">
        <v>1209</v>
      </c>
      <c r="K5" s="142">
        <v>4309</v>
      </c>
      <c r="L5" s="7">
        <v>3248</v>
      </c>
      <c r="M5" s="263">
        <f t="shared" ref="M5:M68" si="0">K5/L5</f>
        <v>1.3266625615763548</v>
      </c>
    </row>
    <row r="6" spans="1:13" ht="15" thickBot="1" x14ac:dyDescent="0.35">
      <c r="A6" s="4" t="s">
        <v>32</v>
      </c>
      <c r="B6" s="6" t="s">
        <v>11</v>
      </c>
      <c r="C6" s="142">
        <v>4405</v>
      </c>
      <c r="D6" s="142">
        <v>1732</v>
      </c>
      <c r="E6" s="142">
        <v>0</v>
      </c>
      <c r="F6" s="142">
        <v>6137</v>
      </c>
      <c r="G6" s="142">
        <v>61976</v>
      </c>
      <c r="H6" s="142">
        <v>1</v>
      </c>
      <c r="I6" s="142">
        <v>61977</v>
      </c>
      <c r="J6" s="142">
        <v>0</v>
      </c>
      <c r="K6" s="142">
        <v>68114</v>
      </c>
      <c r="L6" s="7">
        <v>657</v>
      </c>
      <c r="M6" s="263">
        <f t="shared" si="0"/>
        <v>103.67427701674276</v>
      </c>
    </row>
    <row r="7" spans="1:13" ht="15" thickBot="1" x14ac:dyDescent="0.35">
      <c r="A7" s="4" t="s">
        <v>33</v>
      </c>
      <c r="B7" s="6" t="s">
        <v>11</v>
      </c>
      <c r="C7" s="142">
        <v>26918</v>
      </c>
      <c r="D7" s="142">
        <v>5256</v>
      </c>
      <c r="E7" s="142">
        <v>0</v>
      </c>
      <c r="F7" s="142">
        <v>32174</v>
      </c>
      <c r="G7" s="142">
        <v>56472</v>
      </c>
      <c r="H7" s="142">
        <v>4465</v>
      </c>
      <c r="I7" s="142">
        <v>60937</v>
      </c>
      <c r="J7" s="142">
        <v>37360</v>
      </c>
      <c r="K7" s="142">
        <v>130471</v>
      </c>
      <c r="L7" s="7">
        <v>3769</v>
      </c>
      <c r="M7" s="263">
        <f t="shared" si="0"/>
        <v>34.61687450252056</v>
      </c>
    </row>
    <row r="8" spans="1:13" ht="15" thickBot="1" x14ac:dyDescent="0.35">
      <c r="A8" s="4" t="s">
        <v>35</v>
      </c>
      <c r="B8" s="6" t="s">
        <v>11</v>
      </c>
      <c r="C8" s="142">
        <v>4459</v>
      </c>
      <c r="D8" s="142">
        <v>0</v>
      </c>
      <c r="E8" s="142">
        <v>0</v>
      </c>
      <c r="F8" s="142">
        <v>4459</v>
      </c>
      <c r="G8" s="142">
        <v>16580</v>
      </c>
      <c r="H8" s="142">
        <v>4278</v>
      </c>
      <c r="I8" s="142">
        <v>20858</v>
      </c>
      <c r="J8" s="142">
        <v>5731</v>
      </c>
      <c r="K8" s="142">
        <v>31048</v>
      </c>
      <c r="L8" s="7">
        <v>3150</v>
      </c>
      <c r="M8" s="263">
        <f t="shared" si="0"/>
        <v>9.8565079365079367</v>
      </c>
    </row>
    <row r="9" spans="1:13" ht="15" thickBot="1" x14ac:dyDescent="0.35">
      <c r="A9" s="4" t="s">
        <v>37</v>
      </c>
      <c r="B9" s="6" t="s">
        <v>11</v>
      </c>
      <c r="C9" s="142">
        <v>22037</v>
      </c>
      <c r="D9" s="142">
        <v>1922</v>
      </c>
      <c r="E9" s="142">
        <v>0</v>
      </c>
      <c r="F9" s="142">
        <v>23959</v>
      </c>
      <c r="G9" s="142">
        <v>138401</v>
      </c>
      <c r="H9" s="142">
        <v>42088</v>
      </c>
      <c r="I9" s="142">
        <v>180489</v>
      </c>
      <c r="J9" s="142">
        <v>58107</v>
      </c>
      <c r="K9" s="142">
        <v>262555</v>
      </c>
      <c r="L9" s="7">
        <v>3811</v>
      </c>
      <c r="M9" s="263">
        <f t="shared" si="0"/>
        <v>68.893991078457091</v>
      </c>
    </row>
    <row r="10" spans="1:13" ht="15" thickBot="1" x14ac:dyDescent="0.35">
      <c r="A10" s="4" t="s">
        <v>38</v>
      </c>
      <c r="B10" s="6" t="s">
        <v>11</v>
      </c>
      <c r="C10" s="142">
        <v>8583</v>
      </c>
      <c r="D10" s="142">
        <v>1022</v>
      </c>
      <c r="E10" s="142">
        <v>0</v>
      </c>
      <c r="F10" s="142">
        <v>9605</v>
      </c>
      <c r="G10" s="142">
        <v>31201</v>
      </c>
      <c r="H10" s="142">
        <v>3175</v>
      </c>
      <c r="I10" s="142">
        <v>34376</v>
      </c>
      <c r="J10" s="142">
        <v>24977</v>
      </c>
      <c r="K10" s="142">
        <v>68958</v>
      </c>
      <c r="L10" s="7">
        <v>3623</v>
      </c>
      <c r="M10" s="263">
        <f t="shared" si="0"/>
        <v>19.033397736682307</v>
      </c>
    </row>
    <row r="11" spans="1:13" ht="15" thickBot="1" x14ac:dyDescent="0.35">
      <c r="A11" s="4" t="s">
        <v>41</v>
      </c>
      <c r="B11" s="6" t="s">
        <v>11</v>
      </c>
      <c r="C11" s="142">
        <v>10536</v>
      </c>
      <c r="D11" s="142">
        <v>1740</v>
      </c>
      <c r="E11" s="142">
        <v>350</v>
      </c>
      <c r="F11" s="142">
        <v>12626</v>
      </c>
      <c r="G11" s="142">
        <v>38247</v>
      </c>
      <c r="H11" s="142">
        <v>14188</v>
      </c>
      <c r="I11" s="142">
        <v>52435</v>
      </c>
      <c r="J11" s="142">
        <v>7828</v>
      </c>
      <c r="K11" s="142">
        <v>72889</v>
      </c>
      <c r="L11" s="7">
        <v>3081</v>
      </c>
      <c r="M11" s="263">
        <f t="shared" si="0"/>
        <v>23.65757870821162</v>
      </c>
    </row>
    <row r="12" spans="1:13" ht="15" thickBot="1" x14ac:dyDescent="0.35">
      <c r="A12" s="4" t="s">
        <v>42</v>
      </c>
      <c r="B12" s="6" t="s">
        <v>11</v>
      </c>
      <c r="C12" s="142">
        <v>3690</v>
      </c>
      <c r="D12" s="142">
        <v>346</v>
      </c>
      <c r="E12" s="142">
        <v>0</v>
      </c>
      <c r="F12" s="142">
        <v>4036</v>
      </c>
      <c r="G12" s="142">
        <v>27858</v>
      </c>
      <c r="H12" s="142">
        <v>2430</v>
      </c>
      <c r="I12" s="142">
        <v>30288</v>
      </c>
      <c r="J12" s="142">
        <v>13149</v>
      </c>
      <c r="K12" s="142">
        <v>47473</v>
      </c>
      <c r="L12" s="7">
        <v>2937</v>
      </c>
      <c r="M12" s="263">
        <f t="shared" si="0"/>
        <v>16.163772557030985</v>
      </c>
    </row>
    <row r="13" spans="1:13" ht="15" thickBot="1" x14ac:dyDescent="0.35">
      <c r="A13" s="4" t="s">
        <v>56</v>
      </c>
      <c r="B13" s="6" t="s">
        <v>11</v>
      </c>
      <c r="C13" s="142">
        <v>2600</v>
      </c>
      <c r="D13" s="142">
        <v>300</v>
      </c>
      <c r="E13" s="142">
        <v>0</v>
      </c>
      <c r="F13" s="142">
        <v>2900</v>
      </c>
      <c r="G13" s="142">
        <v>20200</v>
      </c>
      <c r="H13" s="142">
        <v>1129</v>
      </c>
      <c r="I13" s="142">
        <v>21329</v>
      </c>
      <c r="J13" s="142">
        <v>0</v>
      </c>
      <c r="K13" s="142">
        <v>24229</v>
      </c>
      <c r="L13" s="7">
        <v>2611</v>
      </c>
      <c r="M13" s="263">
        <f t="shared" si="0"/>
        <v>9.2795863653772503</v>
      </c>
    </row>
    <row r="14" spans="1:13" ht="15" thickBot="1" x14ac:dyDescent="0.35">
      <c r="A14" s="4" t="s">
        <v>63</v>
      </c>
      <c r="B14" s="6" t="s">
        <v>11</v>
      </c>
      <c r="C14" s="142">
        <v>1421</v>
      </c>
      <c r="D14" s="142">
        <v>324</v>
      </c>
      <c r="E14" s="142">
        <v>250</v>
      </c>
      <c r="F14" s="142">
        <v>1995</v>
      </c>
      <c r="G14" s="142">
        <v>10904</v>
      </c>
      <c r="H14" s="142">
        <v>824</v>
      </c>
      <c r="I14" s="142">
        <v>11728</v>
      </c>
      <c r="J14" s="142">
        <v>7140</v>
      </c>
      <c r="K14" s="142">
        <v>20863</v>
      </c>
      <c r="L14" s="7">
        <v>722</v>
      </c>
      <c r="M14" s="263">
        <f t="shared" si="0"/>
        <v>28.896121883656509</v>
      </c>
    </row>
    <row r="15" spans="1:13" ht="15" thickBot="1" x14ac:dyDescent="0.35">
      <c r="A15" s="4" t="s">
        <v>68</v>
      </c>
      <c r="B15" s="6" t="s">
        <v>11</v>
      </c>
      <c r="C15" s="142">
        <v>7273</v>
      </c>
      <c r="D15" s="142">
        <v>0</v>
      </c>
      <c r="E15" s="142">
        <v>4432</v>
      </c>
      <c r="F15" s="142">
        <v>11705</v>
      </c>
      <c r="G15" s="142">
        <v>65996</v>
      </c>
      <c r="H15" s="142">
        <v>4798</v>
      </c>
      <c r="I15" s="142">
        <v>70794</v>
      </c>
      <c r="J15" s="142">
        <v>35005</v>
      </c>
      <c r="K15" s="142">
        <v>117504</v>
      </c>
      <c r="L15" s="7">
        <v>3879</v>
      </c>
      <c r="M15" s="263">
        <f t="shared" si="0"/>
        <v>30.292343387470996</v>
      </c>
    </row>
    <row r="16" spans="1:13" ht="15" thickBot="1" x14ac:dyDescent="0.35">
      <c r="A16" s="4" t="s">
        <v>73</v>
      </c>
      <c r="B16" s="6" t="s">
        <v>11</v>
      </c>
      <c r="C16" s="142">
        <v>583</v>
      </c>
      <c r="D16" s="142">
        <v>39</v>
      </c>
      <c r="E16" s="142">
        <v>36</v>
      </c>
      <c r="F16" s="142">
        <v>658</v>
      </c>
      <c r="G16" s="142">
        <v>13923</v>
      </c>
      <c r="H16" s="142">
        <v>779</v>
      </c>
      <c r="I16" s="142">
        <v>14702</v>
      </c>
      <c r="J16" s="142">
        <v>6832</v>
      </c>
      <c r="K16" s="142">
        <v>22192</v>
      </c>
      <c r="L16" s="7">
        <v>1495</v>
      </c>
      <c r="M16" s="263">
        <f t="shared" si="0"/>
        <v>14.844147157190635</v>
      </c>
    </row>
    <row r="17" spans="1:13" ht="15" thickBot="1" x14ac:dyDescent="0.35">
      <c r="A17" s="4" t="s">
        <v>79</v>
      </c>
      <c r="B17" s="6" t="s">
        <v>11</v>
      </c>
      <c r="C17" s="142">
        <v>20798</v>
      </c>
      <c r="D17" s="142">
        <v>4652</v>
      </c>
      <c r="E17" s="142">
        <v>273</v>
      </c>
      <c r="F17" s="142">
        <v>25723</v>
      </c>
      <c r="G17" s="142">
        <v>99654</v>
      </c>
      <c r="H17" s="142">
        <v>7882</v>
      </c>
      <c r="I17" s="142">
        <v>107536</v>
      </c>
      <c r="J17" s="142">
        <v>24419</v>
      </c>
      <c r="K17" s="142">
        <v>157678</v>
      </c>
      <c r="L17" s="7">
        <v>3604</v>
      </c>
      <c r="M17" s="263">
        <f t="shared" si="0"/>
        <v>43.750832408435073</v>
      </c>
    </row>
    <row r="18" spans="1:13" ht="15" thickBot="1" x14ac:dyDescent="0.35">
      <c r="A18" s="4" t="s">
        <v>83</v>
      </c>
      <c r="B18" s="6" t="s">
        <v>11</v>
      </c>
      <c r="C18" s="142">
        <v>9020</v>
      </c>
      <c r="D18" s="142">
        <v>1827</v>
      </c>
      <c r="E18" s="142">
        <v>386</v>
      </c>
      <c r="F18" s="142">
        <v>11233</v>
      </c>
      <c r="G18" s="142">
        <v>54643</v>
      </c>
      <c r="H18" s="142">
        <v>1612</v>
      </c>
      <c r="I18" s="142">
        <v>56255</v>
      </c>
      <c r="J18" s="142">
        <v>19180</v>
      </c>
      <c r="K18" s="142">
        <v>86668</v>
      </c>
      <c r="L18" s="7">
        <v>3803</v>
      </c>
      <c r="M18" s="263">
        <f t="shared" si="0"/>
        <v>22.789376807783327</v>
      </c>
    </row>
    <row r="19" spans="1:13" ht="15" thickBot="1" x14ac:dyDescent="0.35">
      <c r="A19" s="4" t="s">
        <v>84</v>
      </c>
      <c r="B19" s="6" t="s">
        <v>11</v>
      </c>
      <c r="C19" s="142">
        <v>3539</v>
      </c>
      <c r="D19" s="142">
        <v>2183</v>
      </c>
      <c r="E19" s="142">
        <v>4317</v>
      </c>
      <c r="F19" s="142">
        <v>10039</v>
      </c>
      <c r="G19" s="142">
        <v>30798</v>
      </c>
      <c r="H19" s="142">
        <v>2356</v>
      </c>
      <c r="I19" s="142">
        <v>33154</v>
      </c>
      <c r="J19" s="142">
        <v>7685</v>
      </c>
      <c r="K19" s="142">
        <v>50878</v>
      </c>
      <c r="L19" s="7">
        <v>2373</v>
      </c>
      <c r="M19" s="263">
        <f t="shared" si="0"/>
        <v>21.440370838600927</v>
      </c>
    </row>
    <row r="20" spans="1:13" ht="15" thickBot="1" x14ac:dyDescent="0.35">
      <c r="A20" s="4" t="s">
        <v>92</v>
      </c>
      <c r="B20" s="6" t="s">
        <v>11</v>
      </c>
      <c r="C20" s="142">
        <v>13533</v>
      </c>
      <c r="D20" s="142">
        <v>1957</v>
      </c>
      <c r="E20" s="142">
        <v>1846</v>
      </c>
      <c r="F20" s="142">
        <v>17336</v>
      </c>
      <c r="G20" s="142">
        <v>64048</v>
      </c>
      <c r="H20" s="142">
        <v>4900</v>
      </c>
      <c r="I20" s="142">
        <v>68948</v>
      </c>
      <c r="J20" s="142">
        <v>54137</v>
      </c>
      <c r="K20" s="142">
        <v>140421</v>
      </c>
      <c r="L20" s="7">
        <v>3953</v>
      </c>
      <c r="M20" s="263">
        <f t="shared" si="0"/>
        <v>35.522641032127495</v>
      </c>
    </row>
    <row r="21" spans="1:13" ht="15" thickBot="1" x14ac:dyDescent="0.35">
      <c r="A21" s="4" t="s">
        <v>93</v>
      </c>
      <c r="B21" s="6" t="s">
        <v>11</v>
      </c>
      <c r="C21" s="142">
        <v>8255</v>
      </c>
      <c r="D21" s="142">
        <v>5573</v>
      </c>
      <c r="E21" s="142">
        <v>1600</v>
      </c>
      <c r="F21" s="142">
        <v>15428</v>
      </c>
      <c r="G21" s="142">
        <v>37488</v>
      </c>
      <c r="H21" s="142">
        <v>1</v>
      </c>
      <c r="I21" s="142">
        <v>37489</v>
      </c>
      <c r="J21" s="142">
        <v>0</v>
      </c>
      <c r="K21" s="142">
        <v>52917</v>
      </c>
      <c r="L21" s="7">
        <v>3228</v>
      </c>
      <c r="M21" s="263">
        <f t="shared" si="0"/>
        <v>16.393122676579925</v>
      </c>
    </row>
    <row r="22" spans="1:13" ht="15" thickBot="1" x14ac:dyDescent="0.35">
      <c r="A22" s="4" t="s">
        <v>94</v>
      </c>
      <c r="B22" s="6" t="s">
        <v>11</v>
      </c>
      <c r="C22" s="142">
        <v>18084</v>
      </c>
      <c r="D22" s="142">
        <v>6466</v>
      </c>
      <c r="E22" s="142">
        <v>4701</v>
      </c>
      <c r="F22" s="142">
        <v>29251</v>
      </c>
      <c r="G22" s="142">
        <v>71039</v>
      </c>
      <c r="H22" s="142">
        <v>5032</v>
      </c>
      <c r="I22" s="142">
        <v>76071</v>
      </c>
      <c r="J22" s="142">
        <v>37101</v>
      </c>
      <c r="K22" s="142">
        <v>142423</v>
      </c>
      <c r="L22" s="7">
        <v>3453</v>
      </c>
      <c r="M22" s="263">
        <f t="shared" si="0"/>
        <v>41.24616275702288</v>
      </c>
    </row>
    <row r="23" spans="1:13" ht="15" thickBot="1" x14ac:dyDescent="0.35">
      <c r="A23" s="4" t="s">
        <v>95</v>
      </c>
      <c r="B23" s="6" t="s">
        <v>11</v>
      </c>
      <c r="C23" s="142">
        <v>2462</v>
      </c>
      <c r="D23" s="142">
        <v>481</v>
      </c>
      <c r="E23" s="142">
        <v>925</v>
      </c>
      <c r="F23" s="142">
        <v>3868</v>
      </c>
      <c r="G23" s="142">
        <v>21268</v>
      </c>
      <c r="H23" s="142">
        <v>1596</v>
      </c>
      <c r="I23" s="142">
        <v>22864</v>
      </c>
      <c r="J23" s="142">
        <v>17400</v>
      </c>
      <c r="K23" s="142">
        <v>44132</v>
      </c>
      <c r="L23" s="7">
        <v>1236</v>
      </c>
      <c r="M23" s="263">
        <f t="shared" si="0"/>
        <v>35.70550161812298</v>
      </c>
    </row>
    <row r="24" spans="1:13" ht="15" thickBot="1" x14ac:dyDescent="0.35">
      <c r="A24" s="4" t="s">
        <v>96</v>
      </c>
      <c r="B24" s="6" t="s">
        <v>11</v>
      </c>
      <c r="C24" s="142">
        <v>13874</v>
      </c>
      <c r="D24" s="142">
        <v>2459</v>
      </c>
      <c r="E24" s="142">
        <v>0</v>
      </c>
      <c r="F24" s="142">
        <v>16333</v>
      </c>
      <c r="G24" s="142">
        <v>43209</v>
      </c>
      <c r="H24" s="142">
        <v>3375</v>
      </c>
      <c r="I24" s="142">
        <v>46584</v>
      </c>
      <c r="J24" s="142">
        <v>20146</v>
      </c>
      <c r="K24" s="142">
        <v>83063</v>
      </c>
      <c r="L24" s="7">
        <v>3179</v>
      </c>
      <c r="M24" s="263">
        <f t="shared" si="0"/>
        <v>26.128656810317711</v>
      </c>
    </row>
    <row r="25" spans="1:13" ht="15" thickBot="1" x14ac:dyDescent="0.35">
      <c r="A25" s="4" t="s">
        <v>102</v>
      </c>
      <c r="B25" s="6" t="s">
        <v>11</v>
      </c>
      <c r="C25" s="142">
        <v>4095</v>
      </c>
      <c r="D25" s="142">
        <v>3799</v>
      </c>
      <c r="E25" s="142">
        <v>0</v>
      </c>
      <c r="F25" s="142">
        <v>7894</v>
      </c>
      <c r="G25" s="142">
        <v>25077</v>
      </c>
      <c r="H25" s="142">
        <v>16285</v>
      </c>
      <c r="I25" s="142">
        <v>41362</v>
      </c>
      <c r="J25" s="142">
        <v>1701</v>
      </c>
      <c r="K25" s="142">
        <v>50957</v>
      </c>
      <c r="L25" s="7">
        <v>2190</v>
      </c>
      <c r="M25" s="263">
        <f t="shared" si="0"/>
        <v>23.268036529680366</v>
      </c>
    </row>
    <row r="26" spans="1:13" ht="15" thickBot="1" x14ac:dyDescent="0.35">
      <c r="A26" s="4" t="s">
        <v>117</v>
      </c>
      <c r="B26" s="6" t="s">
        <v>11</v>
      </c>
      <c r="C26" s="142">
        <v>5758</v>
      </c>
      <c r="D26" s="142">
        <v>0</v>
      </c>
      <c r="E26" s="142">
        <v>0</v>
      </c>
      <c r="F26" s="142">
        <v>5758</v>
      </c>
      <c r="G26" s="142">
        <v>22704</v>
      </c>
      <c r="H26" s="142">
        <v>9580</v>
      </c>
      <c r="I26" s="142">
        <v>32284</v>
      </c>
      <c r="J26" s="142">
        <v>7791</v>
      </c>
      <c r="K26" s="142">
        <v>45833</v>
      </c>
      <c r="L26" s="7">
        <v>2769</v>
      </c>
      <c r="M26" s="263">
        <f t="shared" si="0"/>
        <v>16.552184904297579</v>
      </c>
    </row>
    <row r="27" spans="1:13" ht="15" thickBot="1" x14ac:dyDescent="0.35">
      <c r="A27" s="4" t="s">
        <v>118</v>
      </c>
      <c r="B27" s="6" t="s">
        <v>11</v>
      </c>
      <c r="C27" s="142">
        <v>9744</v>
      </c>
      <c r="D27" s="142">
        <v>2003</v>
      </c>
      <c r="E27" s="142">
        <v>2100</v>
      </c>
      <c r="F27" s="142">
        <v>13847</v>
      </c>
      <c r="G27" s="142">
        <v>40962</v>
      </c>
      <c r="H27" s="142">
        <v>3134</v>
      </c>
      <c r="I27" s="142">
        <v>44096</v>
      </c>
      <c r="J27" s="142">
        <v>21839</v>
      </c>
      <c r="K27" s="142">
        <v>79782</v>
      </c>
      <c r="L27" s="7">
        <v>3958</v>
      </c>
      <c r="M27" s="263">
        <f t="shared" si="0"/>
        <v>20.157150075795858</v>
      </c>
    </row>
    <row r="28" spans="1:13" ht="15" thickBot="1" x14ac:dyDescent="0.35">
      <c r="A28" s="4" t="s">
        <v>121</v>
      </c>
      <c r="B28" s="6" t="s">
        <v>11</v>
      </c>
      <c r="C28" s="142">
        <v>13278</v>
      </c>
      <c r="D28" s="142">
        <v>3809</v>
      </c>
      <c r="E28" s="142">
        <v>0</v>
      </c>
      <c r="F28" s="142">
        <v>17087</v>
      </c>
      <c r="G28" s="142">
        <v>65524</v>
      </c>
      <c r="H28" s="142">
        <v>2949</v>
      </c>
      <c r="I28" s="142">
        <v>68473</v>
      </c>
      <c r="J28" s="142">
        <v>23450</v>
      </c>
      <c r="K28" s="142">
        <v>109010</v>
      </c>
      <c r="L28" s="7">
        <v>3112</v>
      </c>
      <c r="M28" s="263">
        <f t="shared" si="0"/>
        <v>35.028920308483293</v>
      </c>
    </row>
    <row r="29" spans="1:13" ht="15" thickBot="1" x14ac:dyDescent="0.35">
      <c r="A29" s="4" t="s">
        <v>125</v>
      </c>
      <c r="B29" s="6" t="s">
        <v>11</v>
      </c>
      <c r="C29" s="142">
        <v>11361</v>
      </c>
      <c r="D29" s="142">
        <v>2127</v>
      </c>
      <c r="E29" s="142">
        <v>0</v>
      </c>
      <c r="F29" s="142">
        <v>13488</v>
      </c>
      <c r="G29" s="142">
        <v>75948</v>
      </c>
      <c r="H29" s="142">
        <v>5810</v>
      </c>
      <c r="I29" s="142">
        <v>81758</v>
      </c>
      <c r="J29" s="142">
        <v>36303</v>
      </c>
      <c r="K29" s="142">
        <v>131549</v>
      </c>
      <c r="L29" s="7">
        <v>2791</v>
      </c>
      <c r="M29" s="263">
        <f t="shared" si="0"/>
        <v>47.133285560730918</v>
      </c>
    </row>
    <row r="30" spans="1:13" ht="15" thickBot="1" x14ac:dyDescent="0.35">
      <c r="A30" s="4" t="s">
        <v>132</v>
      </c>
      <c r="B30" s="6" t="s">
        <v>11</v>
      </c>
      <c r="C30" s="142">
        <v>15108</v>
      </c>
      <c r="D30" s="142">
        <v>6500</v>
      </c>
      <c r="E30" s="142">
        <v>2000</v>
      </c>
      <c r="F30" s="142">
        <v>23608</v>
      </c>
      <c r="G30" s="142">
        <v>54484</v>
      </c>
      <c r="H30" s="142">
        <v>18161</v>
      </c>
      <c r="I30" s="142">
        <v>72645</v>
      </c>
      <c r="J30" s="142">
        <v>58377</v>
      </c>
      <c r="K30" s="142">
        <v>154630</v>
      </c>
      <c r="L30" s="7">
        <v>3150</v>
      </c>
      <c r="M30" s="263">
        <f t="shared" si="0"/>
        <v>49.088888888888889</v>
      </c>
    </row>
    <row r="31" spans="1:13" ht="15" thickBot="1" x14ac:dyDescent="0.35">
      <c r="A31" s="4" t="s">
        <v>137</v>
      </c>
      <c r="B31" s="6" t="s">
        <v>11</v>
      </c>
      <c r="C31" s="142">
        <v>7383</v>
      </c>
      <c r="D31" s="142">
        <v>3131</v>
      </c>
      <c r="E31" s="142">
        <v>0</v>
      </c>
      <c r="F31" s="142">
        <v>10514</v>
      </c>
      <c r="G31" s="142">
        <v>24830</v>
      </c>
      <c r="H31" s="142">
        <v>1719</v>
      </c>
      <c r="I31" s="142">
        <v>26549</v>
      </c>
      <c r="J31" s="142">
        <v>23115</v>
      </c>
      <c r="K31" s="142">
        <v>60178</v>
      </c>
      <c r="L31" s="7">
        <v>3043</v>
      </c>
      <c r="M31" s="263">
        <f t="shared" si="0"/>
        <v>19.775879066710484</v>
      </c>
    </row>
    <row r="32" spans="1:13" ht="15" thickBot="1" x14ac:dyDescent="0.35">
      <c r="A32" s="4" t="s">
        <v>141</v>
      </c>
      <c r="B32" s="6" t="s">
        <v>11</v>
      </c>
      <c r="C32" s="142">
        <v>3019</v>
      </c>
      <c r="D32" s="142">
        <v>240</v>
      </c>
      <c r="E32" s="142">
        <v>0</v>
      </c>
      <c r="F32" s="142">
        <v>3259</v>
      </c>
      <c r="G32" s="142">
        <v>18457</v>
      </c>
      <c r="H32" s="142">
        <v>1208</v>
      </c>
      <c r="I32" s="142">
        <v>19665</v>
      </c>
      <c r="J32" s="142">
        <v>6182</v>
      </c>
      <c r="K32" s="142">
        <v>29106</v>
      </c>
      <c r="L32" s="7">
        <v>2047</v>
      </c>
      <c r="M32" s="263">
        <f t="shared" si="0"/>
        <v>14.21885686370298</v>
      </c>
    </row>
    <row r="33" spans="1:13" ht="15" thickBot="1" x14ac:dyDescent="0.35">
      <c r="A33" s="4" t="s">
        <v>146</v>
      </c>
      <c r="B33" s="6" t="s">
        <v>11</v>
      </c>
      <c r="C33" s="142">
        <v>15502</v>
      </c>
      <c r="D33" s="142">
        <v>8397</v>
      </c>
      <c r="E33" s="142">
        <v>9350</v>
      </c>
      <c r="F33" s="142">
        <v>33249</v>
      </c>
      <c r="G33" s="142">
        <v>82731</v>
      </c>
      <c r="H33" s="142">
        <v>7644</v>
      </c>
      <c r="I33" s="142">
        <v>90375</v>
      </c>
      <c r="J33" s="142">
        <v>40159</v>
      </c>
      <c r="K33" s="142">
        <v>163783</v>
      </c>
      <c r="L33" s="7">
        <v>3650</v>
      </c>
      <c r="M33" s="263">
        <f t="shared" si="0"/>
        <v>44.872054794520551</v>
      </c>
    </row>
    <row r="34" spans="1:13" ht="15" thickBot="1" x14ac:dyDescent="0.35">
      <c r="A34" s="4" t="s">
        <v>170</v>
      </c>
      <c r="B34" s="6" t="s">
        <v>11</v>
      </c>
      <c r="C34" s="142">
        <v>30138</v>
      </c>
      <c r="D34" s="142">
        <v>4000</v>
      </c>
      <c r="E34" s="142">
        <v>371</v>
      </c>
      <c r="F34" s="142">
        <v>34509</v>
      </c>
      <c r="G34" s="142">
        <v>69591</v>
      </c>
      <c r="H34" s="142">
        <v>25319</v>
      </c>
      <c r="I34" s="142">
        <v>94910</v>
      </c>
      <c r="J34" s="142">
        <v>35429</v>
      </c>
      <c r="K34" s="142">
        <v>164848</v>
      </c>
      <c r="L34" s="7">
        <v>3926</v>
      </c>
      <c r="M34" s="263">
        <f t="shared" si="0"/>
        <v>41.988792664289356</v>
      </c>
    </row>
    <row r="35" spans="1:13" ht="15" thickBot="1" x14ac:dyDescent="0.35">
      <c r="A35" s="4" t="s">
        <v>194</v>
      </c>
      <c r="B35" s="6" t="s">
        <v>11</v>
      </c>
      <c r="C35" s="142">
        <v>4083</v>
      </c>
      <c r="D35" s="142">
        <v>530</v>
      </c>
      <c r="E35" s="142">
        <v>0</v>
      </c>
      <c r="F35" s="142">
        <v>4613</v>
      </c>
      <c r="G35" s="142">
        <v>26937</v>
      </c>
      <c r="H35" s="142">
        <v>8660</v>
      </c>
      <c r="I35" s="142">
        <v>35597</v>
      </c>
      <c r="J35" s="142">
        <v>4094</v>
      </c>
      <c r="K35" s="142">
        <v>44304</v>
      </c>
      <c r="L35" s="7">
        <v>3730</v>
      </c>
      <c r="M35" s="263">
        <f t="shared" si="0"/>
        <v>11.87774798927614</v>
      </c>
    </row>
    <row r="36" spans="1:13" ht="15" thickBot="1" x14ac:dyDescent="0.35">
      <c r="A36" s="4" t="s">
        <v>197</v>
      </c>
      <c r="B36" s="6" t="s">
        <v>11</v>
      </c>
      <c r="C36" s="142">
        <v>6499</v>
      </c>
      <c r="D36" s="142">
        <v>3734</v>
      </c>
      <c r="E36" s="142">
        <v>0</v>
      </c>
      <c r="F36" s="142">
        <v>10233</v>
      </c>
      <c r="G36" s="142">
        <v>100</v>
      </c>
      <c r="H36" s="142">
        <v>100</v>
      </c>
      <c r="I36" s="142">
        <v>200</v>
      </c>
      <c r="J36" s="142">
        <v>16146</v>
      </c>
      <c r="K36" s="142">
        <v>26579</v>
      </c>
      <c r="L36" s="7">
        <v>2463</v>
      </c>
      <c r="M36" s="263">
        <f t="shared" si="0"/>
        <v>10.791311408850994</v>
      </c>
    </row>
    <row r="37" spans="1:13" ht="15" thickBot="1" x14ac:dyDescent="0.35">
      <c r="A37" s="4" t="s">
        <v>198</v>
      </c>
      <c r="B37" s="6" t="s">
        <v>11</v>
      </c>
      <c r="C37" s="142">
        <v>21800</v>
      </c>
      <c r="D37" s="142">
        <v>4700</v>
      </c>
      <c r="E37" s="142">
        <v>2000</v>
      </c>
      <c r="F37" s="142">
        <v>28500</v>
      </c>
      <c r="G37" s="142">
        <v>68300</v>
      </c>
      <c r="H37" s="142">
        <v>9350</v>
      </c>
      <c r="I37" s="142">
        <v>77650</v>
      </c>
      <c r="J37" s="142">
        <v>18500</v>
      </c>
      <c r="K37" s="142">
        <v>124650</v>
      </c>
      <c r="L37" s="7">
        <v>1900</v>
      </c>
      <c r="M37" s="263">
        <f t="shared" si="0"/>
        <v>65.60526315789474</v>
      </c>
    </row>
    <row r="38" spans="1:13" ht="15" thickBot="1" x14ac:dyDescent="0.35">
      <c r="A38" s="4" t="s">
        <v>200</v>
      </c>
      <c r="B38" s="6" t="s">
        <v>11</v>
      </c>
      <c r="C38" s="142">
        <v>14956</v>
      </c>
      <c r="D38" s="142">
        <v>8864</v>
      </c>
      <c r="E38" s="142">
        <v>2000</v>
      </c>
      <c r="F38" s="142">
        <v>25820</v>
      </c>
      <c r="G38" s="142">
        <v>51025</v>
      </c>
      <c r="H38" s="142">
        <v>10052</v>
      </c>
      <c r="I38" s="142">
        <v>61077</v>
      </c>
      <c r="J38" s="142">
        <v>29115</v>
      </c>
      <c r="K38" s="142">
        <v>116012</v>
      </c>
      <c r="L38" s="7">
        <v>2027</v>
      </c>
      <c r="M38" s="263">
        <f t="shared" si="0"/>
        <v>57.233349777997041</v>
      </c>
    </row>
    <row r="39" spans="1:13" ht="15" thickBot="1" x14ac:dyDescent="0.35">
      <c r="A39" s="4" t="s">
        <v>205</v>
      </c>
      <c r="B39" s="6" t="s">
        <v>11</v>
      </c>
      <c r="C39" s="142">
        <v>3453</v>
      </c>
      <c r="D39" s="142">
        <v>709</v>
      </c>
      <c r="E39" s="142">
        <v>1149</v>
      </c>
      <c r="F39" s="142">
        <v>5311</v>
      </c>
      <c r="G39" s="142">
        <v>15194</v>
      </c>
      <c r="H39" s="142">
        <v>154</v>
      </c>
      <c r="I39" s="142">
        <v>15348</v>
      </c>
      <c r="J39" s="142">
        <v>2754</v>
      </c>
      <c r="K39" s="142">
        <v>23413</v>
      </c>
      <c r="L39" s="7">
        <v>3585</v>
      </c>
      <c r="M39" s="263">
        <f t="shared" si="0"/>
        <v>6.530822873082287</v>
      </c>
    </row>
    <row r="40" spans="1:13" ht="15" thickBot="1" x14ac:dyDescent="0.35">
      <c r="A40" s="4" t="s">
        <v>207</v>
      </c>
      <c r="B40" s="6" t="s">
        <v>11</v>
      </c>
      <c r="C40" s="142">
        <v>5047</v>
      </c>
      <c r="D40" s="142">
        <v>369</v>
      </c>
      <c r="E40" s="142">
        <v>0</v>
      </c>
      <c r="F40" s="142">
        <v>5416</v>
      </c>
      <c r="G40" s="142">
        <v>33793</v>
      </c>
      <c r="H40" s="142">
        <v>2585</v>
      </c>
      <c r="I40" s="142">
        <v>36378</v>
      </c>
      <c r="J40" s="142">
        <v>23832</v>
      </c>
      <c r="K40" s="142">
        <v>65626</v>
      </c>
      <c r="L40" s="7">
        <v>2372</v>
      </c>
      <c r="M40" s="263">
        <f t="shared" si="0"/>
        <v>27.666947723440135</v>
      </c>
    </row>
    <row r="41" spans="1:13" ht="15" thickBot="1" x14ac:dyDescent="0.35">
      <c r="A41" s="4" t="s">
        <v>213</v>
      </c>
      <c r="B41" s="6" t="s">
        <v>11</v>
      </c>
      <c r="C41" s="142">
        <v>12308</v>
      </c>
      <c r="D41" s="142">
        <v>3426</v>
      </c>
      <c r="E41" s="142">
        <v>350</v>
      </c>
      <c r="F41" s="142">
        <v>16084</v>
      </c>
      <c r="G41" s="142">
        <v>58176</v>
      </c>
      <c r="H41" s="142">
        <v>2732</v>
      </c>
      <c r="I41" s="142">
        <v>60908</v>
      </c>
      <c r="J41" s="142">
        <v>22726</v>
      </c>
      <c r="K41" s="142">
        <v>99718</v>
      </c>
      <c r="L41" s="7">
        <v>3667</v>
      </c>
      <c r="M41" s="263">
        <f t="shared" si="0"/>
        <v>27.193346059449141</v>
      </c>
    </row>
    <row r="42" spans="1:13" ht="15" thickBot="1" x14ac:dyDescent="0.35">
      <c r="A42" s="4" t="s">
        <v>216</v>
      </c>
      <c r="B42" s="6" t="s">
        <v>11</v>
      </c>
      <c r="C42" s="142">
        <v>7000</v>
      </c>
      <c r="D42" s="142">
        <v>3730</v>
      </c>
      <c r="E42" s="142">
        <v>350</v>
      </c>
      <c r="F42" s="142">
        <v>11080</v>
      </c>
      <c r="G42" s="142">
        <v>34895</v>
      </c>
      <c r="H42" s="142">
        <v>5500</v>
      </c>
      <c r="I42" s="142">
        <v>40395</v>
      </c>
      <c r="J42" s="142">
        <v>17362</v>
      </c>
      <c r="K42" s="142">
        <v>68837</v>
      </c>
      <c r="L42" s="7">
        <v>492</v>
      </c>
      <c r="M42" s="263">
        <f t="shared" si="0"/>
        <v>139.91260162601625</v>
      </c>
    </row>
    <row r="43" spans="1:13" ht="15" thickBot="1" x14ac:dyDescent="0.35">
      <c r="A43" s="4" t="s">
        <v>223</v>
      </c>
      <c r="B43" s="6" t="s">
        <v>11</v>
      </c>
      <c r="C43" s="142">
        <v>3870</v>
      </c>
      <c r="D43" s="142">
        <v>1997</v>
      </c>
      <c r="E43" s="142">
        <v>0</v>
      </c>
      <c r="F43" s="142">
        <v>5867</v>
      </c>
      <c r="G43" s="142">
        <v>24994</v>
      </c>
      <c r="H43" s="142">
        <v>125</v>
      </c>
      <c r="I43" s="142">
        <v>25119</v>
      </c>
      <c r="J43" s="142">
        <v>14465</v>
      </c>
      <c r="K43" s="142">
        <v>45451</v>
      </c>
      <c r="L43" s="7">
        <v>3996</v>
      </c>
      <c r="M43" s="263">
        <f t="shared" si="0"/>
        <v>11.374124124124124</v>
      </c>
    </row>
    <row r="44" spans="1:13" ht="15" thickBot="1" x14ac:dyDescent="0.35">
      <c r="A44" s="4" t="s">
        <v>231</v>
      </c>
      <c r="B44" s="6" t="s">
        <v>11</v>
      </c>
      <c r="C44" s="142">
        <v>4000</v>
      </c>
      <c r="D44" s="142">
        <v>0</v>
      </c>
      <c r="E44" s="142">
        <v>450</v>
      </c>
      <c r="F44" s="142">
        <v>4450</v>
      </c>
      <c r="G44" s="142">
        <v>12500</v>
      </c>
      <c r="H44" s="142">
        <v>460</v>
      </c>
      <c r="I44" s="142">
        <v>12960</v>
      </c>
      <c r="J44" s="142">
        <v>3500</v>
      </c>
      <c r="K44" s="142">
        <v>20910</v>
      </c>
      <c r="L44" s="7">
        <v>2440</v>
      </c>
      <c r="M44" s="263">
        <f t="shared" si="0"/>
        <v>8.5696721311475414</v>
      </c>
    </row>
    <row r="45" spans="1:13" ht="15" thickBot="1" x14ac:dyDescent="0.35">
      <c r="A45" s="4" t="s">
        <v>234</v>
      </c>
      <c r="B45" s="6" t="s">
        <v>11</v>
      </c>
      <c r="C45" s="142">
        <v>3020</v>
      </c>
      <c r="D45" s="142">
        <v>0</v>
      </c>
      <c r="E45" s="142">
        <v>0</v>
      </c>
      <c r="F45" s="142">
        <v>3020</v>
      </c>
      <c r="G45" s="142">
        <v>25585</v>
      </c>
      <c r="H45" s="142">
        <v>2634</v>
      </c>
      <c r="I45" s="142">
        <v>28219</v>
      </c>
      <c r="J45" s="142">
        <v>16327</v>
      </c>
      <c r="K45" s="142">
        <v>47566</v>
      </c>
      <c r="L45" s="7">
        <v>3433</v>
      </c>
      <c r="M45" s="263">
        <f t="shared" si="0"/>
        <v>13.855519953393534</v>
      </c>
    </row>
    <row r="46" spans="1:13" ht="15" thickBot="1" x14ac:dyDescent="0.35">
      <c r="A46" s="4" t="s">
        <v>244</v>
      </c>
      <c r="B46" s="6" t="s">
        <v>11</v>
      </c>
      <c r="C46" s="142">
        <v>17298</v>
      </c>
      <c r="D46" s="142">
        <v>5758</v>
      </c>
      <c r="E46" s="142">
        <v>0</v>
      </c>
      <c r="F46" s="142">
        <v>23056</v>
      </c>
      <c r="G46" s="142">
        <v>33384</v>
      </c>
      <c r="H46" s="142">
        <v>2557</v>
      </c>
      <c r="I46" s="142">
        <v>35941</v>
      </c>
      <c r="J46" s="142">
        <v>20401</v>
      </c>
      <c r="K46" s="142">
        <v>79398</v>
      </c>
      <c r="L46" s="7">
        <v>1848</v>
      </c>
      <c r="M46" s="263">
        <f t="shared" si="0"/>
        <v>42.964285714285715</v>
      </c>
    </row>
    <row r="47" spans="1:13" ht="15" thickBot="1" x14ac:dyDescent="0.35">
      <c r="A47" s="4" t="s">
        <v>251</v>
      </c>
      <c r="B47" s="6" t="s">
        <v>11</v>
      </c>
      <c r="C47" s="142">
        <v>1495</v>
      </c>
      <c r="D47" s="142">
        <v>1160</v>
      </c>
      <c r="E47" s="142">
        <v>263</v>
      </c>
      <c r="F47" s="142">
        <v>2918</v>
      </c>
      <c r="G47" s="142">
        <v>8320</v>
      </c>
      <c r="H47" s="142">
        <v>675</v>
      </c>
      <c r="I47" s="142">
        <v>8995</v>
      </c>
      <c r="J47" s="142">
        <v>19322</v>
      </c>
      <c r="K47" s="142">
        <v>31235</v>
      </c>
      <c r="L47" s="7">
        <v>3903</v>
      </c>
      <c r="M47" s="263">
        <f t="shared" si="0"/>
        <v>8.0028183448629253</v>
      </c>
    </row>
    <row r="48" spans="1:13" ht="15" thickBot="1" x14ac:dyDescent="0.35">
      <c r="A48" s="4" t="s">
        <v>252</v>
      </c>
      <c r="B48" s="6" t="s">
        <v>11</v>
      </c>
      <c r="C48" s="142">
        <v>23200</v>
      </c>
      <c r="D48" s="142">
        <v>5120</v>
      </c>
      <c r="E48" s="142">
        <v>2000</v>
      </c>
      <c r="F48" s="142">
        <v>30320</v>
      </c>
      <c r="G48" s="142">
        <v>98325</v>
      </c>
      <c r="H48" s="142">
        <v>7522</v>
      </c>
      <c r="I48" s="142">
        <v>105847</v>
      </c>
      <c r="J48" s="142">
        <v>58432</v>
      </c>
      <c r="K48" s="142">
        <v>194599</v>
      </c>
      <c r="L48" s="7">
        <v>3645</v>
      </c>
      <c r="M48" s="263">
        <f t="shared" si="0"/>
        <v>53.387928669410151</v>
      </c>
    </row>
    <row r="49" spans="1:13" ht="15" thickBot="1" x14ac:dyDescent="0.35">
      <c r="A49" s="4" t="s">
        <v>258</v>
      </c>
      <c r="B49" s="6" t="s">
        <v>11</v>
      </c>
      <c r="C49" s="142">
        <v>36343</v>
      </c>
      <c r="D49" s="142">
        <v>5014</v>
      </c>
      <c r="E49" s="142">
        <v>5850</v>
      </c>
      <c r="F49" s="142">
        <v>47207</v>
      </c>
      <c r="G49" s="142">
        <v>144188</v>
      </c>
      <c r="H49" s="142">
        <v>104039</v>
      </c>
      <c r="I49" s="142">
        <v>248227</v>
      </c>
      <c r="J49" s="142">
        <v>2638</v>
      </c>
      <c r="K49" s="142">
        <v>298072</v>
      </c>
      <c r="L49" s="7">
        <v>19</v>
      </c>
      <c r="M49" s="263">
        <f t="shared" si="0"/>
        <v>15688</v>
      </c>
    </row>
    <row r="50" spans="1:13" ht="15" thickBot="1" x14ac:dyDescent="0.35">
      <c r="A50" s="4" t="s">
        <v>260</v>
      </c>
      <c r="B50" s="6" t="s">
        <v>11</v>
      </c>
      <c r="C50" s="142">
        <v>9261</v>
      </c>
      <c r="D50" s="142">
        <v>936</v>
      </c>
      <c r="E50" s="142">
        <v>0</v>
      </c>
      <c r="F50" s="142">
        <v>10197</v>
      </c>
      <c r="G50" s="142">
        <v>38791</v>
      </c>
      <c r="H50" s="142">
        <v>2785</v>
      </c>
      <c r="I50" s="142">
        <v>41576</v>
      </c>
      <c r="J50" s="142">
        <v>9178</v>
      </c>
      <c r="K50" s="142">
        <v>60951</v>
      </c>
      <c r="L50" s="7">
        <v>3679</v>
      </c>
      <c r="M50" s="263">
        <f t="shared" si="0"/>
        <v>16.567273715683609</v>
      </c>
    </row>
    <row r="51" spans="1:13" ht="15" thickBot="1" x14ac:dyDescent="0.35">
      <c r="A51" s="4" t="s">
        <v>262</v>
      </c>
      <c r="B51" s="6" t="s">
        <v>11</v>
      </c>
      <c r="C51" s="142">
        <v>684</v>
      </c>
      <c r="D51" s="142">
        <v>1257</v>
      </c>
      <c r="E51" s="142">
        <v>0</v>
      </c>
      <c r="F51" s="142">
        <v>1941</v>
      </c>
      <c r="G51" s="142">
        <v>27478</v>
      </c>
      <c r="H51" s="142">
        <v>12728</v>
      </c>
      <c r="I51" s="142">
        <v>40206</v>
      </c>
      <c r="J51" s="142">
        <v>468</v>
      </c>
      <c r="K51" s="142">
        <v>42615</v>
      </c>
      <c r="L51" s="7">
        <v>1830</v>
      </c>
      <c r="M51" s="263">
        <f t="shared" si="0"/>
        <v>23.28688524590164</v>
      </c>
    </row>
    <row r="52" spans="1:13" ht="15" thickBot="1" x14ac:dyDescent="0.35">
      <c r="A52" s="4" t="s">
        <v>273</v>
      </c>
      <c r="B52" s="6" t="s">
        <v>11</v>
      </c>
      <c r="C52" s="142">
        <v>15461</v>
      </c>
      <c r="D52" s="142">
        <v>3644</v>
      </c>
      <c r="E52" s="142">
        <v>1503</v>
      </c>
      <c r="F52" s="142">
        <v>20608</v>
      </c>
      <c r="G52" s="142">
        <v>80544</v>
      </c>
      <c r="H52" s="142">
        <v>6161</v>
      </c>
      <c r="I52" s="142">
        <v>86705</v>
      </c>
      <c r="J52" s="142">
        <v>18893</v>
      </c>
      <c r="K52" s="142">
        <v>126206</v>
      </c>
      <c r="L52" s="7">
        <v>1939</v>
      </c>
      <c r="M52" s="263">
        <f t="shared" si="0"/>
        <v>65.088189788550793</v>
      </c>
    </row>
    <row r="53" spans="1:13" ht="15" thickBot="1" x14ac:dyDescent="0.35">
      <c r="A53" s="4" t="s">
        <v>292</v>
      </c>
      <c r="B53" s="6" t="s">
        <v>11</v>
      </c>
      <c r="C53" s="142">
        <v>2762</v>
      </c>
      <c r="D53" s="142">
        <v>1200</v>
      </c>
      <c r="E53" s="142">
        <v>2575</v>
      </c>
      <c r="F53" s="142">
        <v>6537</v>
      </c>
      <c r="G53" s="142">
        <v>26434</v>
      </c>
      <c r="H53" s="142">
        <v>3476</v>
      </c>
      <c r="I53" s="142">
        <v>29910</v>
      </c>
      <c r="J53" s="142">
        <v>16058</v>
      </c>
      <c r="K53" s="142">
        <v>52505</v>
      </c>
      <c r="L53" s="7">
        <v>3739</v>
      </c>
      <c r="M53" s="263">
        <f t="shared" si="0"/>
        <v>14.042524739235089</v>
      </c>
    </row>
    <row r="54" spans="1:13" ht="15" thickBot="1" x14ac:dyDescent="0.35">
      <c r="A54" s="4" t="s">
        <v>297</v>
      </c>
      <c r="B54" s="6" t="s">
        <v>11</v>
      </c>
      <c r="C54" s="142">
        <v>4265</v>
      </c>
      <c r="D54" s="142">
        <v>0</v>
      </c>
      <c r="E54" s="142">
        <v>0</v>
      </c>
      <c r="F54" s="142">
        <v>4265</v>
      </c>
      <c r="G54" s="142">
        <v>13779</v>
      </c>
      <c r="H54" s="142">
        <v>4391</v>
      </c>
      <c r="I54" s="142">
        <v>18170</v>
      </c>
      <c r="J54" s="142">
        <v>7891</v>
      </c>
      <c r="K54" s="142">
        <v>30326</v>
      </c>
      <c r="L54" s="7">
        <v>1508</v>
      </c>
      <c r="M54" s="263">
        <f t="shared" si="0"/>
        <v>20.110079575596817</v>
      </c>
    </row>
    <row r="55" spans="1:13" ht="15" thickBot="1" x14ac:dyDescent="0.35">
      <c r="A55" s="4" t="s">
        <v>298</v>
      </c>
      <c r="B55" s="6" t="s">
        <v>11</v>
      </c>
      <c r="C55" s="142">
        <v>10575</v>
      </c>
      <c r="D55" s="142">
        <v>4240</v>
      </c>
      <c r="E55" s="142">
        <v>0</v>
      </c>
      <c r="F55" s="142">
        <v>14815</v>
      </c>
      <c r="G55" s="142">
        <v>36150</v>
      </c>
      <c r="H55" s="142">
        <v>4222</v>
      </c>
      <c r="I55" s="142">
        <v>40372</v>
      </c>
      <c r="J55" s="142">
        <v>22809</v>
      </c>
      <c r="K55" s="142">
        <v>77996</v>
      </c>
      <c r="L55" s="7">
        <v>3731</v>
      </c>
      <c r="M55" s="263">
        <f t="shared" si="0"/>
        <v>20.90485124631466</v>
      </c>
    </row>
    <row r="56" spans="1:13" ht="15" thickBot="1" x14ac:dyDescent="0.35">
      <c r="A56" s="4" t="s">
        <v>300</v>
      </c>
      <c r="B56" s="6" t="s">
        <v>11</v>
      </c>
      <c r="C56" s="142">
        <v>11082</v>
      </c>
      <c r="D56" s="142">
        <v>4213</v>
      </c>
      <c r="E56" s="142">
        <v>5691</v>
      </c>
      <c r="F56" s="142">
        <v>20986</v>
      </c>
      <c r="G56" s="142">
        <v>38297</v>
      </c>
      <c r="H56" s="142">
        <v>5790</v>
      </c>
      <c r="I56" s="142">
        <v>44087</v>
      </c>
      <c r="J56" s="142">
        <v>23435</v>
      </c>
      <c r="K56" s="142">
        <v>88508</v>
      </c>
      <c r="L56" s="7">
        <v>3674</v>
      </c>
      <c r="M56" s="263">
        <f t="shared" si="0"/>
        <v>24.090364725095263</v>
      </c>
    </row>
    <row r="57" spans="1:13" ht="15" thickBot="1" x14ac:dyDescent="0.35">
      <c r="A57" s="4" t="s">
        <v>301</v>
      </c>
      <c r="B57" s="6" t="s">
        <v>11</v>
      </c>
      <c r="C57" s="142">
        <v>6502</v>
      </c>
      <c r="D57" s="142">
        <v>169</v>
      </c>
      <c r="E57" s="142">
        <v>0</v>
      </c>
      <c r="F57" s="142">
        <v>6671</v>
      </c>
      <c r="G57" s="142">
        <v>15483</v>
      </c>
      <c r="H57" s="142">
        <v>1296</v>
      </c>
      <c r="I57" s="142">
        <v>16779</v>
      </c>
      <c r="J57" s="142">
        <v>3616</v>
      </c>
      <c r="K57" s="142">
        <v>27066</v>
      </c>
      <c r="L57" s="7">
        <v>882</v>
      </c>
      <c r="M57" s="263">
        <f t="shared" si="0"/>
        <v>30.687074829931973</v>
      </c>
    </row>
    <row r="58" spans="1:13" ht="15" thickBot="1" x14ac:dyDescent="0.35">
      <c r="A58" s="4" t="s">
        <v>309</v>
      </c>
      <c r="B58" s="6" t="s">
        <v>11</v>
      </c>
      <c r="C58" s="142">
        <v>700</v>
      </c>
      <c r="D58" s="142">
        <v>491</v>
      </c>
      <c r="E58" s="142">
        <v>0</v>
      </c>
      <c r="F58" s="142">
        <v>1191</v>
      </c>
      <c r="G58" s="142">
        <v>25464</v>
      </c>
      <c r="H58" s="142">
        <v>1327</v>
      </c>
      <c r="I58" s="142">
        <v>26791</v>
      </c>
      <c r="J58" s="142">
        <v>53144</v>
      </c>
      <c r="K58" s="142">
        <v>81126</v>
      </c>
      <c r="L58" s="7">
        <v>2419</v>
      </c>
      <c r="M58" s="263">
        <f t="shared" si="0"/>
        <v>33.536998759818104</v>
      </c>
    </row>
    <row r="59" spans="1:13" ht="15" thickBot="1" x14ac:dyDescent="0.35">
      <c r="A59" s="4" t="s">
        <v>323</v>
      </c>
      <c r="B59" s="6" t="s">
        <v>11</v>
      </c>
      <c r="C59" s="142">
        <v>11568</v>
      </c>
      <c r="D59" s="142">
        <v>1257</v>
      </c>
      <c r="E59" s="142">
        <v>0</v>
      </c>
      <c r="F59" s="142">
        <v>12825</v>
      </c>
      <c r="G59" s="142">
        <v>111362</v>
      </c>
      <c r="H59" s="142">
        <v>10408</v>
      </c>
      <c r="I59" s="142">
        <v>121770</v>
      </c>
      <c r="J59" s="142">
        <v>36703</v>
      </c>
      <c r="K59" s="142">
        <v>171298</v>
      </c>
      <c r="L59" s="7">
        <v>3775</v>
      </c>
      <c r="M59" s="263">
        <f t="shared" si="0"/>
        <v>45.376953642384109</v>
      </c>
    </row>
    <row r="60" spans="1:13" ht="15" thickBot="1" x14ac:dyDescent="0.35">
      <c r="A60" s="4" t="s">
        <v>326</v>
      </c>
      <c r="B60" s="6" t="s">
        <v>11</v>
      </c>
      <c r="C60" s="142">
        <v>7200</v>
      </c>
      <c r="D60" s="142">
        <v>2800</v>
      </c>
      <c r="E60" s="142">
        <v>0</v>
      </c>
      <c r="F60" s="142">
        <v>10000</v>
      </c>
      <c r="G60" s="142">
        <v>22112</v>
      </c>
      <c r="H60" s="142">
        <v>1349</v>
      </c>
      <c r="I60" s="142">
        <v>23461</v>
      </c>
      <c r="J60" s="142">
        <v>7298</v>
      </c>
      <c r="K60" s="142">
        <v>40759</v>
      </c>
      <c r="L60" s="7">
        <v>3717</v>
      </c>
      <c r="M60" s="263">
        <f t="shared" si="0"/>
        <v>10.965563626580575</v>
      </c>
    </row>
    <row r="61" spans="1:13" ht="15" thickBot="1" x14ac:dyDescent="0.35">
      <c r="A61" s="4" t="s">
        <v>331</v>
      </c>
      <c r="B61" s="6" t="s">
        <v>11</v>
      </c>
      <c r="C61" s="142">
        <v>6239</v>
      </c>
      <c r="D61" s="142">
        <v>2168</v>
      </c>
      <c r="E61" s="142">
        <v>1866</v>
      </c>
      <c r="F61" s="142">
        <v>10273</v>
      </c>
      <c r="G61" s="142">
        <v>38624</v>
      </c>
      <c r="H61" s="142">
        <v>3321</v>
      </c>
      <c r="I61" s="142">
        <v>41945</v>
      </c>
      <c r="J61" s="142">
        <v>37926</v>
      </c>
      <c r="K61" s="142">
        <v>90144</v>
      </c>
      <c r="L61" s="7">
        <v>3428</v>
      </c>
      <c r="M61" s="263">
        <f t="shared" si="0"/>
        <v>26.296382730455075</v>
      </c>
    </row>
    <row r="62" spans="1:13" ht="15" thickBot="1" x14ac:dyDescent="0.35">
      <c r="A62" s="4" t="s">
        <v>332</v>
      </c>
      <c r="B62" s="6" t="s">
        <v>11</v>
      </c>
      <c r="C62" s="142">
        <v>7500</v>
      </c>
      <c r="D62" s="142">
        <v>1000</v>
      </c>
      <c r="E62" s="142">
        <v>0</v>
      </c>
      <c r="F62" s="142">
        <v>8500</v>
      </c>
      <c r="G62" s="142">
        <v>28800</v>
      </c>
      <c r="H62" s="142">
        <v>3500</v>
      </c>
      <c r="I62" s="142">
        <v>32300</v>
      </c>
      <c r="J62" s="142">
        <v>34000</v>
      </c>
      <c r="K62" s="142">
        <v>74800</v>
      </c>
      <c r="L62" s="7">
        <v>1932</v>
      </c>
      <c r="M62" s="263">
        <f t="shared" si="0"/>
        <v>38.716356107660452</v>
      </c>
    </row>
    <row r="63" spans="1:13" ht="15" thickBot="1" x14ac:dyDescent="0.35">
      <c r="A63" s="4" t="s">
        <v>343</v>
      </c>
      <c r="B63" s="6" t="s">
        <v>11</v>
      </c>
      <c r="C63" s="142">
        <v>7883</v>
      </c>
      <c r="D63" s="142">
        <v>4600</v>
      </c>
      <c r="E63" s="142">
        <v>0</v>
      </c>
      <c r="F63" s="142">
        <v>12483</v>
      </c>
      <c r="G63" s="142">
        <v>41104</v>
      </c>
      <c r="H63" s="142">
        <v>3144</v>
      </c>
      <c r="I63" s="142">
        <v>44248</v>
      </c>
      <c r="J63" s="142">
        <v>41925</v>
      </c>
      <c r="K63" s="142">
        <v>98656</v>
      </c>
      <c r="L63" s="7">
        <v>2387</v>
      </c>
      <c r="M63" s="263">
        <f t="shared" si="0"/>
        <v>41.330540427314624</v>
      </c>
    </row>
    <row r="64" spans="1:13" ht="15" thickBot="1" x14ac:dyDescent="0.35">
      <c r="A64" s="4" t="s">
        <v>351</v>
      </c>
      <c r="B64" s="6" t="s">
        <v>11</v>
      </c>
      <c r="C64" s="142">
        <v>6405</v>
      </c>
      <c r="D64" s="142">
        <v>840</v>
      </c>
      <c r="E64" s="142">
        <v>131</v>
      </c>
      <c r="F64" s="142">
        <v>7376</v>
      </c>
      <c r="G64" s="142">
        <v>23173</v>
      </c>
      <c r="H64" s="142">
        <v>1773</v>
      </c>
      <c r="I64" s="142">
        <v>24946</v>
      </c>
      <c r="J64" s="142">
        <v>13020</v>
      </c>
      <c r="K64" s="142">
        <v>45342</v>
      </c>
      <c r="L64" s="7">
        <v>1873</v>
      </c>
      <c r="M64" s="263">
        <f t="shared" si="0"/>
        <v>24.20822210357715</v>
      </c>
    </row>
    <row r="65" spans="1:13" ht="15" thickBot="1" x14ac:dyDescent="0.35">
      <c r="A65" s="4" t="s">
        <v>360</v>
      </c>
      <c r="B65" s="6" t="s">
        <v>11</v>
      </c>
      <c r="C65" s="142">
        <v>2294</v>
      </c>
      <c r="D65" s="142">
        <v>0</v>
      </c>
      <c r="E65" s="142">
        <v>0</v>
      </c>
      <c r="F65" s="142">
        <v>2294</v>
      </c>
      <c r="G65" s="142">
        <v>18281</v>
      </c>
      <c r="H65" s="142">
        <v>1462</v>
      </c>
      <c r="I65" s="142">
        <v>19743</v>
      </c>
      <c r="J65" s="142">
        <v>5375</v>
      </c>
      <c r="K65" s="142">
        <v>27412</v>
      </c>
      <c r="L65" s="7">
        <v>1652</v>
      </c>
      <c r="M65" s="263">
        <f t="shared" si="0"/>
        <v>16.593220338983052</v>
      </c>
    </row>
    <row r="66" spans="1:13" ht="15" thickBot="1" x14ac:dyDescent="0.35">
      <c r="A66" s="4" t="s">
        <v>365</v>
      </c>
      <c r="B66" s="6" t="s">
        <v>11</v>
      </c>
      <c r="C66" s="142">
        <v>6961</v>
      </c>
      <c r="D66" s="142">
        <v>2641</v>
      </c>
      <c r="E66" s="142">
        <v>0</v>
      </c>
      <c r="F66" s="142">
        <v>9602</v>
      </c>
      <c r="G66" s="142">
        <v>32728</v>
      </c>
      <c r="H66" s="142">
        <v>3092</v>
      </c>
      <c r="I66" s="142">
        <v>35820</v>
      </c>
      <c r="J66" s="142">
        <v>14892</v>
      </c>
      <c r="K66" s="142">
        <v>60314</v>
      </c>
      <c r="L66" s="7">
        <v>3895</v>
      </c>
      <c r="M66" s="263">
        <f t="shared" si="0"/>
        <v>15.484980744544288</v>
      </c>
    </row>
    <row r="67" spans="1:13" ht="15" thickBot="1" x14ac:dyDescent="0.35">
      <c r="A67" s="4" t="s">
        <v>368</v>
      </c>
      <c r="B67" s="6" t="s">
        <v>11</v>
      </c>
      <c r="C67" s="142">
        <v>4787</v>
      </c>
      <c r="D67" s="142">
        <v>347</v>
      </c>
      <c r="E67" s="142">
        <v>250</v>
      </c>
      <c r="F67" s="142">
        <v>5384</v>
      </c>
      <c r="G67" s="142">
        <v>28691</v>
      </c>
      <c r="H67" s="142">
        <v>27429</v>
      </c>
      <c r="I67" s="142">
        <v>56120</v>
      </c>
      <c r="J67" s="142">
        <v>7842</v>
      </c>
      <c r="K67" s="142">
        <v>69346</v>
      </c>
      <c r="L67" s="7">
        <v>2156</v>
      </c>
      <c r="M67" s="263">
        <f t="shared" si="0"/>
        <v>32.164192949907239</v>
      </c>
    </row>
    <row r="68" spans="1:13" ht="15" thickBot="1" x14ac:dyDescent="0.35">
      <c r="A68" s="4" t="s">
        <v>369</v>
      </c>
      <c r="B68" s="6" t="s">
        <v>11</v>
      </c>
      <c r="C68" s="142">
        <v>4133</v>
      </c>
      <c r="D68" s="142">
        <v>169</v>
      </c>
      <c r="E68" s="142">
        <v>0</v>
      </c>
      <c r="F68" s="142">
        <v>4302</v>
      </c>
      <c r="G68" s="142">
        <v>42280</v>
      </c>
      <c r="H68" s="142">
        <v>3503</v>
      </c>
      <c r="I68" s="142">
        <v>45783</v>
      </c>
      <c r="J68" s="142">
        <v>22024</v>
      </c>
      <c r="K68" s="142">
        <v>72109</v>
      </c>
      <c r="L68" s="7">
        <v>2475</v>
      </c>
      <c r="M68" s="263">
        <f t="shared" si="0"/>
        <v>29.134949494949495</v>
      </c>
    </row>
    <row r="69" spans="1:13" ht="15" thickBot="1" x14ac:dyDescent="0.35">
      <c r="A69" s="4" t="s">
        <v>370</v>
      </c>
      <c r="B69" s="6" t="s">
        <v>11</v>
      </c>
      <c r="C69" s="142">
        <v>515</v>
      </c>
      <c r="D69" s="142">
        <v>372</v>
      </c>
      <c r="E69" s="142">
        <v>0</v>
      </c>
      <c r="F69" s="142">
        <v>887</v>
      </c>
      <c r="G69" s="142">
        <v>10816</v>
      </c>
      <c r="H69" s="142">
        <v>5454</v>
      </c>
      <c r="I69" s="142">
        <v>16270</v>
      </c>
      <c r="J69" s="142">
        <v>4342</v>
      </c>
      <c r="K69" s="142">
        <v>21499</v>
      </c>
      <c r="L69" s="7">
        <v>1968</v>
      </c>
      <c r="M69" s="263">
        <f t="shared" ref="M69:M132" si="1">K69/L69</f>
        <v>10.924288617886178</v>
      </c>
    </row>
    <row r="70" spans="1:13" ht="15" thickBot="1" x14ac:dyDescent="0.35">
      <c r="A70" s="4" t="s">
        <v>375</v>
      </c>
      <c r="B70" s="6" t="s">
        <v>11</v>
      </c>
      <c r="C70" s="142">
        <v>1572</v>
      </c>
      <c r="D70" s="142">
        <v>0</v>
      </c>
      <c r="E70" s="142">
        <v>1140</v>
      </c>
      <c r="F70" s="142">
        <v>2712</v>
      </c>
      <c r="G70" s="142">
        <v>8626</v>
      </c>
      <c r="H70" s="142">
        <v>660</v>
      </c>
      <c r="I70" s="142">
        <v>9286</v>
      </c>
      <c r="J70" s="142">
        <v>1155</v>
      </c>
      <c r="K70" s="142">
        <v>13153</v>
      </c>
      <c r="L70" s="7">
        <v>2202</v>
      </c>
      <c r="M70" s="263">
        <f t="shared" si="1"/>
        <v>5.9732061762034512</v>
      </c>
    </row>
    <row r="71" spans="1:13" ht="15" thickBot="1" x14ac:dyDescent="0.35">
      <c r="A71" s="4" t="s">
        <v>382</v>
      </c>
      <c r="B71" s="6" t="s">
        <v>11</v>
      </c>
      <c r="C71" s="142">
        <v>8583</v>
      </c>
      <c r="D71" s="142">
        <v>0</v>
      </c>
      <c r="E71" s="142">
        <v>0</v>
      </c>
      <c r="F71" s="142">
        <v>8583</v>
      </c>
      <c r="G71" s="142">
        <v>32130</v>
      </c>
      <c r="H71" s="142">
        <v>3728</v>
      </c>
      <c r="I71" s="142">
        <v>35858</v>
      </c>
      <c r="J71" s="142">
        <v>9327</v>
      </c>
      <c r="K71" s="142">
        <v>53768</v>
      </c>
      <c r="L71" s="7">
        <v>2913</v>
      </c>
      <c r="M71" s="263">
        <f t="shared" si="1"/>
        <v>18.457947133539307</v>
      </c>
    </row>
    <row r="72" spans="1:13" ht="15" thickBot="1" x14ac:dyDescent="0.35">
      <c r="A72" s="4" t="s">
        <v>388</v>
      </c>
      <c r="B72" s="6" t="s">
        <v>11</v>
      </c>
      <c r="C72" s="142">
        <v>4220</v>
      </c>
      <c r="D72" s="142">
        <v>2011</v>
      </c>
      <c r="E72" s="142">
        <v>350</v>
      </c>
      <c r="F72" s="142">
        <v>6581</v>
      </c>
      <c r="G72" s="142">
        <v>19709</v>
      </c>
      <c r="H72" s="142">
        <v>2</v>
      </c>
      <c r="I72" s="142">
        <v>19711</v>
      </c>
      <c r="J72" s="142">
        <v>7708</v>
      </c>
      <c r="K72" s="142">
        <v>34000</v>
      </c>
      <c r="L72" s="7">
        <v>575</v>
      </c>
      <c r="M72" s="263">
        <f t="shared" si="1"/>
        <v>59.130434782608695</v>
      </c>
    </row>
    <row r="73" spans="1:13" ht="15" thickBot="1" x14ac:dyDescent="0.35">
      <c r="A73" s="4" t="s">
        <v>392</v>
      </c>
      <c r="B73" s="26" t="s">
        <v>11</v>
      </c>
      <c r="C73" s="152">
        <v>19563</v>
      </c>
      <c r="D73" s="152">
        <v>885</v>
      </c>
      <c r="E73" s="152">
        <v>0</v>
      </c>
      <c r="F73" s="152">
        <v>20448</v>
      </c>
      <c r="G73" s="152">
        <v>34441</v>
      </c>
      <c r="H73" s="152">
        <v>5377</v>
      </c>
      <c r="I73" s="152">
        <v>39818</v>
      </c>
      <c r="J73" s="152">
        <v>15548</v>
      </c>
      <c r="K73" s="152">
        <v>75814</v>
      </c>
      <c r="L73" s="27">
        <v>2738</v>
      </c>
      <c r="M73" s="489">
        <f t="shared" si="1"/>
        <v>27.68955441928415</v>
      </c>
    </row>
    <row r="74" spans="1:13" x14ac:dyDescent="0.3">
      <c r="A74" s="274" t="s">
        <v>2411</v>
      </c>
      <c r="B74" s="73"/>
      <c r="C74" s="145">
        <f t="shared" ref="C74:L74" si="2">SUM(C4:C73)</f>
        <v>635760</v>
      </c>
      <c r="D74" s="145">
        <f t="shared" si="2"/>
        <v>156312</v>
      </c>
      <c r="E74" s="145">
        <f t="shared" si="2"/>
        <v>60855</v>
      </c>
      <c r="F74" s="145">
        <f t="shared" si="2"/>
        <v>852927</v>
      </c>
      <c r="G74" s="145">
        <f t="shared" si="2"/>
        <v>2866369</v>
      </c>
      <c r="H74" s="145">
        <f t="shared" si="2"/>
        <v>473986</v>
      </c>
      <c r="I74" s="145">
        <f t="shared" si="2"/>
        <v>3340355</v>
      </c>
      <c r="J74" s="145">
        <f t="shared" si="2"/>
        <v>1361011</v>
      </c>
      <c r="K74" s="145">
        <f t="shared" si="2"/>
        <v>5554293</v>
      </c>
      <c r="L74" s="101">
        <f t="shared" si="2"/>
        <v>190340</v>
      </c>
      <c r="M74" s="143"/>
    </row>
    <row r="75" spans="1:13" x14ac:dyDescent="0.3">
      <c r="A75" s="150" t="s">
        <v>2412</v>
      </c>
      <c r="B75" s="73"/>
      <c r="C75" s="145">
        <f>C74/70</f>
        <v>9082.2857142857138</v>
      </c>
      <c r="D75" s="145">
        <f t="shared" ref="D75:L75" si="3">D74/70</f>
        <v>2233.0285714285715</v>
      </c>
      <c r="E75" s="145">
        <f t="shared" si="3"/>
        <v>869.35714285714289</v>
      </c>
      <c r="F75" s="145">
        <f t="shared" si="3"/>
        <v>12184.671428571428</v>
      </c>
      <c r="G75" s="145">
        <f t="shared" si="3"/>
        <v>40948.12857142857</v>
      </c>
      <c r="H75" s="145">
        <f t="shared" si="3"/>
        <v>6771.2285714285717</v>
      </c>
      <c r="I75" s="145">
        <f t="shared" si="3"/>
        <v>47719.357142857145</v>
      </c>
      <c r="J75" s="145">
        <f t="shared" si="3"/>
        <v>19443.014285714286</v>
      </c>
      <c r="K75" s="145">
        <f t="shared" si="3"/>
        <v>79347.042857142864</v>
      </c>
      <c r="L75" s="297">
        <f t="shared" si="3"/>
        <v>2719.1428571428573</v>
      </c>
      <c r="M75" s="490">
        <f>K74/L74</f>
        <v>29.180902595355679</v>
      </c>
    </row>
    <row r="76" spans="1:13" ht="15" thickBot="1" x14ac:dyDescent="0.35">
      <c r="A76" s="61"/>
      <c r="B76" s="30"/>
      <c r="C76" s="152"/>
      <c r="D76" s="152"/>
      <c r="E76" s="152"/>
      <c r="F76" s="152"/>
      <c r="G76" s="152"/>
      <c r="H76" s="152"/>
      <c r="I76" s="152"/>
      <c r="J76" s="152"/>
      <c r="K76" s="152"/>
      <c r="L76" s="27"/>
      <c r="M76" s="489"/>
    </row>
    <row r="77" spans="1:13" ht="15" thickBot="1" x14ac:dyDescent="0.35">
      <c r="A77" s="31" t="s">
        <v>1</v>
      </c>
      <c r="B77" s="6" t="s">
        <v>2</v>
      </c>
      <c r="C77" s="142">
        <v>17400</v>
      </c>
      <c r="D77" s="142">
        <v>7160</v>
      </c>
      <c r="E77" s="142">
        <v>2200</v>
      </c>
      <c r="F77" s="142">
        <v>26760</v>
      </c>
      <c r="G77" s="142">
        <v>83000</v>
      </c>
      <c r="H77" s="142">
        <v>5514</v>
      </c>
      <c r="I77" s="142">
        <v>88514</v>
      </c>
      <c r="J77" s="142">
        <v>72395</v>
      </c>
      <c r="K77" s="142">
        <v>187669</v>
      </c>
      <c r="L77" s="7">
        <v>6351</v>
      </c>
      <c r="M77" s="263">
        <f t="shared" si="1"/>
        <v>29.549519760667611</v>
      </c>
    </row>
    <row r="78" spans="1:13" ht="15" thickBot="1" x14ac:dyDescent="0.35">
      <c r="A78" s="4" t="s">
        <v>16</v>
      </c>
      <c r="B78" s="6" t="s">
        <v>2</v>
      </c>
      <c r="C78" s="142">
        <v>25733</v>
      </c>
      <c r="D78" s="142">
        <v>8098</v>
      </c>
      <c r="E78" s="142">
        <v>750</v>
      </c>
      <c r="F78" s="142">
        <v>34581</v>
      </c>
      <c r="G78" s="142">
        <v>155616</v>
      </c>
      <c r="H78" s="142">
        <v>44164</v>
      </c>
      <c r="I78" s="142">
        <v>199780</v>
      </c>
      <c r="J78" s="142">
        <v>71821</v>
      </c>
      <c r="K78" s="142">
        <v>306182</v>
      </c>
      <c r="L78" s="7">
        <v>6583</v>
      </c>
      <c r="M78" s="263">
        <f t="shared" si="1"/>
        <v>46.51101321585903</v>
      </c>
    </row>
    <row r="79" spans="1:13" ht="15" thickBot="1" x14ac:dyDescent="0.35">
      <c r="A79" s="4" t="s">
        <v>22</v>
      </c>
      <c r="B79" s="6" t="s">
        <v>2</v>
      </c>
      <c r="C79" s="142">
        <v>20225</v>
      </c>
      <c r="D79" s="142">
        <v>4200</v>
      </c>
      <c r="E79" s="142">
        <v>2000</v>
      </c>
      <c r="F79" s="142">
        <v>26425</v>
      </c>
      <c r="G79" s="142">
        <v>120693</v>
      </c>
      <c r="H79" s="142">
        <v>9233</v>
      </c>
      <c r="I79" s="142">
        <v>129926</v>
      </c>
      <c r="J79" s="142">
        <v>79642</v>
      </c>
      <c r="K79" s="142">
        <v>235993</v>
      </c>
      <c r="L79" s="7">
        <v>5379</v>
      </c>
      <c r="M79" s="263">
        <f t="shared" si="1"/>
        <v>43.873024725785463</v>
      </c>
    </row>
    <row r="80" spans="1:13" ht="15" thickBot="1" x14ac:dyDescent="0.35">
      <c r="A80" s="4" t="s">
        <v>24</v>
      </c>
      <c r="B80" s="6" t="s">
        <v>2</v>
      </c>
      <c r="C80" s="142">
        <v>5380</v>
      </c>
      <c r="D80" s="142">
        <v>1338</v>
      </c>
      <c r="E80" s="142">
        <v>0</v>
      </c>
      <c r="F80" s="142">
        <v>6718</v>
      </c>
      <c r="G80" s="142">
        <v>19361</v>
      </c>
      <c r="H80" s="142">
        <v>1375</v>
      </c>
      <c r="I80" s="142">
        <v>20736</v>
      </c>
      <c r="J80" s="142">
        <v>9581</v>
      </c>
      <c r="K80" s="142">
        <v>37035</v>
      </c>
      <c r="L80" s="7">
        <v>4537</v>
      </c>
      <c r="M80" s="263">
        <f t="shared" si="1"/>
        <v>8.1628829623098973</v>
      </c>
    </row>
    <row r="81" spans="1:13" ht="15" thickBot="1" x14ac:dyDescent="0.35">
      <c r="A81" s="4" t="s">
        <v>28</v>
      </c>
      <c r="B81" s="6" t="s">
        <v>2</v>
      </c>
      <c r="C81" s="142">
        <v>22424</v>
      </c>
      <c r="D81" s="142">
        <v>5267</v>
      </c>
      <c r="E81" s="142">
        <v>1470</v>
      </c>
      <c r="F81" s="142">
        <v>29161</v>
      </c>
      <c r="G81" s="142">
        <v>129212</v>
      </c>
      <c r="H81" s="142">
        <v>13886</v>
      </c>
      <c r="I81" s="142">
        <v>143098</v>
      </c>
      <c r="J81" s="142">
        <v>62927</v>
      </c>
      <c r="K81" s="142">
        <v>235186</v>
      </c>
      <c r="L81" s="7">
        <v>6621</v>
      </c>
      <c r="M81" s="263">
        <f t="shared" si="1"/>
        <v>35.521220359462319</v>
      </c>
    </row>
    <row r="82" spans="1:13" ht="15" thickBot="1" x14ac:dyDescent="0.35">
      <c r="A82" s="4" t="s">
        <v>30</v>
      </c>
      <c r="B82" s="6" t="s">
        <v>2</v>
      </c>
      <c r="C82" s="142">
        <v>18188</v>
      </c>
      <c r="D82" s="142">
        <v>2207</v>
      </c>
      <c r="E82" s="142">
        <v>0</v>
      </c>
      <c r="F82" s="142">
        <v>20395</v>
      </c>
      <c r="G82" s="142">
        <v>62822</v>
      </c>
      <c r="H82" s="142">
        <v>5786</v>
      </c>
      <c r="I82" s="142">
        <v>68608</v>
      </c>
      <c r="J82" s="142">
        <v>22374</v>
      </c>
      <c r="K82" s="142">
        <v>111377</v>
      </c>
      <c r="L82" s="7">
        <v>4075</v>
      </c>
      <c r="M82" s="263">
        <f t="shared" si="1"/>
        <v>27.331779141104295</v>
      </c>
    </row>
    <row r="83" spans="1:13" ht="15" thickBot="1" x14ac:dyDescent="0.35">
      <c r="A83" s="4" t="s">
        <v>50</v>
      </c>
      <c r="B83" s="6" t="s">
        <v>2</v>
      </c>
      <c r="C83" s="142">
        <v>18608</v>
      </c>
      <c r="D83" s="142">
        <v>3500</v>
      </c>
      <c r="E83" s="142">
        <v>9320</v>
      </c>
      <c r="F83" s="142">
        <v>31428</v>
      </c>
      <c r="G83" s="142">
        <v>213171</v>
      </c>
      <c r="H83" s="142">
        <v>17391</v>
      </c>
      <c r="I83" s="142">
        <v>230562</v>
      </c>
      <c r="J83" s="142">
        <v>107016</v>
      </c>
      <c r="K83" s="142">
        <v>369006</v>
      </c>
      <c r="L83" s="7">
        <v>5263</v>
      </c>
      <c r="M83" s="263">
        <f t="shared" si="1"/>
        <v>70.113243397301915</v>
      </c>
    </row>
    <row r="84" spans="1:13" ht="15" thickBot="1" x14ac:dyDescent="0.35">
      <c r="A84" s="4" t="s">
        <v>53</v>
      </c>
      <c r="B84" s="6" t="s">
        <v>2</v>
      </c>
      <c r="C84" s="142">
        <v>6392</v>
      </c>
      <c r="D84" s="142">
        <v>0</v>
      </c>
      <c r="E84" s="142">
        <v>0</v>
      </c>
      <c r="F84" s="142">
        <v>6392</v>
      </c>
      <c r="G84" s="142">
        <v>26330</v>
      </c>
      <c r="H84" s="142">
        <v>1931</v>
      </c>
      <c r="I84" s="142">
        <v>28261</v>
      </c>
      <c r="J84" s="142">
        <v>10732</v>
      </c>
      <c r="K84" s="142">
        <v>45385</v>
      </c>
      <c r="L84" s="7">
        <v>4005</v>
      </c>
      <c r="M84" s="263">
        <f t="shared" si="1"/>
        <v>11.332084893882646</v>
      </c>
    </row>
    <row r="85" spans="1:13" ht="15" thickBot="1" x14ac:dyDescent="0.35">
      <c r="A85" s="4" t="s">
        <v>59</v>
      </c>
      <c r="B85" s="6" t="s">
        <v>2</v>
      </c>
      <c r="C85" s="142">
        <v>6599</v>
      </c>
      <c r="D85" s="142">
        <v>731</v>
      </c>
      <c r="E85" s="142">
        <v>325</v>
      </c>
      <c r="F85" s="142">
        <v>7655</v>
      </c>
      <c r="G85" s="142">
        <v>34457</v>
      </c>
      <c r="H85" s="142">
        <v>2300</v>
      </c>
      <c r="I85" s="142">
        <v>36757</v>
      </c>
      <c r="J85" s="142">
        <v>24029</v>
      </c>
      <c r="K85" s="142">
        <v>68441</v>
      </c>
      <c r="L85" s="7">
        <v>4191</v>
      </c>
      <c r="M85" s="263">
        <f t="shared" si="1"/>
        <v>16.330470054879505</v>
      </c>
    </row>
    <row r="86" spans="1:13" ht="15" thickBot="1" x14ac:dyDescent="0.35">
      <c r="A86" s="4" t="s">
        <v>81</v>
      </c>
      <c r="B86" s="6" t="s">
        <v>2</v>
      </c>
      <c r="C86" s="142">
        <v>6678</v>
      </c>
      <c r="D86" s="142">
        <v>3302</v>
      </c>
      <c r="E86" s="142">
        <v>0</v>
      </c>
      <c r="F86" s="142">
        <v>9980</v>
      </c>
      <c r="G86" s="142">
        <v>90587</v>
      </c>
      <c r="H86" s="142">
        <v>8413</v>
      </c>
      <c r="I86" s="142">
        <v>99000</v>
      </c>
      <c r="J86" s="142">
        <v>26919</v>
      </c>
      <c r="K86" s="142">
        <v>135899</v>
      </c>
      <c r="L86" s="7">
        <v>4622</v>
      </c>
      <c r="M86" s="263">
        <f t="shared" si="1"/>
        <v>29.402639549978364</v>
      </c>
    </row>
    <row r="87" spans="1:13" ht="15" thickBot="1" x14ac:dyDescent="0.35">
      <c r="A87" s="4" t="s">
        <v>88</v>
      </c>
      <c r="B87" s="6" t="s">
        <v>2</v>
      </c>
      <c r="C87" s="142">
        <v>19377</v>
      </c>
      <c r="D87" s="142">
        <v>3563</v>
      </c>
      <c r="E87" s="142">
        <v>377</v>
      </c>
      <c r="F87" s="142">
        <v>23317</v>
      </c>
      <c r="G87" s="142">
        <v>91859</v>
      </c>
      <c r="H87" s="142">
        <v>1</v>
      </c>
      <c r="I87" s="142">
        <v>91860</v>
      </c>
      <c r="J87" s="142">
        <v>41875</v>
      </c>
      <c r="K87" s="142">
        <v>157052</v>
      </c>
      <c r="L87" s="7">
        <v>4986</v>
      </c>
      <c r="M87" s="263">
        <f t="shared" si="1"/>
        <v>31.49859606899318</v>
      </c>
    </row>
    <row r="88" spans="1:13" ht="15" thickBot="1" x14ac:dyDescent="0.35">
      <c r="A88" s="4" t="s">
        <v>99</v>
      </c>
      <c r="B88" s="6" t="s">
        <v>2</v>
      </c>
      <c r="C88" s="142">
        <v>12956</v>
      </c>
      <c r="D88" s="142">
        <v>1865</v>
      </c>
      <c r="E88" s="142">
        <v>0</v>
      </c>
      <c r="F88" s="142">
        <v>14821</v>
      </c>
      <c r="G88" s="142">
        <v>29281</v>
      </c>
      <c r="H88" s="142">
        <v>3200</v>
      </c>
      <c r="I88" s="142">
        <v>32481</v>
      </c>
      <c r="J88" s="142">
        <v>6589</v>
      </c>
      <c r="K88" s="142">
        <v>53891</v>
      </c>
      <c r="L88" s="7">
        <v>4514</v>
      </c>
      <c r="M88" s="263">
        <f t="shared" si="1"/>
        <v>11.938635356668144</v>
      </c>
    </row>
    <row r="89" spans="1:13" ht="15" thickBot="1" x14ac:dyDescent="0.35">
      <c r="A89" s="4" t="s">
        <v>107</v>
      </c>
      <c r="B89" s="6" t="s">
        <v>2</v>
      </c>
      <c r="C89" s="142">
        <v>12237</v>
      </c>
      <c r="D89" s="142">
        <v>1804</v>
      </c>
      <c r="E89" s="142">
        <v>129</v>
      </c>
      <c r="F89" s="142">
        <v>14170</v>
      </c>
      <c r="G89" s="142">
        <v>44336</v>
      </c>
      <c r="H89" s="142">
        <v>10550</v>
      </c>
      <c r="I89" s="142">
        <v>54886</v>
      </c>
      <c r="J89" s="142">
        <v>22105</v>
      </c>
      <c r="K89" s="142">
        <v>91161</v>
      </c>
      <c r="L89" s="7">
        <v>6838</v>
      </c>
      <c r="M89" s="263">
        <f t="shared" si="1"/>
        <v>13.331529687042995</v>
      </c>
    </row>
    <row r="90" spans="1:13" ht="15" thickBot="1" x14ac:dyDescent="0.35">
      <c r="A90" s="4" t="s">
        <v>110</v>
      </c>
      <c r="B90" s="6" t="s">
        <v>2</v>
      </c>
      <c r="C90" s="142">
        <v>4950</v>
      </c>
      <c r="D90" s="142">
        <v>1000</v>
      </c>
      <c r="E90" s="142">
        <v>0</v>
      </c>
      <c r="F90" s="142">
        <v>5950</v>
      </c>
      <c r="G90" s="142">
        <v>24444</v>
      </c>
      <c r="H90" s="142">
        <v>572</v>
      </c>
      <c r="I90" s="142">
        <v>25016</v>
      </c>
      <c r="J90" s="142">
        <v>16218</v>
      </c>
      <c r="K90" s="142">
        <v>47184</v>
      </c>
      <c r="L90" s="7">
        <v>4869</v>
      </c>
      <c r="M90" s="263">
        <f t="shared" si="1"/>
        <v>9.690696241528034</v>
      </c>
    </row>
    <row r="91" spans="1:13" ht="15" thickBot="1" x14ac:dyDescent="0.35">
      <c r="A91" s="4" t="s">
        <v>111</v>
      </c>
      <c r="B91" s="6" t="s">
        <v>2</v>
      </c>
      <c r="C91" s="142">
        <v>25115</v>
      </c>
      <c r="D91" s="142">
        <v>4927</v>
      </c>
      <c r="E91" s="142">
        <v>1500</v>
      </c>
      <c r="F91" s="142">
        <v>31542</v>
      </c>
      <c r="G91" s="142">
        <v>79233</v>
      </c>
      <c r="H91" s="142">
        <v>6061</v>
      </c>
      <c r="I91" s="142">
        <v>85294</v>
      </c>
      <c r="J91" s="142">
        <v>46990</v>
      </c>
      <c r="K91" s="142">
        <v>163826</v>
      </c>
      <c r="L91" s="7">
        <v>4768</v>
      </c>
      <c r="M91" s="263">
        <f t="shared" si="1"/>
        <v>34.35947986577181</v>
      </c>
    </row>
    <row r="92" spans="1:13" ht="15" thickBot="1" x14ac:dyDescent="0.35">
      <c r="A92" s="4" t="s">
        <v>114</v>
      </c>
      <c r="B92" s="6" t="s">
        <v>2</v>
      </c>
      <c r="C92" s="142">
        <v>14367</v>
      </c>
      <c r="D92" s="142">
        <v>917</v>
      </c>
      <c r="E92" s="142">
        <v>0</v>
      </c>
      <c r="F92" s="142">
        <v>15284</v>
      </c>
      <c r="G92" s="142">
        <v>101306</v>
      </c>
      <c r="H92" s="142">
        <v>25167</v>
      </c>
      <c r="I92" s="142">
        <v>126473</v>
      </c>
      <c r="J92" s="142">
        <v>19502</v>
      </c>
      <c r="K92" s="142">
        <v>161259</v>
      </c>
      <c r="L92" s="7">
        <v>5214</v>
      </c>
      <c r="M92" s="263">
        <f t="shared" si="1"/>
        <v>30.928078250863059</v>
      </c>
    </row>
    <row r="93" spans="1:13" ht="15" thickBot="1" x14ac:dyDescent="0.35">
      <c r="A93" s="4" t="s">
        <v>116</v>
      </c>
      <c r="B93" s="6" t="s">
        <v>2</v>
      </c>
      <c r="C93" s="142">
        <v>28617</v>
      </c>
      <c r="D93" s="142">
        <v>4951</v>
      </c>
      <c r="E93" s="142">
        <v>6155</v>
      </c>
      <c r="F93" s="142">
        <v>39723</v>
      </c>
      <c r="G93" s="142">
        <v>129340</v>
      </c>
      <c r="H93" s="142">
        <v>21065</v>
      </c>
      <c r="I93" s="142">
        <v>150405</v>
      </c>
      <c r="J93" s="142">
        <v>54459</v>
      </c>
      <c r="K93" s="142">
        <v>244587</v>
      </c>
      <c r="L93" s="7">
        <v>5432</v>
      </c>
      <c r="M93" s="263">
        <f t="shared" si="1"/>
        <v>45.027061855670105</v>
      </c>
    </row>
    <row r="94" spans="1:13" ht="15" thickBot="1" x14ac:dyDescent="0.35">
      <c r="A94" s="4" t="s">
        <v>129</v>
      </c>
      <c r="B94" s="6" t="s">
        <v>2</v>
      </c>
      <c r="C94" s="142">
        <v>11068</v>
      </c>
      <c r="D94" s="142">
        <v>2276</v>
      </c>
      <c r="E94" s="142">
        <v>500</v>
      </c>
      <c r="F94" s="142">
        <v>13844</v>
      </c>
      <c r="G94" s="142">
        <v>65293</v>
      </c>
      <c r="H94" s="142">
        <v>8932</v>
      </c>
      <c r="I94" s="142">
        <v>74225</v>
      </c>
      <c r="J94" s="142">
        <v>30523</v>
      </c>
      <c r="K94" s="142">
        <v>118592</v>
      </c>
      <c r="L94" s="7">
        <v>6164</v>
      </c>
      <c r="M94" s="263">
        <f t="shared" si="1"/>
        <v>19.239454899415964</v>
      </c>
    </row>
    <row r="95" spans="1:13" ht="15" thickBot="1" x14ac:dyDescent="0.35">
      <c r="A95" s="4" t="s">
        <v>134</v>
      </c>
      <c r="B95" s="6" t="s">
        <v>2</v>
      </c>
      <c r="C95" s="142">
        <v>5317</v>
      </c>
      <c r="D95" s="142">
        <v>2302</v>
      </c>
      <c r="E95" s="142">
        <v>1600</v>
      </c>
      <c r="F95" s="142">
        <v>9219</v>
      </c>
      <c r="G95" s="142">
        <v>53437</v>
      </c>
      <c r="H95" s="142">
        <v>4042</v>
      </c>
      <c r="I95" s="142">
        <v>57479</v>
      </c>
      <c r="J95" s="142">
        <v>27133</v>
      </c>
      <c r="K95" s="142">
        <v>93831</v>
      </c>
      <c r="L95" s="7">
        <v>5641</v>
      </c>
      <c r="M95" s="263">
        <f t="shared" si="1"/>
        <v>16.633752880694914</v>
      </c>
    </row>
    <row r="96" spans="1:13" ht="15" thickBot="1" x14ac:dyDescent="0.35">
      <c r="A96" s="4" t="s">
        <v>143</v>
      </c>
      <c r="B96" s="6" t="s">
        <v>2</v>
      </c>
      <c r="C96" s="142">
        <v>26187</v>
      </c>
      <c r="D96" s="142">
        <v>8120</v>
      </c>
      <c r="E96" s="142">
        <v>11130</v>
      </c>
      <c r="F96" s="142">
        <v>45437</v>
      </c>
      <c r="G96" s="142">
        <v>116512</v>
      </c>
      <c r="H96" s="142">
        <v>1</v>
      </c>
      <c r="I96" s="142">
        <v>116513</v>
      </c>
      <c r="J96" s="142">
        <v>63618</v>
      </c>
      <c r="K96" s="142">
        <v>225568</v>
      </c>
      <c r="L96" s="7">
        <v>6295</v>
      </c>
      <c r="M96" s="263">
        <f t="shared" si="1"/>
        <v>35.832883240667194</v>
      </c>
    </row>
    <row r="97" spans="1:13" ht="15" thickBot="1" x14ac:dyDescent="0.35">
      <c r="A97" s="4" t="s">
        <v>155</v>
      </c>
      <c r="B97" s="6" t="s">
        <v>2</v>
      </c>
      <c r="C97" s="142">
        <v>1475</v>
      </c>
      <c r="D97" s="142">
        <v>0</v>
      </c>
      <c r="E97" s="142">
        <v>0</v>
      </c>
      <c r="F97" s="142">
        <v>1475</v>
      </c>
      <c r="G97" s="142">
        <v>33574</v>
      </c>
      <c r="H97" s="142">
        <v>14032</v>
      </c>
      <c r="I97" s="142">
        <v>47606</v>
      </c>
      <c r="J97" s="142">
        <v>7169</v>
      </c>
      <c r="K97" s="142">
        <v>56250</v>
      </c>
      <c r="L97" s="7">
        <v>6831</v>
      </c>
      <c r="M97" s="263">
        <f t="shared" si="1"/>
        <v>8.2345191040843222</v>
      </c>
    </row>
    <row r="98" spans="1:13" ht="15" thickBot="1" x14ac:dyDescent="0.35">
      <c r="A98" s="4" t="s">
        <v>156</v>
      </c>
      <c r="B98" s="6" t="s">
        <v>2</v>
      </c>
      <c r="C98" s="142">
        <v>12916</v>
      </c>
      <c r="D98" s="142">
        <v>7388</v>
      </c>
      <c r="E98" s="142">
        <v>3389</v>
      </c>
      <c r="F98" s="142">
        <v>23693</v>
      </c>
      <c r="G98" s="142">
        <v>190941</v>
      </c>
      <c r="H98" s="142">
        <v>54801</v>
      </c>
      <c r="I98" s="142">
        <v>245742</v>
      </c>
      <c r="J98" s="142">
        <v>236812</v>
      </c>
      <c r="K98" s="142">
        <v>506247</v>
      </c>
      <c r="L98" s="7">
        <v>6119</v>
      </c>
      <c r="M98" s="263">
        <f t="shared" si="1"/>
        <v>82.73361660402027</v>
      </c>
    </row>
    <row r="99" spans="1:13" ht="15" thickBot="1" x14ac:dyDescent="0.35">
      <c r="A99" s="4" t="s">
        <v>160</v>
      </c>
      <c r="B99" s="6" t="s">
        <v>2</v>
      </c>
      <c r="C99" s="142">
        <v>16121</v>
      </c>
      <c r="D99" s="142">
        <v>4305</v>
      </c>
      <c r="E99" s="142">
        <v>2200</v>
      </c>
      <c r="F99" s="142">
        <v>22626</v>
      </c>
      <c r="G99" s="142">
        <v>94772</v>
      </c>
      <c r="H99" s="142">
        <v>13676</v>
      </c>
      <c r="I99" s="142">
        <v>108448</v>
      </c>
      <c r="J99" s="142">
        <v>50844</v>
      </c>
      <c r="K99" s="142">
        <v>181918</v>
      </c>
      <c r="L99" s="7">
        <v>6582</v>
      </c>
      <c r="M99" s="263">
        <f t="shared" si="1"/>
        <v>27.638711637800061</v>
      </c>
    </row>
    <row r="100" spans="1:13" ht="15" thickBot="1" x14ac:dyDescent="0.35">
      <c r="A100" s="4" t="s">
        <v>165</v>
      </c>
      <c r="B100" s="6" t="s">
        <v>2</v>
      </c>
      <c r="C100" s="142">
        <v>22001</v>
      </c>
      <c r="D100" s="142">
        <v>2118</v>
      </c>
      <c r="E100" s="142">
        <v>3234</v>
      </c>
      <c r="F100" s="142">
        <v>27353</v>
      </c>
      <c r="G100" s="142">
        <v>82051</v>
      </c>
      <c r="H100" s="142">
        <v>20051</v>
      </c>
      <c r="I100" s="142">
        <v>102102</v>
      </c>
      <c r="J100" s="142">
        <v>70543</v>
      </c>
      <c r="K100" s="142">
        <v>199998</v>
      </c>
      <c r="L100" s="7">
        <v>5933</v>
      </c>
      <c r="M100" s="263">
        <f t="shared" si="1"/>
        <v>33.709421877633574</v>
      </c>
    </row>
    <row r="101" spans="1:13" ht="15" thickBot="1" x14ac:dyDescent="0.35">
      <c r="A101" s="4" t="s">
        <v>169</v>
      </c>
      <c r="B101" s="6" t="s">
        <v>2</v>
      </c>
      <c r="C101" s="142">
        <v>14115</v>
      </c>
      <c r="D101" s="142">
        <v>3148</v>
      </c>
      <c r="E101" s="142">
        <v>1600</v>
      </c>
      <c r="F101" s="142">
        <v>18863</v>
      </c>
      <c r="G101" s="142">
        <v>53943</v>
      </c>
      <c r="H101" s="142">
        <v>6279</v>
      </c>
      <c r="I101" s="142">
        <v>60222</v>
      </c>
      <c r="J101" s="142">
        <v>37435</v>
      </c>
      <c r="K101" s="142">
        <v>116520</v>
      </c>
      <c r="L101" s="7">
        <v>4220</v>
      </c>
      <c r="M101" s="263">
        <f t="shared" si="1"/>
        <v>27.611374407582939</v>
      </c>
    </row>
    <row r="102" spans="1:13" ht="15" thickBot="1" x14ac:dyDescent="0.35">
      <c r="A102" s="4" t="s">
        <v>171</v>
      </c>
      <c r="B102" s="6" t="s">
        <v>2</v>
      </c>
      <c r="C102" s="142">
        <v>4288</v>
      </c>
      <c r="D102" s="142">
        <v>190</v>
      </c>
      <c r="E102" s="142">
        <v>1600</v>
      </c>
      <c r="F102" s="142">
        <v>6078</v>
      </c>
      <c r="G102" s="142">
        <v>43222</v>
      </c>
      <c r="H102" s="142">
        <v>2459</v>
      </c>
      <c r="I102" s="142">
        <v>45681</v>
      </c>
      <c r="J102" s="142">
        <v>30783</v>
      </c>
      <c r="K102" s="142">
        <v>82542</v>
      </c>
      <c r="L102" s="7">
        <v>4610</v>
      </c>
      <c r="M102" s="263">
        <f t="shared" si="1"/>
        <v>17.904989154013016</v>
      </c>
    </row>
    <row r="103" spans="1:13" ht="15" thickBot="1" x14ac:dyDescent="0.35">
      <c r="A103" s="4" t="s">
        <v>174</v>
      </c>
      <c r="B103" s="6" t="s">
        <v>2</v>
      </c>
      <c r="C103" s="142">
        <v>2054</v>
      </c>
      <c r="D103" s="142">
        <v>31</v>
      </c>
      <c r="E103" s="142">
        <v>0</v>
      </c>
      <c r="F103" s="142">
        <v>2085</v>
      </c>
      <c r="G103" s="142">
        <v>21698</v>
      </c>
      <c r="H103" s="142">
        <v>7306</v>
      </c>
      <c r="I103" s="142">
        <v>29004</v>
      </c>
      <c r="J103" s="142">
        <v>15387</v>
      </c>
      <c r="K103" s="142">
        <v>46476</v>
      </c>
      <c r="L103" s="7">
        <v>5531</v>
      </c>
      <c r="M103" s="263">
        <f t="shared" si="1"/>
        <v>8.4028204664617618</v>
      </c>
    </row>
    <row r="104" spans="1:13" ht="15" thickBot="1" x14ac:dyDescent="0.35">
      <c r="A104" s="4" t="s">
        <v>176</v>
      </c>
      <c r="B104" s="6" t="s">
        <v>2</v>
      </c>
      <c r="C104" s="142">
        <v>8370</v>
      </c>
      <c r="D104" s="142">
        <v>500</v>
      </c>
      <c r="E104" s="142">
        <v>642</v>
      </c>
      <c r="F104" s="142">
        <v>9512</v>
      </c>
      <c r="G104" s="142">
        <v>40867</v>
      </c>
      <c r="H104" s="142">
        <v>7417</v>
      </c>
      <c r="I104" s="142">
        <v>48284</v>
      </c>
      <c r="J104" s="142">
        <v>25097</v>
      </c>
      <c r="K104" s="142">
        <v>82893</v>
      </c>
      <c r="L104" s="7">
        <v>4978</v>
      </c>
      <c r="M104" s="263">
        <f t="shared" si="1"/>
        <v>16.651868220168744</v>
      </c>
    </row>
    <row r="105" spans="1:13" ht="15" thickBot="1" x14ac:dyDescent="0.35">
      <c r="A105" s="4" t="s">
        <v>178</v>
      </c>
      <c r="B105" s="6" t="s">
        <v>2</v>
      </c>
      <c r="C105" s="142">
        <v>19666</v>
      </c>
      <c r="D105" s="142">
        <v>2973</v>
      </c>
      <c r="E105" s="142">
        <v>0</v>
      </c>
      <c r="F105" s="142">
        <v>22639</v>
      </c>
      <c r="G105" s="142">
        <v>38296</v>
      </c>
      <c r="H105" s="142">
        <v>13504</v>
      </c>
      <c r="I105" s="142">
        <v>51800</v>
      </c>
      <c r="J105" s="142">
        <v>28729</v>
      </c>
      <c r="K105" s="142">
        <v>103168</v>
      </c>
      <c r="L105" s="7">
        <v>5584</v>
      </c>
      <c r="M105" s="263">
        <f t="shared" si="1"/>
        <v>18.4756446991404</v>
      </c>
    </row>
    <row r="106" spans="1:13" ht="15" thickBot="1" x14ac:dyDescent="0.35">
      <c r="A106" s="4" t="s">
        <v>179</v>
      </c>
      <c r="B106" s="6" t="s">
        <v>2</v>
      </c>
      <c r="C106" s="142">
        <v>15697</v>
      </c>
      <c r="D106" s="142">
        <v>5709</v>
      </c>
      <c r="E106" s="142">
        <v>0</v>
      </c>
      <c r="F106" s="142">
        <v>21406</v>
      </c>
      <c r="G106" s="142">
        <v>125043</v>
      </c>
      <c r="H106" s="142">
        <v>9565</v>
      </c>
      <c r="I106" s="142">
        <v>134608</v>
      </c>
      <c r="J106" s="142">
        <v>41184</v>
      </c>
      <c r="K106" s="142">
        <v>197198</v>
      </c>
      <c r="L106" s="7">
        <v>5784</v>
      </c>
      <c r="M106" s="263">
        <f t="shared" si="1"/>
        <v>34.093706777316733</v>
      </c>
    </row>
    <row r="107" spans="1:13" ht="15" thickBot="1" x14ac:dyDescent="0.35">
      <c r="A107" s="4" t="s">
        <v>184</v>
      </c>
      <c r="B107" s="6" t="s">
        <v>2</v>
      </c>
      <c r="C107" s="142">
        <v>5627</v>
      </c>
      <c r="D107" s="142">
        <v>2605</v>
      </c>
      <c r="E107" s="142">
        <v>0</v>
      </c>
      <c r="F107" s="142">
        <v>8232</v>
      </c>
      <c r="G107" s="142">
        <v>26939</v>
      </c>
      <c r="H107" s="142">
        <v>2784</v>
      </c>
      <c r="I107" s="142">
        <v>29723</v>
      </c>
      <c r="J107" s="142">
        <v>10072</v>
      </c>
      <c r="K107" s="142">
        <v>48027</v>
      </c>
      <c r="L107" s="7">
        <v>6389</v>
      </c>
      <c r="M107" s="263">
        <f t="shared" si="1"/>
        <v>7.5171388323681327</v>
      </c>
    </row>
    <row r="108" spans="1:13" ht="15" thickBot="1" x14ac:dyDescent="0.35">
      <c r="A108" s="4" t="s">
        <v>186</v>
      </c>
      <c r="B108" s="6" t="s">
        <v>2</v>
      </c>
      <c r="C108" s="142">
        <v>4621</v>
      </c>
      <c r="D108" s="142">
        <v>1062</v>
      </c>
      <c r="E108" s="142">
        <v>0</v>
      </c>
      <c r="F108" s="142">
        <v>5683</v>
      </c>
      <c r="G108" s="142">
        <v>21247</v>
      </c>
      <c r="H108" s="142">
        <v>3666</v>
      </c>
      <c r="I108" s="142">
        <v>24913</v>
      </c>
      <c r="J108" s="142">
        <v>5313</v>
      </c>
      <c r="K108" s="142">
        <v>35909</v>
      </c>
      <c r="L108" s="7">
        <v>4080</v>
      </c>
      <c r="M108" s="263">
        <f t="shared" si="1"/>
        <v>8.801225490196078</v>
      </c>
    </row>
    <row r="109" spans="1:13" ht="15" thickBot="1" x14ac:dyDescent="0.35">
      <c r="A109" s="4" t="s">
        <v>187</v>
      </c>
      <c r="B109" s="6" t="s">
        <v>2</v>
      </c>
      <c r="C109" s="142">
        <v>11873</v>
      </c>
      <c r="D109" s="142">
        <v>3531</v>
      </c>
      <c r="E109" s="142">
        <v>450</v>
      </c>
      <c r="F109" s="142">
        <v>15854</v>
      </c>
      <c r="G109" s="142">
        <v>75391</v>
      </c>
      <c r="H109" s="142">
        <v>5747</v>
      </c>
      <c r="I109" s="142">
        <v>81138</v>
      </c>
      <c r="J109" s="142">
        <v>36177</v>
      </c>
      <c r="K109" s="142">
        <v>133169</v>
      </c>
      <c r="L109" s="7">
        <v>5945</v>
      </c>
      <c r="M109" s="263">
        <f t="shared" si="1"/>
        <v>22.400168208578638</v>
      </c>
    </row>
    <row r="110" spans="1:13" ht="15" thickBot="1" x14ac:dyDescent="0.35">
      <c r="A110" s="4" t="s">
        <v>188</v>
      </c>
      <c r="B110" s="6" t="s">
        <v>2</v>
      </c>
      <c r="C110" s="142">
        <v>20500</v>
      </c>
      <c r="D110" s="142">
        <v>8164</v>
      </c>
      <c r="E110" s="142">
        <v>10250</v>
      </c>
      <c r="F110" s="142">
        <v>38914</v>
      </c>
      <c r="G110" s="142">
        <v>150493</v>
      </c>
      <c r="H110" s="142">
        <v>35365</v>
      </c>
      <c r="I110" s="142">
        <v>185858</v>
      </c>
      <c r="J110" s="142">
        <v>87683</v>
      </c>
      <c r="K110" s="142">
        <v>312455</v>
      </c>
      <c r="L110" s="7">
        <v>6997</v>
      </c>
      <c r="M110" s="263">
        <f t="shared" si="1"/>
        <v>44.655566671430613</v>
      </c>
    </row>
    <row r="111" spans="1:13" ht="15" thickBot="1" x14ac:dyDescent="0.35">
      <c r="A111" s="4" t="s">
        <v>195</v>
      </c>
      <c r="B111" s="6" t="s">
        <v>2</v>
      </c>
      <c r="C111" s="142">
        <v>21043</v>
      </c>
      <c r="D111" s="142">
        <v>11106</v>
      </c>
      <c r="E111" s="142">
        <v>1200</v>
      </c>
      <c r="F111" s="142">
        <v>33349</v>
      </c>
      <c r="G111" s="142">
        <v>108802</v>
      </c>
      <c r="H111" s="142">
        <v>18715</v>
      </c>
      <c r="I111" s="142">
        <v>127517</v>
      </c>
      <c r="J111" s="142">
        <v>122014</v>
      </c>
      <c r="K111" s="142">
        <v>282880</v>
      </c>
      <c r="L111" s="7">
        <v>4168</v>
      </c>
      <c r="M111" s="263">
        <f t="shared" si="1"/>
        <v>67.869481765834934</v>
      </c>
    </row>
    <row r="112" spans="1:13" ht="15" thickBot="1" x14ac:dyDescent="0.35">
      <c r="A112" s="4" t="s">
        <v>201</v>
      </c>
      <c r="B112" s="6" t="s">
        <v>2</v>
      </c>
      <c r="C112" s="142">
        <v>31420</v>
      </c>
      <c r="D112" s="142">
        <v>22609</v>
      </c>
      <c r="E112" s="142">
        <v>1247</v>
      </c>
      <c r="F112" s="142">
        <v>55276</v>
      </c>
      <c r="G112" s="142">
        <v>92549</v>
      </c>
      <c r="H112" s="142">
        <v>6688</v>
      </c>
      <c r="I112" s="142">
        <v>99237</v>
      </c>
      <c r="J112" s="142">
        <v>54855</v>
      </c>
      <c r="K112" s="142">
        <v>209368</v>
      </c>
      <c r="L112" s="7">
        <v>4934</v>
      </c>
      <c r="M112" s="263">
        <f t="shared" si="1"/>
        <v>42.433725172274016</v>
      </c>
    </row>
    <row r="113" spans="1:13" ht="15" thickBot="1" x14ac:dyDescent="0.35">
      <c r="A113" s="4" t="s">
        <v>202</v>
      </c>
      <c r="B113" s="6" t="s">
        <v>2</v>
      </c>
      <c r="C113" s="142">
        <v>21724</v>
      </c>
      <c r="D113" s="142">
        <v>10295</v>
      </c>
      <c r="E113" s="142">
        <v>0</v>
      </c>
      <c r="F113" s="142">
        <v>32019</v>
      </c>
      <c r="G113" s="142">
        <v>81157</v>
      </c>
      <c r="H113" s="142">
        <v>8618</v>
      </c>
      <c r="I113" s="142">
        <v>89775</v>
      </c>
      <c r="J113" s="142">
        <v>22016</v>
      </c>
      <c r="K113" s="142">
        <v>143810</v>
      </c>
      <c r="L113" s="7">
        <v>5857</v>
      </c>
      <c r="M113" s="263">
        <f t="shared" si="1"/>
        <v>24.553525695748675</v>
      </c>
    </row>
    <row r="114" spans="1:13" ht="15" thickBot="1" x14ac:dyDescent="0.35">
      <c r="A114" s="4" t="s">
        <v>211</v>
      </c>
      <c r="B114" s="6" t="s">
        <v>2</v>
      </c>
      <c r="C114" s="142">
        <v>2567</v>
      </c>
      <c r="D114" s="142">
        <v>957</v>
      </c>
      <c r="E114" s="142">
        <v>0</v>
      </c>
      <c r="F114" s="142">
        <v>3524</v>
      </c>
      <c r="G114" s="142">
        <v>20211</v>
      </c>
      <c r="H114" s="142">
        <v>3327</v>
      </c>
      <c r="I114" s="142">
        <v>23538</v>
      </c>
      <c r="J114" s="142">
        <v>18474</v>
      </c>
      <c r="K114" s="142">
        <v>45536</v>
      </c>
      <c r="L114" s="7">
        <v>4141</v>
      </c>
      <c r="M114" s="263">
        <f t="shared" si="1"/>
        <v>10.996377686549144</v>
      </c>
    </row>
    <row r="115" spans="1:13" ht="15" thickBot="1" x14ac:dyDescent="0.35">
      <c r="A115" s="4" t="s">
        <v>214</v>
      </c>
      <c r="B115" s="6" t="s">
        <v>2</v>
      </c>
      <c r="C115" s="142">
        <v>5094</v>
      </c>
      <c r="D115" s="142">
        <v>0</v>
      </c>
      <c r="E115" s="142">
        <v>0</v>
      </c>
      <c r="F115" s="142">
        <v>5094</v>
      </c>
      <c r="G115" s="142">
        <v>31467</v>
      </c>
      <c r="H115" s="142">
        <v>5113</v>
      </c>
      <c r="I115" s="142">
        <v>36580</v>
      </c>
      <c r="J115" s="142">
        <v>24679</v>
      </c>
      <c r="K115" s="142">
        <v>66353</v>
      </c>
      <c r="L115" s="7">
        <v>4197</v>
      </c>
      <c r="M115" s="263">
        <f t="shared" si="1"/>
        <v>15.809625923278531</v>
      </c>
    </row>
    <row r="116" spans="1:13" ht="15" thickBot="1" x14ac:dyDescent="0.35">
      <c r="A116" s="4" t="s">
        <v>217</v>
      </c>
      <c r="B116" s="6" t="s">
        <v>2</v>
      </c>
      <c r="C116" s="142">
        <v>35898</v>
      </c>
      <c r="D116" s="142">
        <v>1960</v>
      </c>
      <c r="E116" s="142">
        <v>2241</v>
      </c>
      <c r="F116" s="142">
        <v>40099</v>
      </c>
      <c r="G116" s="142">
        <v>104725</v>
      </c>
      <c r="H116" s="142">
        <v>7353</v>
      </c>
      <c r="I116" s="142">
        <v>112078</v>
      </c>
      <c r="J116" s="142">
        <v>8217</v>
      </c>
      <c r="K116" s="142">
        <v>160394</v>
      </c>
      <c r="L116" s="7">
        <v>5068</v>
      </c>
      <c r="M116" s="263">
        <f t="shared" si="1"/>
        <v>31.648382004735595</v>
      </c>
    </row>
    <row r="117" spans="1:13" ht="15" thickBot="1" x14ac:dyDescent="0.35">
      <c r="A117" s="4" t="s">
        <v>219</v>
      </c>
      <c r="B117" s="6" t="s">
        <v>2</v>
      </c>
      <c r="C117" s="142">
        <v>6105</v>
      </c>
      <c r="D117" s="142">
        <v>834</v>
      </c>
      <c r="E117" s="142">
        <v>0</v>
      </c>
      <c r="F117" s="142">
        <v>6939</v>
      </c>
      <c r="G117" s="142">
        <v>25943</v>
      </c>
      <c r="H117" s="142">
        <v>2004</v>
      </c>
      <c r="I117" s="142">
        <v>27947</v>
      </c>
      <c r="J117" s="142">
        <v>16583</v>
      </c>
      <c r="K117" s="142">
        <v>51469</v>
      </c>
      <c r="L117" s="7">
        <v>4968</v>
      </c>
      <c r="M117" s="263">
        <f t="shared" si="1"/>
        <v>10.360104669887278</v>
      </c>
    </row>
    <row r="118" spans="1:13" ht="15" thickBot="1" x14ac:dyDescent="0.35">
      <c r="A118" s="4" t="s">
        <v>224</v>
      </c>
      <c r="B118" s="6" t="s">
        <v>2</v>
      </c>
      <c r="C118" s="142">
        <v>9163</v>
      </c>
      <c r="D118" s="142">
        <v>4340</v>
      </c>
      <c r="E118" s="142">
        <v>3967</v>
      </c>
      <c r="F118" s="142">
        <v>17470</v>
      </c>
      <c r="G118" s="142">
        <v>61867</v>
      </c>
      <c r="H118" s="142">
        <v>5439</v>
      </c>
      <c r="I118" s="142">
        <v>67306</v>
      </c>
      <c r="J118" s="142">
        <v>12581</v>
      </c>
      <c r="K118" s="142">
        <v>97357</v>
      </c>
      <c r="L118" s="7">
        <v>4101</v>
      </c>
      <c r="M118" s="263">
        <f t="shared" si="1"/>
        <v>23.739819556205802</v>
      </c>
    </row>
    <row r="119" spans="1:13" ht="15" thickBot="1" x14ac:dyDescent="0.35">
      <c r="A119" s="4" t="s">
        <v>225</v>
      </c>
      <c r="B119" s="6" t="s">
        <v>2</v>
      </c>
      <c r="C119" s="142">
        <v>11287</v>
      </c>
      <c r="D119" s="142">
        <v>3991</v>
      </c>
      <c r="E119" s="142">
        <v>0</v>
      </c>
      <c r="F119" s="142">
        <v>15278</v>
      </c>
      <c r="G119" s="142">
        <v>49598</v>
      </c>
      <c r="H119" s="142">
        <v>3511</v>
      </c>
      <c r="I119" s="142">
        <v>53109</v>
      </c>
      <c r="J119" s="142">
        <v>38823</v>
      </c>
      <c r="K119" s="142">
        <v>107210</v>
      </c>
      <c r="L119" s="7">
        <v>5241</v>
      </c>
      <c r="M119" s="263">
        <f t="shared" si="1"/>
        <v>20.456019843541309</v>
      </c>
    </row>
    <row r="120" spans="1:13" ht="15" thickBot="1" x14ac:dyDescent="0.35">
      <c r="A120" s="4" t="s">
        <v>229</v>
      </c>
      <c r="B120" s="6" t="s">
        <v>2</v>
      </c>
      <c r="C120" s="142">
        <v>23221</v>
      </c>
      <c r="D120" s="142">
        <v>4991</v>
      </c>
      <c r="E120" s="142">
        <v>5741</v>
      </c>
      <c r="F120" s="142">
        <v>33953</v>
      </c>
      <c r="G120" s="142">
        <v>69315</v>
      </c>
      <c r="H120" s="142">
        <v>5303</v>
      </c>
      <c r="I120" s="142">
        <v>74618</v>
      </c>
      <c r="J120" s="142">
        <v>40663</v>
      </c>
      <c r="K120" s="142">
        <v>149234</v>
      </c>
      <c r="L120" s="7">
        <v>5160</v>
      </c>
      <c r="M120" s="263">
        <f t="shared" si="1"/>
        <v>28.921317829457365</v>
      </c>
    </row>
    <row r="121" spans="1:13" ht="15" thickBot="1" x14ac:dyDescent="0.35">
      <c r="A121" s="4" t="s">
        <v>230</v>
      </c>
      <c r="B121" s="6" t="s">
        <v>2</v>
      </c>
      <c r="C121" s="142">
        <v>16228</v>
      </c>
      <c r="D121" s="142">
        <v>2015</v>
      </c>
      <c r="E121" s="142">
        <v>750</v>
      </c>
      <c r="F121" s="142">
        <v>18993</v>
      </c>
      <c r="G121" s="142">
        <v>56203</v>
      </c>
      <c r="H121" s="142">
        <v>21727</v>
      </c>
      <c r="I121" s="142">
        <v>77930</v>
      </c>
      <c r="J121" s="142">
        <v>3086</v>
      </c>
      <c r="K121" s="142">
        <v>100009</v>
      </c>
      <c r="L121" s="7">
        <v>5841</v>
      </c>
      <c r="M121" s="263">
        <f t="shared" si="1"/>
        <v>17.121896935456256</v>
      </c>
    </row>
    <row r="122" spans="1:13" ht="15" thickBot="1" x14ac:dyDescent="0.35">
      <c r="A122" s="4" t="s">
        <v>232</v>
      </c>
      <c r="B122" s="6" t="s">
        <v>2</v>
      </c>
      <c r="C122" s="142">
        <v>11025</v>
      </c>
      <c r="D122" s="142">
        <v>3782</v>
      </c>
      <c r="E122" s="142">
        <v>0</v>
      </c>
      <c r="F122" s="142">
        <v>14807</v>
      </c>
      <c r="G122" s="142">
        <v>48201</v>
      </c>
      <c r="H122" s="142">
        <v>9000</v>
      </c>
      <c r="I122" s="142">
        <v>57201</v>
      </c>
      <c r="J122" s="142">
        <v>17416</v>
      </c>
      <c r="K122" s="142">
        <v>89424</v>
      </c>
      <c r="L122" s="7">
        <v>4730</v>
      </c>
      <c r="M122" s="263">
        <f t="shared" si="1"/>
        <v>18.90570824524313</v>
      </c>
    </row>
    <row r="123" spans="1:13" ht="15" thickBot="1" x14ac:dyDescent="0.35">
      <c r="A123" s="4" t="s">
        <v>241</v>
      </c>
      <c r="B123" s="6" t="s">
        <v>2</v>
      </c>
      <c r="C123" s="142">
        <v>21053</v>
      </c>
      <c r="D123" s="142">
        <v>6246</v>
      </c>
      <c r="E123" s="142">
        <v>1689</v>
      </c>
      <c r="F123" s="142">
        <v>28988</v>
      </c>
      <c r="G123" s="142">
        <v>75544</v>
      </c>
      <c r="H123" s="142">
        <v>7347</v>
      </c>
      <c r="I123" s="142">
        <v>82891</v>
      </c>
      <c r="J123" s="142">
        <v>47960</v>
      </c>
      <c r="K123" s="142">
        <v>159839</v>
      </c>
      <c r="L123" s="7">
        <v>5072</v>
      </c>
      <c r="M123" s="263">
        <f t="shared" si="1"/>
        <v>31.513998422712934</v>
      </c>
    </row>
    <row r="124" spans="1:13" ht="15" thickBot="1" x14ac:dyDescent="0.35">
      <c r="A124" s="4" t="s">
        <v>242</v>
      </c>
      <c r="B124" s="6" t="s">
        <v>2</v>
      </c>
      <c r="C124" s="142">
        <v>20000</v>
      </c>
      <c r="D124" s="142">
        <v>7144</v>
      </c>
      <c r="E124" s="142">
        <v>5510</v>
      </c>
      <c r="F124" s="142">
        <v>32654</v>
      </c>
      <c r="G124" s="142">
        <v>124373</v>
      </c>
      <c r="H124" s="142">
        <v>45979</v>
      </c>
      <c r="I124" s="142">
        <v>170352</v>
      </c>
      <c r="J124" s="142">
        <v>81700</v>
      </c>
      <c r="K124" s="142">
        <v>284706</v>
      </c>
      <c r="L124" s="7">
        <v>6317</v>
      </c>
      <c r="M124" s="263">
        <f t="shared" si="1"/>
        <v>45.069811619439605</v>
      </c>
    </row>
    <row r="125" spans="1:13" ht="15" thickBot="1" x14ac:dyDescent="0.35">
      <c r="A125" s="4" t="s">
        <v>248</v>
      </c>
      <c r="B125" s="6" t="s">
        <v>2</v>
      </c>
      <c r="C125" s="142">
        <v>23000</v>
      </c>
      <c r="D125" s="142">
        <v>1995</v>
      </c>
      <c r="E125" s="142">
        <v>2000</v>
      </c>
      <c r="F125" s="142">
        <v>26995</v>
      </c>
      <c r="G125" s="142">
        <v>161185</v>
      </c>
      <c r="H125" s="142">
        <v>12330</v>
      </c>
      <c r="I125" s="142">
        <v>173515</v>
      </c>
      <c r="J125" s="142">
        <v>76202</v>
      </c>
      <c r="K125" s="142">
        <v>276712</v>
      </c>
      <c r="L125" s="7">
        <v>5819</v>
      </c>
      <c r="M125" s="263">
        <f t="shared" si="1"/>
        <v>47.553187832960987</v>
      </c>
    </row>
    <row r="126" spans="1:13" ht="15" thickBot="1" x14ac:dyDescent="0.35">
      <c r="A126" s="4" t="s">
        <v>249</v>
      </c>
      <c r="B126" s="6" t="s">
        <v>2</v>
      </c>
      <c r="C126" s="142">
        <v>20015</v>
      </c>
      <c r="D126" s="142">
        <v>4908</v>
      </c>
      <c r="E126" s="142">
        <v>1600</v>
      </c>
      <c r="F126" s="142">
        <v>26523</v>
      </c>
      <c r="G126" s="142">
        <v>112832</v>
      </c>
      <c r="H126" s="142">
        <v>8956</v>
      </c>
      <c r="I126" s="142">
        <v>121788</v>
      </c>
      <c r="J126" s="142">
        <v>69621</v>
      </c>
      <c r="K126" s="142">
        <v>217932</v>
      </c>
      <c r="L126" s="7">
        <v>6834</v>
      </c>
      <c r="M126" s="263">
        <f t="shared" si="1"/>
        <v>31.88937664618086</v>
      </c>
    </row>
    <row r="127" spans="1:13" ht="15" thickBot="1" x14ac:dyDescent="0.35">
      <c r="A127" s="4" t="s">
        <v>255</v>
      </c>
      <c r="B127" s="6" t="s">
        <v>2</v>
      </c>
      <c r="C127" s="142">
        <v>30744</v>
      </c>
      <c r="D127" s="142">
        <v>13176</v>
      </c>
      <c r="E127" s="142">
        <v>466</v>
      </c>
      <c r="F127" s="142">
        <v>44386</v>
      </c>
      <c r="G127" s="142">
        <v>115939</v>
      </c>
      <c r="H127" s="142">
        <v>9025</v>
      </c>
      <c r="I127" s="142">
        <v>124964</v>
      </c>
      <c r="J127" s="142">
        <v>34312</v>
      </c>
      <c r="K127" s="142">
        <v>203662</v>
      </c>
      <c r="L127" s="7">
        <v>6174</v>
      </c>
      <c r="M127" s="263">
        <f t="shared" si="1"/>
        <v>32.98704243602203</v>
      </c>
    </row>
    <row r="128" spans="1:13" ht="15" thickBot="1" x14ac:dyDescent="0.35">
      <c r="A128" s="4" t="s">
        <v>266</v>
      </c>
      <c r="B128" s="6" t="s">
        <v>2</v>
      </c>
      <c r="C128" s="142">
        <v>13531</v>
      </c>
      <c r="D128" s="142">
        <v>0</v>
      </c>
      <c r="E128" s="142">
        <v>2740</v>
      </c>
      <c r="F128" s="142">
        <v>16271</v>
      </c>
      <c r="G128" s="142">
        <v>70362</v>
      </c>
      <c r="H128" s="142">
        <v>5829</v>
      </c>
      <c r="I128" s="142">
        <v>76191</v>
      </c>
      <c r="J128" s="142">
        <v>27796</v>
      </c>
      <c r="K128" s="142">
        <v>120258</v>
      </c>
      <c r="L128" s="7">
        <v>6458</v>
      </c>
      <c r="M128" s="263">
        <f t="shared" si="1"/>
        <v>18.621554660885725</v>
      </c>
    </row>
    <row r="129" spans="1:13" ht="15" thickBot="1" x14ac:dyDescent="0.35">
      <c r="A129" s="4" t="s">
        <v>269</v>
      </c>
      <c r="B129" s="6" t="s">
        <v>2</v>
      </c>
      <c r="C129" s="142">
        <v>7600</v>
      </c>
      <c r="D129" s="142">
        <v>3100</v>
      </c>
      <c r="E129" s="142">
        <v>0</v>
      </c>
      <c r="F129" s="142">
        <v>10700</v>
      </c>
      <c r="G129" s="142">
        <v>40100</v>
      </c>
      <c r="H129" s="142">
        <v>8000</v>
      </c>
      <c r="I129" s="142">
        <v>48100</v>
      </c>
      <c r="J129" s="142">
        <v>38258</v>
      </c>
      <c r="K129" s="142">
        <v>97058</v>
      </c>
      <c r="L129" s="7">
        <v>6341</v>
      </c>
      <c r="M129" s="263">
        <f t="shared" si="1"/>
        <v>15.306418545970667</v>
      </c>
    </row>
    <row r="130" spans="1:13" ht="15" thickBot="1" x14ac:dyDescent="0.35">
      <c r="A130" s="4" t="s">
        <v>272</v>
      </c>
      <c r="B130" s="6" t="s">
        <v>2</v>
      </c>
      <c r="C130" s="142">
        <v>26445</v>
      </c>
      <c r="D130" s="142">
        <v>9870</v>
      </c>
      <c r="E130" s="142">
        <v>399</v>
      </c>
      <c r="F130" s="142">
        <v>36714</v>
      </c>
      <c r="G130" s="142">
        <v>105773</v>
      </c>
      <c r="H130" s="142">
        <v>15483</v>
      </c>
      <c r="I130" s="142">
        <v>121256</v>
      </c>
      <c r="J130" s="142">
        <v>51483</v>
      </c>
      <c r="K130" s="142">
        <v>209453</v>
      </c>
      <c r="L130" s="7">
        <v>5433</v>
      </c>
      <c r="M130" s="263">
        <f t="shared" si="1"/>
        <v>38.55199705503405</v>
      </c>
    </row>
    <row r="131" spans="1:13" ht="15" thickBot="1" x14ac:dyDescent="0.35">
      <c r="A131" s="4" t="s">
        <v>279</v>
      </c>
      <c r="B131" s="6" t="s">
        <v>2</v>
      </c>
      <c r="C131" s="142">
        <v>8069</v>
      </c>
      <c r="D131" s="142">
        <v>500</v>
      </c>
      <c r="E131" s="142">
        <v>0</v>
      </c>
      <c r="F131" s="142">
        <v>8569</v>
      </c>
      <c r="G131" s="142">
        <v>27563</v>
      </c>
      <c r="H131" s="142">
        <v>3120</v>
      </c>
      <c r="I131" s="142">
        <v>30683</v>
      </c>
      <c r="J131" s="142">
        <v>26613</v>
      </c>
      <c r="K131" s="142">
        <v>65865</v>
      </c>
      <c r="L131" s="7">
        <v>4105</v>
      </c>
      <c r="M131" s="263">
        <f t="shared" si="1"/>
        <v>16.045066991473814</v>
      </c>
    </row>
    <row r="132" spans="1:13" ht="15" thickBot="1" x14ac:dyDescent="0.35">
      <c r="A132" s="4" t="s">
        <v>282</v>
      </c>
      <c r="B132" s="6" t="s">
        <v>2</v>
      </c>
      <c r="C132" s="142">
        <v>15664</v>
      </c>
      <c r="D132" s="142">
        <v>6178</v>
      </c>
      <c r="E132" s="142">
        <v>0</v>
      </c>
      <c r="F132" s="142">
        <v>21842</v>
      </c>
      <c r="G132" s="142">
        <v>27510</v>
      </c>
      <c r="H132" s="142">
        <v>100</v>
      </c>
      <c r="I132" s="142">
        <v>27610</v>
      </c>
      <c r="J132" s="142">
        <v>8107</v>
      </c>
      <c r="K132" s="142">
        <v>57559</v>
      </c>
      <c r="L132" s="7">
        <v>5033</v>
      </c>
      <c r="M132" s="263">
        <f t="shared" si="1"/>
        <v>11.436320286111663</v>
      </c>
    </row>
    <row r="133" spans="1:13" ht="15" thickBot="1" x14ac:dyDescent="0.35">
      <c r="A133" s="4" t="s">
        <v>286</v>
      </c>
      <c r="B133" s="6" t="s">
        <v>2</v>
      </c>
      <c r="C133" s="142">
        <v>6754</v>
      </c>
      <c r="D133" s="142">
        <v>671</v>
      </c>
      <c r="E133" s="142">
        <v>411</v>
      </c>
      <c r="F133" s="142">
        <v>7836</v>
      </c>
      <c r="G133" s="142">
        <v>34837</v>
      </c>
      <c r="H133" s="142">
        <v>2608</v>
      </c>
      <c r="I133" s="142">
        <v>37445</v>
      </c>
      <c r="J133" s="142">
        <v>39170</v>
      </c>
      <c r="K133" s="142">
        <v>84451</v>
      </c>
      <c r="L133" s="7">
        <v>5413</v>
      </c>
      <c r="M133" s="263">
        <f t="shared" ref="M133:M197" si="4">K133/L133</f>
        <v>15.601514871605394</v>
      </c>
    </row>
    <row r="134" spans="1:13" ht="15" thickBot="1" x14ac:dyDescent="0.35">
      <c r="A134" s="4" t="s">
        <v>289</v>
      </c>
      <c r="B134" s="6" t="s">
        <v>2</v>
      </c>
      <c r="C134" s="142">
        <v>4880</v>
      </c>
      <c r="D134" s="142">
        <v>2336</v>
      </c>
      <c r="E134" s="142">
        <v>647</v>
      </c>
      <c r="F134" s="142">
        <v>7863</v>
      </c>
      <c r="G134" s="142">
        <v>55042</v>
      </c>
      <c r="H134" s="142">
        <v>3873</v>
      </c>
      <c r="I134" s="142">
        <v>58915</v>
      </c>
      <c r="J134" s="142">
        <v>37869</v>
      </c>
      <c r="K134" s="142">
        <v>104647</v>
      </c>
      <c r="L134" s="7">
        <v>6847</v>
      </c>
      <c r="M134" s="263">
        <f t="shared" si="4"/>
        <v>15.283627866218781</v>
      </c>
    </row>
    <row r="135" spans="1:13" ht="15" thickBot="1" x14ac:dyDescent="0.35">
      <c r="A135" s="4" t="s">
        <v>290</v>
      </c>
      <c r="B135" s="6" t="s">
        <v>2</v>
      </c>
      <c r="C135" s="142">
        <v>12815</v>
      </c>
      <c r="D135" s="142">
        <v>679</v>
      </c>
      <c r="E135" s="142">
        <v>0</v>
      </c>
      <c r="F135" s="142">
        <v>13494</v>
      </c>
      <c r="G135" s="142">
        <v>61793</v>
      </c>
      <c r="H135" s="142">
        <v>11000</v>
      </c>
      <c r="I135" s="142">
        <v>72793</v>
      </c>
      <c r="J135" s="142">
        <v>23978</v>
      </c>
      <c r="K135" s="142">
        <v>110265</v>
      </c>
      <c r="L135" s="7">
        <v>6240</v>
      </c>
      <c r="M135" s="263">
        <f t="shared" si="4"/>
        <v>17.670673076923077</v>
      </c>
    </row>
    <row r="136" spans="1:13" ht="15" thickBot="1" x14ac:dyDescent="0.35">
      <c r="A136" s="4" t="s">
        <v>293</v>
      </c>
      <c r="B136" s="6" t="s">
        <v>2</v>
      </c>
      <c r="C136" s="142">
        <v>4974</v>
      </c>
      <c r="D136" s="142">
        <v>206</v>
      </c>
      <c r="E136" s="142">
        <v>311</v>
      </c>
      <c r="F136" s="142">
        <v>5491</v>
      </c>
      <c r="G136" s="142">
        <v>18908</v>
      </c>
      <c r="H136" s="142">
        <v>3077</v>
      </c>
      <c r="I136" s="142">
        <v>21985</v>
      </c>
      <c r="J136" s="142">
        <v>15327</v>
      </c>
      <c r="K136" s="142">
        <v>42803</v>
      </c>
      <c r="L136" s="7">
        <v>4110</v>
      </c>
      <c r="M136" s="263">
        <f t="shared" si="4"/>
        <v>10.414355231143553</v>
      </c>
    </row>
    <row r="137" spans="1:13" ht="15" thickBot="1" x14ac:dyDescent="0.35">
      <c r="A137" s="4" t="s">
        <v>296</v>
      </c>
      <c r="B137" s="6" t="s">
        <v>2</v>
      </c>
      <c r="C137" s="142">
        <v>8776</v>
      </c>
      <c r="D137" s="142">
        <v>1162</v>
      </c>
      <c r="E137" s="142">
        <v>0</v>
      </c>
      <c r="F137" s="142">
        <v>9938</v>
      </c>
      <c r="G137" s="142">
        <v>80387</v>
      </c>
      <c r="H137" s="142">
        <v>5059</v>
      </c>
      <c r="I137" s="142">
        <v>85446</v>
      </c>
      <c r="J137" s="142">
        <v>10946</v>
      </c>
      <c r="K137" s="142">
        <v>106330</v>
      </c>
      <c r="L137" s="7">
        <v>5523</v>
      </c>
      <c r="M137" s="263">
        <f t="shared" si="4"/>
        <v>19.252217997465145</v>
      </c>
    </row>
    <row r="138" spans="1:13" ht="15" thickBot="1" x14ac:dyDescent="0.35">
      <c r="A138" s="4" t="s">
        <v>302</v>
      </c>
      <c r="B138" s="6" t="s">
        <v>2</v>
      </c>
      <c r="C138" s="142">
        <v>12295</v>
      </c>
      <c r="D138" s="142">
        <v>1942</v>
      </c>
      <c r="E138" s="142">
        <v>3192</v>
      </c>
      <c r="F138" s="142">
        <v>17429</v>
      </c>
      <c r="G138" s="142">
        <v>72323</v>
      </c>
      <c r="H138" s="142">
        <v>8251</v>
      </c>
      <c r="I138" s="142">
        <v>80574</v>
      </c>
      <c r="J138" s="142">
        <v>43138</v>
      </c>
      <c r="K138" s="142">
        <v>141141</v>
      </c>
      <c r="L138" s="7">
        <v>4659</v>
      </c>
      <c r="M138" s="263">
        <f t="shared" si="4"/>
        <v>30.294269156471344</v>
      </c>
    </row>
    <row r="139" spans="1:13" ht="15" thickBot="1" x14ac:dyDescent="0.35">
      <c r="A139" s="4" t="s">
        <v>2597</v>
      </c>
      <c r="B139" s="6" t="s">
        <v>2</v>
      </c>
      <c r="C139" s="142">
        <v>26187</v>
      </c>
      <c r="D139" s="142">
        <v>8120</v>
      </c>
      <c r="E139" s="142">
        <v>11130</v>
      </c>
      <c r="F139" s="142">
        <v>45437</v>
      </c>
      <c r="G139" s="142">
        <v>116512</v>
      </c>
      <c r="H139" s="142">
        <v>1</v>
      </c>
      <c r="I139" s="142">
        <v>116513</v>
      </c>
      <c r="J139" s="142">
        <v>63618</v>
      </c>
      <c r="K139" s="142">
        <v>225568</v>
      </c>
      <c r="L139" s="7">
        <v>6295</v>
      </c>
      <c r="M139" s="263">
        <f t="shared" si="4"/>
        <v>35.832883240667194</v>
      </c>
    </row>
    <row r="140" spans="1:13" ht="15" thickBot="1" x14ac:dyDescent="0.35">
      <c r="A140" s="4" t="s">
        <v>315</v>
      </c>
      <c r="B140" s="6" t="s">
        <v>2</v>
      </c>
      <c r="C140" s="142">
        <v>4747</v>
      </c>
      <c r="D140" s="142">
        <v>216</v>
      </c>
      <c r="E140" s="142">
        <v>1155</v>
      </c>
      <c r="F140" s="142">
        <v>6118</v>
      </c>
      <c r="G140" s="142">
        <v>37320</v>
      </c>
      <c r="H140" s="142">
        <v>9449</v>
      </c>
      <c r="I140" s="142">
        <v>46769</v>
      </c>
      <c r="J140" s="142">
        <v>39480</v>
      </c>
      <c r="K140" s="142">
        <v>92367</v>
      </c>
      <c r="L140" s="7">
        <v>4434</v>
      </c>
      <c r="M140" s="263">
        <f t="shared" si="4"/>
        <v>20.831529093369419</v>
      </c>
    </row>
    <row r="141" spans="1:13" ht="15" thickBot="1" x14ac:dyDescent="0.35">
      <c r="A141" s="4" t="s">
        <v>320</v>
      </c>
      <c r="B141" s="6" t="s">
        <v>2</v>
      </c>
      <c r="C141" s="142">
        <v>17155</v>
      </c>
      <c r="D141" s="142">
        <v>6011</v>
      </c>
      <c r="E141" s="142">
        <v>4542</v>
      </c>
      <c r="F141" s="142">
        <v>27708</v>
      </c>
      <c r="G141" s="142">
        <v>79374</v>
      </c>
      <c r="H141" s="142">
        <v>19683</v>
      </c>
      <c r="I141" s="142">
        <v>99057</v>
      </c>
      <c r="J141" s="142">
        <v>36644</v>
      </c>
      <c r="K141" s="142">
        <v>163409</v>
      </c>
      <c r="L141" s="7">
        <v>4375</v>
      </c>
      <c r="M141" s="263">
        <f t="shared" si="4"/>
        <v>37.350628571428572</v>
      </c>
    </row>
    <row r="142" spans="1:13" ht="15" thickBot="1" x14ac:dyDescent="0.35">
      <c r="A142" s="4" t="s">
        <v>322</v>
      </c>
      <c r="B142" s="6" t="s">
        <v>2</v>
      </c>
      <c r="C142" s="142">
        <v>16478</v>
      </c>
      <c r="D142" s="142">
        <v>5996</v>
      </c>
      <c r="E142" s="142">
        <v>10092</v>
      </c>
      <c r="F142" s="142">
        <v>32566</v>
      </c>
      <c r="G142" s="142">
        <v>149418</v>
      </c>
      <c r="H142" s="142">
        <v>13263</v>
      </c>
      <c r="I142" s="142">
        <v>162681</v>
      </c>
      <c r="J142" s="142">
        <v>95793</v>
      </c>
      <c r="K142" s="142">
        <v>291040</v>
      </c>
      <c r="L142" s="7">
        <v>5101</v>
      </c>
      <c r="M142" s="263">
        <f t="shared" si="4"/>
        <v>57.055479317780829</v>
      </c>
    </row>
    <row r="143" spans="1:13" ht="15" thickBot="1" x14ac:dyDescent="0.35">
      <c r="A143" s="4" t="s">
        <v>325</v>
      </c>
      <c r="B143" s="6" t="s">
        <v>2</v>
      </c>
      <c r="C143" s="142">
        <v>6185</v>
      </c>
      <c r="D143" s="142">
        <v>2500</v>
      </c>
      <c r="E143" s="142">
        <v>2599</v>
      </c>
      <c r="F143" s="142">
        <v>11284</v>
      </c>
      <c r="G143" s="142">
        <v>38328</v>
      </c>
      <c r="H143" s="142">
        <v>16294</v>
      </c>
      <c r="I143" s="142">
        <v>54622</v>
      </c>
      <c r="J143" s="142">
        <v>32061</v>
      </c>
      <c r="K143" s="142">
        <v>97967</v>
      </c>
      <c r="L143" s="7">
        <v>4038</v>
      </c>
      <c r="M143" s="263">
        <f t="shared" si="4"/>
        <v>24.261267954432888</v>
      </c>
    </row>
    <row r="144" spans="1:13" ht="15" thickBot="1" x14ac:dyDescent="0.35">
      <c r="A144" s="4" t="s">
        <v>329</v>
      </c>
      <c r="B144" s="6" t="s">
        <v>2</v>
      </c>
      <c r="C144" s="142">
        <v>9100</v>
      </c>
      <c r="D144" s="142">
        <v>1000</v>
      </c>
      <c r="E144" s="142">
        <v>2500</v>
      </c>
      <c r="F144" s="142">
        <v>12600</v>
      </c>
      <c r="G144" s="142">
        <v>40000</v>
      </c>
      <c r="H144" s="142">
        <v>5000</v>
      </c>
      <c r="I144" s="142">
        <v>45000</v>
      </c>
      <c r="J144" s="142">
        <v>10150</v>
      </c>
      <c r="K144" s="142">
        <v>67750</v>
      </c>
      <c r="L144" s="7">
        <v>5246</v>
      </c>
      <c r="M144" s="263">
        <f t="shared" si="4"/>
        <v>12.914601601219976</v>
      </c>
    </row>
    <row r="145" spans="1:13" ht="15" thickBot="1" x14ac:dyDescent="0.35">
      <c r="A145" s="4" t="s">
        <v>340</v>
      </c>
      <c r="B145" s="6" t="s">
        <v>2</v>
      </c>
      <c r="C145" s="142">
        <v>9707</v>
      </c>
      <c r="D145" s="142">
        <v>2795</v>
      </c>
      <c r="E145" s="142">
        <v>272</v>
      </c>
      <c r="F145" s="142">
        <v>12774</v>
      </c>
      <c r="G145" s="142">
        <v>60627</v>
      </c>
      <c r="H145" s="142">
        <v>26008</v>
      </c>
      <c r="I145" s="142">
        <v>86635</v>
      </c>
      <c r="J145" s="142">
        <v>30179</v>
      </c>
      <c r="K145" s="142">
        <v>129588</v>
      </c>
      <c r="L145" s="7">
        <v>4340</v>
      </c>
      <c r="M145" s="263">
        <f t="shared" si="4"/>
        <v>29.858986175115206</v>
      </c>
    </row>
    <row r="146" spans="1:13" ht="15" thickBot="1" x14ac:dyDescent="0.35">
      <c r="A146" s="4" t="s">
        <v>346</v>
      </c>
      <c r="B146" s="6" t="s">
        <v>2</v>
      </c>
      <c r="C146" s="142">
        <v>22650</v>
      </c>
      <c r="D146" s="142">
        <v>5400</v>
      </c>
      <c r="E146" s="142">
        <v>2500</v>
      </c>
      <c r="F146" s="142">
        <v>30550</v>
      </c>
      <c r="G146" s="142">
        <v>58200</v>
      </c>
      <c r="H146" s="142">
        <v>12291</v>
      </c>
      <c r="I146" s="142">
        <v>70491</v>
      </c>
      <c r="J146" s="142">
        <v>36861</v>
      </c>
      <c r="K146" s="142">
        <v>137902</v>
      </c>
      <c r="L146" s="7">
        <v>5479</v>
      </c>
      <c r="M146" s="263">
        <f t="shared" si="4"/>
        <v>25.169191458295309</v>
      </c>
    </row>
    <row r="147" spans="1:13" ht="15" thickBot="1" x14ac:dyDescent="0.35">
      <c r="A147" s="4" t="s">
        <v>349</v>
      </c>
      <c r="B147" s="6" t="s">
        <v>2</v>
      </c>
      <c r="C147" s="142">
        <v>10250</v>
      </c>
      <c r="D147" s="142">
        <v>2900</v>
      </c>
      <c r="E147" s="142">
        <v>0</v>
      </c>
      <c r="F147" s="142">
        <v>13150</v>
      </c>
      <c r="G147" s="142">
        <v>38000</v>
      </c>
      <c r="H147" s="142">
        <v>3000</v>
      </c>
      <c r="I147" s="142">
        <v>41000</v>
      </c>
      <c r="J147" s="142">
        <v>13400</v>
      </c>
      <c r="K147" s="142">
        <v>67550</v>
      </c>
      <c r="L147" s="7">
        <v>6680</v>
      </c>
      <c r="M147" s="263">
        <f t="shared" si="4"/>
        <v>10.112275449101796</v>
      </c>
    </row>
    <row r="148" spans="1:13" ht="15" thickBot="1" x14ac:dyDescent="0.35">
      <c r="A148" s="4" t="s">
        <v>353</v>
      </c>
      <c r="B148" s="6" t="s">
        <v>2</v>
      </c>
      <c r="C148" s="142">
        <v>11689</v>
      </c>
      <c r="D148" s="142">
        <v>2617</v>
      </c>
      <c r="E148" s="142">
        <v>0</v>
      </c>
      <c r="F148" s="142">
        <v>14306</v>
      </c>
      <c r="G148" s="142">
        <v>61512</v>
      </c>
      <c r="H148" s="142">
        <v>4666</v>
      </c>
      <c r="I148" s="142">
        <v>66178</v>
      </c>
      <c r="J148" s="142">
        <v>24941</v>
      </c>
      <c r="K148" s="142">
        <v>105425</v>
      </c>
      <c r="L148" s="7">
        <v>6033</v>
      </c>
      <c r="M148" s="263">
        <f t="shared" si="4"/>
        <v>17.4747223603514</v>
      </c>
    </row>
    <row r="149" spans="1:13" ht="15" thickBot="1" x14ac:dyDescent="0.35">
      <c r="A149" s="4" t="s">
        <v>357</v>
      </c>
      <c r="B149" s="6" t="s">
        <v>2</v>
      </c>
      <c r="C149" s="142">
        <v>20092</v>
      </c>
      <c r="D149" s="142">
        <v>1310</v>
      </c>
      <c r="E149" s="142">
        <v>2000</v>
      </c>
      <c r="F149" s="142">
        <v>23402</v>
      </c>
      <c r="G149" s="142">
        <v>49396</v>
      </c>
      <c r="H149" s="142">
        <v>3998</v>
      </c>
      <c r="I149" s="142">
        <v>53394</v>
      </c>
      <c r="J149" s="142">
        <v>32672</v>
      </c>
      <c r="K149" s="142">
        <v>109468</v>
      </c>
      <c r="L149" s="7">
        <v>5092</v>
      </c>
      <c r="M149" s="263">
        <f t="shared" si="4"/>
        <v>21.498036135113903</v>
      </c>
    </row>
    <row r="150" spans="1:13" ht="15" thickBot="1" x14ac:dyDescent="0.35">
      <c r="A150" s="4" t="s">
        <v>363</v>
      </c>
      <c r="B150" s="6" t="s">
        <v>2</v>
      </c>
      <c r="C150" s="142">
        <v>10142</v>
      </c>
      <c r="D150" s="142">
        <v>3705</v>
      </c>
      <c r="E150" s="142">
        <v>960</v>
      </c>
      <c r="F150" s="142">
        <v>14807</v>
      </c>
      <c r="G150" s="142">
        <v>100258</v>
      </c>
      <c r="H150" s="142">
        <v>40753</v>
      </c>
      <c r="I150" s="142">
        <v>141011</v>
      </c>
      <c r="J150" s="142">
        <v>37903</v>
      </c>
      <c r="K150" s="142">
        <v>193721</v>
      </c>
      <c r="L150" s="7">
        <v>4757</v>
      </c>
      <c r="M150" s="263">
        <f t="shared" si="4"/>
        <v>40.72335505570738</v>
      </c>
    </row>
    <row r="151" spans="1:13" ht="15" thickBot="1" x14ac:dyDescent="0.35">
      <c r="A151" s="4" t="s">
        <v>366</v>
      </c>
      <c r="B151" s="6" t="s">
        <v>2</v>
      </c>
      <c r="C151" s="142">
        <v>4425</v>
      </c>
      <c r="D151" s="142">
        <v>1161</v>
      </c>
      <c r="E151" s="142">
        <v>2000</v>
      </c>
      <c r="F151" s="142">
        <v>7586</v>
      </c>
      <c r="G151" s="142">
        <v>41662</v>
      </c>
      <c r="H151" s="142">
        <v>3187</v>
      </c>
      <c r="I151" s="142">
        <v>44849</v>
      </c>
      <c r="J151" s="142">
        <v>18649</v>
      </c>
      <c r="K151" s="142">
        <v>71084</v>
      </c>
      <c r="L151" s="7">
        <v>4614</v>
      </c>
      <c r="M151" s="263">
        <f t="shared" si="4"/>
        <v>15.4061551798873</v>
      </c>
    </row>
    <row r="152" spans="1:13" ht="15" thickBot="1" x14ac:dyDescent="0.35">
      <c r="A152" s="4" t="s">
        <v>371</v>
      </c>
      <c r="B152" s="6" t="s">
        <v>2</v>
      </c>
      <c r="C152" s="142">
        <v>25648</v>
      </c>
      <c r="D152" s="142">
        <v>2027</v>
      </c>
      <c r="E152" s="142">
        <v>6500</v>
      </c>
      <c r="F152" s="142">
        <v>34175</v>
      </c>
      <c r="G152" s="142">
        <v>134550</v>
      </c>
      <c r="H152" s="142">
        <v>43913</v>
      </c>
      <c r="I152" s="142">
        <v>178463</v>
      </c>
      <c r="J152" s="142">
        <v>89513</v>
      </c>
      <c r="K152" s="142">
        <v>302151</v>
      </c>
      <c r="L152" s="7">
        <v>6999</v>
      </c>
      <c r="M152" s="263">
        <f t="shared" si="4"/>
        <v>43.170595799399912</v>
      </c>
    </row>
    <row r="153" spans="1:13" ht="15" thickBot="1" x14ac:dyDescent="0.35">
      <c r="A153" s="4" t="s">
        <v>376</v>
      </c>
      <c r="B153" s="6" t="s">
        <v>2</v>
      </c>
      <c r="C153" s="142">
        <v>15081</v>
      </c>
      <c r="D153" s="142">
        <v>2521</v>
      </c>
      <c r="E153" s="142">
        <v>5092</v>
      </c>
      <c r="F153" s="142">
        <v>22694</v>
      </c>
      <c r="G153" s="142">
        <v>84650</v>
      </c>
      <c r="H153" s="142">
        <v>10000</v>
      </c>
      <c r="I153" s="142">
        <v>94650</v>
      </c>
      <c r="J153" s="142">
        <v>29848</v>
      </c>
      <c r="K153" s="142">
        <v>147192</v>
      </c>
      <c r="L153" s="7">
        <v>4837</v>
      </c>
      <c r="M153" s="263">
        <f t="shared" si="4"/>
        <v>30.430432086003723</v>
      </c>
    </row>
    <row r="154" spans="1:13" ht="15" thickBot="1" x14ac:dyDescent="0.35">
      <c r="A154" s="4" t="s">
        <v>386</v>
      </c>
      <c r="B154" s="26" t="s">
        <v>2</v>
      </c>
      <c r="C154" s="152">
        <v>13384</v>
      </c>
      <c r="D154" s="152">
        <v>961</v>
      </c>
      <c r="E154" s="152">
        <v>396</v>
      </c>
      <c r="F154" s="152">
        <v>14741</v>
      </c>
      <c r="G154" s="152">
        <v>104317</v>
      </c>
      <c r="H154" s="152">
        <v>1120</v>
      </c>
      <c r="I154" s="152">
        <v>105437</v>
      </c>
      <c r="J154" s="152">
        <v>54314</v>
      </c>
      <c r="K154" s="152">
        <v>174492</v>
      </c>
      <c r="L154" s="27">
        <v>5240</v>
      </c>
      <c r="M154" s="489">
        <f t="shared" si="4"/>
        <v>33.299999999999997</v>
      </c>
    </row>
    <row r="155" spans="1:13" x14ac:dyDescent="0.3">
      <c r="A155" s="291" t="s">
        <v>2598</v>
      </c>
      <c r="B155" s="73"/>
      <c r="C155" s="145">
        <f t="shared" ref="C155:L155" si="5">SUM(C77:C154)</f>
        <v>1121452</v>
      </c>
      <c r="D155" s="145">
        <f t="shared" si="5"/>
        <v>285485</v>
      </c>
      <c r="E155" s="145">
        <f t="shared" si="5"/>
        <v>146670</v>
      </c>
      <c r="F155" s="145">
        <f t="shared" si="5"/>
        <v>1553607</v>
      </c>
      <c r="G155" s="145">
        <f t="shared" si="5"/>
        <v>5797400</v>
      </c>
      <c r="H155" s="145">
        <f t="shared" si="5"/>
        <v>845697</v>
      </c>
      <c r="I155" s="145">
        <f t="shared" si="5"/>
        <v>6643097</v>
      </c>
      <c r="J155" s="145">
        <f t="shared" si="5"/>
        <v>3157589</v>
      </c>
      <c r="K155" s="145">
        <f t="shared" si="5"/>
        <v>11354293</v>
      </c>
      <c r="L155" s="101">
        <f t="shared" si="5"/>
        <v>418275</v>
      </c>
      <c r="M155" s="491"/>
    </row>
    <row r="156" spans="1:13" x14ac:dyDescent="0.3">
      <c r="A156" s="150" t="s">
        <v>2599</v>
      </c>
      <c r="B156" s="73"/>
      <c r="C156" s="145">
        <f>C155/77</f>
        <v>14564.311688311689</v>
      </c>
      <c r="D156" s="145">
        <f t="shared" ref="D156:L156" si="6">D155/77</f>
        <v>3707.5974025974024</v>
      </c>
      <c r="E156" s="145">
        <f t="shared" si="6"/>
        <v>1904.8051948051948</v>
      </c>
      <c r="F156" s="145">
        <f t="shared" si="6"/>
        <v>20176.714285714286</v>
      </c>
      <c r="G156" s="145">
        <f t="shared" si="6"/>
        <v>75290.909090909088</v>
      </c>
      <c r="H156" s="145">
        <f t="shared" si="6"/>
        <v>10983.077922077922</v>
      </c>
      <c r="I156" s="145">
        <f t="shared" si="6"/>
        <v>86273.987012987011</v>
      </c>
      <c r="J156" s="145">
        <f t="shared" si="6"/>
        <v>41007.64935064935</v>
      </c>
      <c r="K156" s="145">
        <f t="shared" si="6"/>
        <v>147458.35064935064</v>
      </c>
      <c r="L156" s="297">
        <f t="shared" si="6"/>
        <v>5432.1428571428569</v>
      </c>
      <c r="M156" s="490">
        <f>K155/L155</f>
        <v>27.145521487059948</v>
      </c>
    </row>
    <row r="157" spans="1:13" ht="15" thickBot="1" x14ac:dyDescent="0.35">
      <c r="A157" s="61"/>
      <c r="B157" s="30"/>
      <c r="C157" s="152"/>
      <c r="D157" s="152"/>
      <c r="E157" s="152"/>
      <c r="F157" s="152"/>
      <c r="G157" s="152"/>
      <c r="H157" s="152"/>
      <c r="I157" s="152"/>
      <c r="J157" s="152"/>
      <c r="K157" s="152"/>
      <c r="L157" s="27"/>
      <c r="M157" s="489"/>
    </row>
    <row r="158" spans="1:13" ht="15" thickBot="1" x14ac:dyDescent="0.35">
      <c r="A158" s="31" t="s">
        <v>5</v>
      </c>
      <c r="B158" s="6" t="s">
        <v>6</v>
      </c>
      <c r="C158" s="142">
        <v>28557</v>
      </c>
      <c r="D158" s="142">
        <v>4420</v>
      </c>
      <c r="E158" s="142">
        <v>8496</v>
      </c>
      <c r="F158" s="142">
        <v>41473</v>
      </c>
      <c r="G158" s="142">
        <v>98792</v>
      </c>
      <c r="H158" s="142">
        <v>25292</v>
      </c>
      <c r="I158" s="142">
        <v>124084</v>
      </c>
      <c r="J158" s="142">
        <v>63829</v>
      </c>
      <c r="K158" s="142">
        <v>229386</v>
      </c>
      <c r="L158" s="7">
        <v>7410</v>
      </c>
      <c r="M158" s="263">
        <f t="shared" si="4"/>
        <v>30.956275303643725</v>
      </c>
    </row>
    <row r="159" spans="1:13" ht="15" thickBot="1" x14ac:dyDescent="0.35">
      <c r="A159" s="4" t="s">
        <v>8</v>
      </c>
      <c r="B159" s="6" t="s">
        <v>6</v>
      </c>
      <c r="C159" s="142">
        <v>20380</v>
      </c>
      <c r="D159" s="142">
        <v>11958</v>
      </c>
      <c r="E159" s="142">
        <v>2425</v>
      </c>
      <c r="F159" s="142">
        <v>34763</v>
      </c>
      <c r="G159" s="142">
        <v>213040</v>
      </c>
      <c r="H159" s="142">
        <v>74657</v>
      </c>
      <c r="I159" s="142">
        <v>287697</v>
      </c>
      <c r="J159" s="142">
        <v>200530</v>
      </c>
      <c r="K159" s="142">
        <v>522990</v>
      </c>
      <c r="L159" s="7">
        <v>11569</v>
      </c>
      <c r="M159" s="263">
        <f t="shared" si="4"/>
        <v>45.206154378079347</v>
      </c>
    </row>
    <row r="160" spans="1:13" ht="15" thickBot="1" x14ac:dyDescent="0.35">
      <c r="A160" s="4" t="s">
        <v>9</v>
      </c>
      <c r="B160" s="6" t="s">
        <v>6</v>
      </c>
      <c r="C160" s="142">
        <v>35379</v>
      </c>
      <c r="D160" s="142">
        <v>7537</v>
      </c>
      <c r="E160" s="142">
        <v>2751</v>
      </c>
      <c r="F160" s="142">
        <v>45667</v>
      </c>
      <c r="G160" s="142">
        <v>209595</v>
      </c>
      <c r="H160" s="142">
        <v>73350</v>
      </c>
      <c r="I160" s="142">
        <v>282945</v>
      </c>
      <c r="J160" s="142">
        <v>91666</v>
      </c>
      <c r="K160" s="142">
        <v>420278</v>
      </c>
      <c r="L160" s="7">
        <v>9706</v>
      </c>
      <c r="M160" s="263">
        <f t="shared" si="4"/>
        <v>43.300844838244387</v>
      </c>
    </row>
    <row r="161" spans="1:13" ht="15" thickBot="1" x14ac:dyDescent="0.35">
      <c r="A161" s="4" t="s">
        <v>15</v>
      </c>
      <c r="B161" s="6" t="s">
        <v>6</v>
      </c>
      <c r="C161" s="142">
        <v>34704</v>
      </c>
      <c r="D161" s="142">
        <v>3249</v>
      </c>
      <c r="E161" s="142">
        <v>7432</v>
      </c>
      <c r="F161" s="142">
        <v>45385</v>
      </c>
      <c r="G161" s="142">
        <v>225028</v>
      </c>
      <c r="H161" s="142">
        <v>61681</v>
      </c>
      <c r="I161" s="142">
        <v>286709</v>
      </c>
      <c r="J161" s="142">
        <v>321182</v>
      </c>
      <c r="K161" s="142">
        <v>653276</v>
      </c>
      <c r="L161" s="7">
        <v>11902</v>
      </c>
      <c r="M161" s="263">
        <f t="shared" si="4"/>
        <v>54.887917996975297</v>
      </c>
    </row>
    <row r="162" spans="1:13" ht="15" thickBot="1" x14ac:dyDescent="0.35">
      <c r="A162" s="4" t="s">
        <v>18</v>
      </c>
      <c r="B162" s="6" t="s">
        <v>6</v>
      </c>
      <c r="C162" s="142">
        <v>22574</v>
      </c>
      <c r="D162" s="142">
        <v>3513</v>
      </c>
      <c r="E162" s="142">
        <v>1600</v>
      </c>
      <c r="F162" s="142">
        <v>27687</v>
      </c>
      <c r="G162" s="142">
        <v>116849</v>
      </c>
      <c r="H162" s="142">
        <v>22736</v>
      </c>
      <c r="I162" s="142">
        <v>139585</v>
      </c>
      <c r="J162" s="142">
        <v>225285</v>
      </c>
      <c r="K162" s="142">
        <v>392557</v>
      </c>
      <c r="L162" s="7">
        <v>11000</v>
      </c>
      <c r="M162" s="263">
        <f t="shared" si="4"/>
        <v>35.686999999999998</v>
      </c>
    </row>
    <row r="163" spans="1:13" ht="15" thickBot="1" x14ac:dyDescent="0.35">
      <c r="A163" s="4" t="s">
        <v>26</v>
      </c>
      <c r="B163" s="6" t="s">
        <v>6</v>
      </c>
      <c r="C163" s="142">
        <v>17519</v>
      </c>
      <c r="D163" s="142">
        <v>5839</v>
      </c>
      <c r="E163" s="142">
        <v>2000</v>
      </c>
      <c r="F163" s="142">
        <v>25358</v>
      </c>
      <c r="G163" s="142">
        <v>104960</v>
      </c>
      <c r="H163" s="142">
        <v>11156</v>
      </c>
      <c r="I163" s="142">
        <v>116116</v>
      </c>
      <c r="J163" s="142">
        <v>31940</v>
      </c>
      <c r="K163" s="142">
        <v>173414</v>
      </c>
      <c r="L163" s="7">
        <v>7172</v>
      </c>
      <c r="M163" s="263">
        <f t="shared" si="4"/>
        <v>24.179308421639711</v>
      </c>
    </row>
    <row r="164" spans="1:13" ht="15" thickBot="1" x14ac:dyDescent="0.35">
      <c r="A164" s="4" t="s">
        <v>40</v>
      </c>
      <c r="B164" s="6" t="s">
        <v>6</v>
      </c>
      <c r="C164" s="142">
        <v>22731</v>
      </c>
      <c r="D164" s="142">
        <v>14532</v>
      </c>
      <c r="E164" s="142">
        <v>2000</v>
      </c>
      <c r="F164" s="142">
        <v>39263</v>
      </c>
      <c r="G164" s="142">
        <v>164073</v>
      </c>
      <c r="H164" s="142">
        <v>13356</v>
      </c>
      <c r="I164" s="142">
        <v>177429</v>
      </c>
      <c r="J164" s="142">
        <v>53677</v>
      </c>
      <c r="K164" s="142">
        <v>270369</v>
      </c>
      <c r="L164" s="7">
        <v>9197</v>
      </c>
      <c r="M164" s="263">
        <f t="shared" si="4"/>
        <v>29.397520930738285</v>
      </c>
    </row>
    <row r="165" spans="1:13" ht="15" thickBot="1" x14ac:dyDescent="0.35">
      <c r="A165" s="4" t="s">
        <v>44</v>
      </c>
      <c r="B165" s="6" t="s">
        <v>6</v>
      </c>
      <c r="C165" s="142">
        <v>50089</v>
      </c>
      <c r="D165" s="142">
        <v>7002</v>
      </c>
      <c r="E165" s="142">
        <v>0</v>
      </c>
      <c r="F165" s="142">
        <v>57091</v>
      </c>
      <c r="G165" s="142">
        <v>221399</v>
      </c>
      <c r="H165" s="142">
        <v>89591</v>
      </c>
      <c r="I165" s="142">
        <v>310990</v>
      </c>
      <c r="J165" s="142">
        <v>100898</v>
      </c>
      <c r="K165" s="142">
        <v>468979</v>
      </c>
      <c r="L165" s="7">
        <v>11825</v>
      </c>
      <c r="M165" s="263">
        <f t="shared" si="4"/>
        <v>39.659957716701904</v>
      </c>
    </row>
    <row r="166" spans="1:13" ht="15" thickBot="1" x14ac:dyDescent="0.35">
      <c r="A166" s="4" t="s">
        <v>46</v>
      </c>
      <c r="B166" s="6" t="s">
        <v>6</v>
      </c>
      <c r="C166" s="142">
        <v>35973</v>
      </c>
      <c r="D166" s="142">
        <v>6000</v>
      </c>
      <c r="E166" s="142">
        <v>5000</v>
      </c>
      <c r="F166" s="142">
        <v>46973</v>
      </c>
      <c r="G166" s="142">
        <v>237888</v>
      </c>
      <c r="H166" s="142">
        <v>58446</v>
      </c>
      <c r="I166" s="142">
        <v>296334</v>
      </c>
      <c r="J166" s="142">
        <v>191844</v>
      </c>
      <c r="K166" s="142">
        <v>535151</v>
      </c>
      <c r="L166" s="7">
        <v>7226</v>
      </c>
      <c r="M166" s="263">
        <f t="shared" si="4"/>
        <v>74.0590921671741</v>
      </c>
    </row>
    <row r="167" spans="1:13" ht="15" thickBot="1" x14ac:dyDescent="0.35">
      <c r="A167" s="4" t="s">
        <v>54</v>
      </c>
      <c r="B167" s="6" t="s">
        <v>6</v>
      </c>
      <c r="C167" s="142">
        <v>26708</v>
      </c>
      <c r="D167" s="142">
        <v>7859</v>
      </c>
      <c r="E167" s="142">
        <v>3448</v>
      </c>
      <c r="F167" s="142">
        <v>38015</v>
      </c>
      <c r="G167" s="142">
        <v>170508</v>
      </c>
      <c r="H167" s="142">
        <v>56396</v>
      </c>
      <c r="I167" s="142">
        <v>226904</v>
      </c>
      <c r="J167" s="142">
        <v>120576</v>
      </c>
      <c r="K167" s="142">
        <v>385495</v>
      </c>
      <c r="L167" s="7">
        <v>10090</v>
      </c>
      <c r="M167" s="263">
        <f t="shared" si="4"/>
        <v>38.205649157581767</v>
      </c>
    </row>
    <row r="168" spans="1:13" ht="15" thickBot="1" x14ac:dyDescent="0.35">
      <c r="A168" s="4" t="s">
        <v>55</v>
      </c>
      <c r="B168" s="6" t="s">
        <v>6</v>
      </c>
      <c r="C168" s="142">
        <v>26042</v>
      </c>
      <c r="D168" s="142">
        <v>1500</v>
      </c>
      <c r="E168" s="142">
        <v>2500</v>
      </c>
      <c r="F168" s="142">
        <v>30042</v>
      </c>
      <c r="G168" s="142">
        <v>136393</v>
      </c>
      <c r="H168" s="142">
        <v>27350</v>
      </c>
      <c r="I168" s="142">
        <v>163743</v>
      </c>
      <c r="J168" s="142">
        <v>152667</v>
      </c>
      <c r="K168" s="142">
        <v>346452</v>
      </c>
      <c r="L168" s="7">
        <v>9705</v>
      </c>
      <c r="M168" s="263">
        <f t="shared" si="4"/>
        <v>35.698299845440495</v>
      </c>
    </row>
    <row r="169" spans="1:13" ht="15" thickBot="1" x14ac:dyDescent="0.35">
      <c r="A169" s="4" t="s">
        <v>58</v>
      </c>
      <c r="B169" s="6" t="s">
        <v>6</v>
      </c>
      <c r="C169" s="142">
        <v>10441</v>
      </c>
      <c r="D169" s="142">
        <v>1253</v>
      </c>
      <c r="E169" s="142">
        <v>2227</v>
      </c>
      <c r="F169" s="142">
        <v>13921</v>
      </c>
      <c r="G169" s="142">
        <v>60785</v>
      </c>
      <c r="H169" s="142">
        <v>15607</v>
      </c>
      <c r="I169" s="142">
        <v>76392</v>
      </c>
      <c r="J169" s="142">
        <v>10671</v>
      </c>
      <c r="K169" s="142">
        <v>100984</v>
      </c>
      <c r="L169" s="7">
        <v>8692</v>
      </c>
      <c r="M169" s="263">
        <f t="shared" si="4"/>
        <v>11.618039576622181</v>
      </c>
    </row>
    <row r="170" spans="1:13" ht="15" thickBot="1" x14ac:dyDescent="0.35">
      <c r="A170" s="4" t="s">
        <v>62</v>
      </c>
      <c r="B170" s="6" t="s">
        <v>6</v>
      </c>
      <c r="C170" s="142">
        <v>33997</v>
      </c>
      <c r="D170" s="142">
        <v>6327</v>
      </c>
      <c r="E170" s="142">
        <v>3615</v>
      </c>
      <c r="F170" s="142">
        <v>43939</v>
      </c>
      <c r="G170" s="142">
        <v>247669</v>
      </c>
      <c r="H170" s="142">
        <v>62872</v>
      </c>
      <c r="I170" s="142">
        <v>310541</v>
      </c>
      <c r="J170" s="142">
        <v>146904</v>
      </c>
      <c r="K170" s="142">
        <v>501384</v>
      </c>
      <c r="L170" s="7">
        <v>11833</v>
      </c>
      <c r="M170" s="263">
        <f t="shared" si="4"/>
        <v>42.371672441477223</v>
      </c>
    </row>
    <row r="171" spans="1:13" ht="15" thickBot="1" x14ac:dyDescent="0.35">
      <c r="A171" s="4" t="s">
        <v>64</v>
      </c>
      <c r="B171" s="6" t="s">
        <v>6</v>
      </c>
      <c r="C171" s="142">
        <v>19372</v>
      </c>
      <c r="D171" s="142">
        <v>5665</v>
      </c>
      <c r="E171" s="142">
        <v>2421</v>
      </c>
      <c r="F171" s="142">
        <v>27458</v>
      </c>
      <c r="G171" s="142">
        <v>100337</v>
      </c>
      <c r="H171" s="142">
        <v>9619</v>
      </c>
      <c r="I171" s="142">
        <v>109956</v>
      </c>
      <c r="J171" s="142">
        <v>84359</v>
      </c>
      <c r="K171" s="142">
        <v>221773</v>
      </c>
      <c r="L171" s="7">
        <v>10857</v>
      </c>
      <c r="M171" s="263">
        <f t="shared" si="4"/>
        <v>20.426729299069724</v>
      </c>
    </row>
    <row r="172" spans="1:13" ht="15" thickBot="1" x14ac:dyDescent="0.35">
      <c r="A172" s="4" t="s">
        <v>66</v>
      </c>
      <c r="B172" s="6" t="s">
        <v>6</v>
      </c>
      <c r="C172" s="142">
        <v>11654</v>
      </c>
      <c r="D172" s="142">
        <v>1851</v>
      </c>
      <c r="E172" s="142">
        <v>1600</v>
      </c>
      <c r="F172" s="142">
        <v>15105</v>
      </c>
      <c r="G172" s="142">
        <v>68782</v>
      </c>
      <c r="H172" s="142">
        <v>20954</v>
      </c>
      <c r="I172" s="142">
        <v>89736</v>
      </c>
      <c r="J172" s="142">
        <v>40199</v>
      </c>
      <c r="K172" s="142">
        <v>145040</v>
      </c>
      <c r="L172" s="7">
        <v>9467</v>
      </c>
      <c r="M172" s="263">
        <f t="shared" si="4"/>
        <v>15.32058730326397</v>
      </c>
    </row>
    <row r="173" spans="1:13" ht="15" thickBot="1" x14ac:dyDescent="0.35">
      <c r="A173" s="4" t="s">
        <v>67</v>
      </c>
      <c r="B173" s="6" t="s">
        <v>6</v>
      </c>
      <c r="C173" s="142">
        <v>24922</v>
      </c>
      <c r="D173" s="142">
        <v>5480</v>
      </c>
      <c r="E173" s="142">
        <v>3060</v>
      </c>
      <c r="F173" s="142">
        <v>33462</v>
      </c>
      <c r="G173" s="142">
        <v>102059</v>
      </c>
      <c r="H173" s="142">
        <v>52461</v>
      </c>
      <c r="I173" s="142">
        <v>154520</v>
      </c>
      <c r="J173" s="142">
        <v>56993</v>
      </c>
      <c r="K173" s="142">
        <v>244975</v>
      </c>
      <c r="L173" s="7">
        <v>8257</v>
      </c>
      <c r="M173" s="263">
        <f t="shared" si="4"/>
        <v>29.66876589560373</v>
      </c>
    </row>
    <row r="174" spans="1:13" ht="15" thickBot="1" x14ac:dyDescent="0.35">
      <c r="A174" s="4" t="s">
        <v>70</v>
      </c>
      <c r="B174" s="6" t="s">
        <v>6</v>
      </c>
      <c r="C174" s="142">
        <v>55500</v>
      </c>
      <c r="D174" s="142">
        <v>16000</v>
      </c>
      <c r="E174" s="142">
        <v>12200</v>
      </c>
      <c r="F174" s="142">
        <v>83700</v>
      </c>
      <c r="G174" s="142">
        <v>432841</v>
      </c>
      <c r="H174" s="142">
        <v>134100</v>
      </c>
      <c r="I174" s="142">
        <v>566941</v>
      </c>
      <c r="J174" s="142">
        <v>334160</v>
      </c>
      <c r="K174" s="142">
        <v>984801</v>
      </c>
      <c r="L174" s="7">
        <v>9420</v>
      </c>
      <c r="M174" s="263">
        <f t="shared" si="4"/>
        <v>104.54363057324841</v>
      </c>
    </row>
    <row r="175" spans="1:13" ht="15" thickBot="1" x14ac:dyDescent="0.35">
      <c r="A175" s="4" t="s">
        <v>89</v>
      </c>
      <c r="B175" s="6" t="s">
        <v>6</v>
      </c>
      <c r="C175" s="142">
        <v>27657</v>
      </c>
      <c r="D175" s="142">
        <v>11469</v>
      </c>
      <c r="E175" s="142">
        <v>4545</v>
      </c>
      <c r="F175" s="142">
        <v>43671</v>
      </c>
      <c r="G175" s="142">
        <v>138717</v>
      </c>
      <c r="H175" s="142">
        <v>9370</v>
      </c>
      <c r="I175" s="142">
        <v>148087</v>
      </c>
      <c r="J175" s="142">
        <v>80007</v>
      </c>
      <c r="K175" s="142">
        <v>271765</v>
      </c>
      <c r="L175" s="7">
        <v>11862</v>
      </c>
      <c r="M175" s="263">
        <f t="shared" si="4"/>
        <v>22.9105547125274</v>
      </c>
    </row>
    <row r="176" spans="1:13" ht="15" thickBot="1" x14ac:dyDescent="0.35">
      <c r="A176" s="4" t="s">
        <v>101</v>
      </c>
      <c r="B176" s="6" t="s">
        <v>6</v>
      </c>
      <c r="C176" s="142">
        <v>12300</v>
      </c>
      <c r="D176" s="142">
        <v>4300</v>
      </c>
      <c r="E176" s="142">
        <v>0</v>
      </c>
      <c r="F176" s="142">
        <v>16600</v>
      </c>
      <c r="G176" s="142">
        <v>95200</v>
      </c>
      <c r="H176" s="142">
        <v>930</v>
      </c>
      <c r="I176" s="142">
        <v>96130</v>
      </c>
      <c r="J176" s="142">
        <v>40763</v>
      </c>
      <c r="K176" s="142">
        <v>153493</v>
      </c>
      <c r="L176" s="7">
        <v>10021</v>
      </c>
      <c r="M176" s="263">
        <f t="shared" si="4"/>
        <v>15.317134018561022</v>
      </c>
    </row>
    <row r="177" spans="1:13" ht="15" thickBot="1" x14ac:dyDescent="0.35">
      <c r="A177" s="4" t="s">
        <v>108</v>
      </c>
      <c r="B177" s="6" t="s">
        <v>6</v>
      </c>
      <c r="C177" s="142">
        <v>17685</v>
      </c>
      <c r="D177" s="142">
        <v>4100</v>
      </c>
      <c r="E177" s="142">
        <v>3500</v>
      </c>
      <c r="F177" s="142">
        <v>25285</v>
      </c>
      <c r="G177" s="142">
        <v>71000</v>
      </c>
      <c r="H177" s="142">
        <v>20</v>
      </c>
      <c r="I177" s="142">
        <v>71020</v>
      </c>
      <c r="J177" s="142">
        <v>40000</v>
      </c>
      <c r="K177" s="142">
        <v>136305</v>
      </c>
      <c r="L177" s="7">
        <v>7439</v>
      </c>
      <c r="M177" s="263">
        <f t="shared" si="4"/>
        <v>18.32302728861406</v>
      </c>
    </row>
    <row r="178" spans="1:13" ht="15" thickBot="1" x14ac:dyDescent="0.35">
      <c r="A178" s="4" t="s">
        <v>115</v>
      </c>
      <c r="B178" s="6" t="s">
        <v>6</v>
      </c>
      <c r="C178" s="142">
        <v>19464</v>
      </c>
      <c r="D178" s="142">
        <v>3616</v>
      </c>
      <c r="E178" s="142">
        <v>5790</v>
      </c>
      <c r="F178" s="142">
        <v>28870</v>
      </c>
      <c r="G178" s="142">
        <v>112119</v>
      </c>
      <c r="H178" s="142">
        <v>24413</v>
      </c>
      <c r="I178" s="142">
        <v>136532</v>
      </c>
      <c r="J178" s="142">
        <v>46481</v>
      </c>
      <c r="K178" s="142">
        <v>211883</v>
      </c>
      <c r="L178" s="7">
        <v>7392</v>
      </c>
      <c r="M178" s="263">
        <f t="shared" si="4"/>
        <v>28.663825757575758</v>
      </c>
    </row>
    <row r="179" spans="1:13" ht="15" thickBot="1" x14ac:dyDescent="0.35">
      <c r="A179" s="4" t="s">
        <v>120</v>
      </c>
      <c r="B179" s="6" t="s">
        <v>6</v>
      </c>
      <c r="C179" s="142">
        <v>13748</v>
      </c>
      <c r="D179" s="142">
        <v>1367</v>
      </c>
      <c r="E179" s="142">
        <v>2590</v>
      </c>
      <c r="F179" s="142">
        <v>17705</v>
      </c>
      <c r="G179" s="142">
        <v>72595</v>
      </c>
      <c r="H179" s="142">
        <v>2051</v>
      </c>
      <c r="I179" s="142">
        <v>74646</v>
      </c>
      <c r="J179" s="142">
        <v>27887</v>
      </c>
      <c r="K179" s="142">
        <v>120238</v>
      </c>
      <c r="L179" s="7">
        <v>7717</v>
      </c>
      <c r="M179" s="263">
        <f t="shared" si="4"/>
        <v>15.580925230011662</v>
      </c>
    </row>
    <row r="180" spans="1:13" ht="15" thickBot="1" x14ac:dyDescent="0.35">
      <c r="A180" s="4" t="s">
        <v>131</v>
      </c>
      <c r="B180" s="6" t="s">
        <v>6</v>
      </c>
      <c r="C180" s="142">
        <v>31338</v>
      </c>
      <c r="D180" s="142">
        <v>3701</v>
      </c>
      <c r="E180" s="142">
        <v>2293</v>
      </c>
      <c r="F180" s="142">
        <v>37332</v>
      </c>
      <c r="G180" s="142">
        <v>173427</v>
      </c>
      <c r="H180" s="142">
        <v>21707</v>
      </c>
      <c r="I180" s="142">
        <v>195134</v>
      </c>
      <c r="J180" s="142">
        <v>83765</v>
      </c>
      <c r="K180" s="142">
        <v>316231</v>
      </c>
      <c r="L180" s="7">
        <v>7824</v>
      </c>
      <c r="M180" s="263">
        <f t="shared" si="4"/>
        <v>40.418072597137012</v>
      </c>
    </row>
    <row r="181" spans="1:13" ht="15" thickBot="1" x14ac:dyDescent="0.35">
      <c r="A181" s="4" t="s">
        <v>136</v>
      </c>
      <c r="B181" s="6" t="s">
        <v>6</v>
      </c>
      <c r="C181" s="142">
        <v>8620</v>
      </c>
      <c r="D181" s="142">
        <v>527</v>
      </c>
      <c r="E181" s="142">
        <v>2000</v>
      </c>
      <c r="F181" s="142">
        <v>11147</v>
      </c>
      <c r="G181" s="142">
        <v>37149</v>
      </c>
      <c r="H181" s="142">
        <v>16188</v>
      </c>
      <c r="I181" s="142">
        <v>53337</v>
      </c>
      <c r="J181" s="142">
        <v>15658</v>
      </c>
      <c r="K181" s="142">
        <v>80142</v>
      </c>
      <c r="L181" s="7">
        <v>9476</v>
      </c>
      <c r="M181" s="263">
        <f t="shared" si="4"/>
        <v>8.4573659772055727</v>
      </c>
    </row>
    <row r="182" spans="1:13" ht="15" thickBot="1" x14ac:dyDescent="0.35">
      <c r="A182" s="4" t="s">
        <v>139</v>
      </c>
      <c r="B182" s="6" t="s">
        <v>6</v>
      </c>
      <c r="C182" s="142">
        <v>30626</v>
      </c>
      <c r="D182" s="142">
        <v>4655</v>
      </c>
      <c r="E182" s="142">
        <v>0</v>
      </c>
      <c r="F182" s="142">
        <v>35281</v>
      </c>
      <c r="G182" s="142">
        <v>152778</v>
      </c>
      <c r="H182" s="142">
        <v>32362</v>
      </c>
      <c r="I182" s="142">
        <v>185140</v>
      </c>
      <c r="J182" s="142">
        <v>89879</v>
      </c>
      <c r="K182" s="142">
        <v>310300</v>
      </c>
      <c r="L182" s="7">
        <v>10002</v>
      </c>
      <c r="M182" s="263">
        <f t="shared" si="4"/>
        <v>31.023795240951809</v>
      </c>
    </row>
    <row r="183" spans="1:13" ht="15" thickBot="1" x14ac:dyDescent="0.35">
      <c r="A183" s="4" t="s">
        <v>144</v>
      </c>
      <c r="B183" s="6" t="s">
        <v>6</v>
      </c>
      <c r="C183" s="142">
        <v>18208</v>
      </c>
      <c r="D183" s="142">
        <v>0</v>
      </c>
      <c r="E183" s="142">
        <v>750</v>
      </c>
      <c r="F183" s="142">
        <v>18958</v>
      </c>
      <c r="G183" s="142">
        <v>54655</v>
      </c>
      <c r="H183" s="142">
        <v>25636</v>
      </c>
      <c r="I183" s="142">
        <v>80291</v>
      </c>
      <c r="J183" s="142">
        <v>12812</v>
      </c>
      <c r="K183" s="142">
        <v>112061</v>
      </c>
      <c r="L183" s="7">
        <v>11239</v>
      </c>
      <c r="M183" s="263">
        <f t="shared" si="4"/>
        <v>9.9707269330011563</v>
      </c>
    </row>
    <row r="184" spans="1:13" ht="15" thickBot="1" x14ac:dyDescent="0.35">
      <c r="A184" s="4" t="s">
        <v>150</v>
      </c>
      <c r="B184" s="6" t="s">
        <v>6</v>
      </c>
      <c r="C184" s="142">
        <v>21778</v>
      </c>
      <c r="D184" s="142">
        <v>7175</v>
      </c>
      <c r="E184" s="142">
        <v>2747</v>
      </c>
      <c r="F184" s="142">
        <v>31700</v>
      </c>
      <c r="G184" s="142">
        <v>123039</v>
      </c>
      <c r="H184" s="142">
        <v>10948</v>
      </c>
      <c r="I184" s="142">
        <v>133987</v>
      </c>
      <c r="J184" s="142">
        <v>121398</v>
      </c>
      <c r="K184" s="142">
        <v>287085</v>
      </c>
      <c r="L184" s="7">
        <v>8891</v>
      </c>
      <c r="M184" s="263">
        <f t="shared" si="4"/>
        <v>32.28939376897987</v>
      </c>
    </row>
    <row r="185" spans="1:13" ht="15" thickBot="1" x14ac:dyDescent="0.35">
      <c r="A185" s="4" t="s">
        <v>158</v>
      </c>
      <c r="B185" s="6" t="s">
        <v>6</v>
      </c>
      <c r="C185" s="142">
        <v>17500</v>
      </c>
      <c r="D185" s="142">
        <v>6500</v>
      </c>
      <c r="E185" s="142">
        <v>0</v>
      </c>
      <c r="F185" s="142">
        <v>24000</v>
      </c>
      <c r="G185" s="142">
        <v>148533</v>
      </c>
      <c r="H185" s="142">
        <v>17940</v>
      </c>
      <c r="I185" s="142">
        <v>166473</v>
      </c>
      <c r="J185" s="142">
        <v>80116</v>
      </c>
      <c r="K185" s="142">
        <v>270589</v>
      </c>
      <c r="L185" s="7">
        <v>7830</v>
      </c>
      <c r="M185" s="263">
        <f t="shared" si="4"/>
        <v>34.557982120051086</v>
      </c>
    </row>
    <row r="186" spans="1:13" ht="15" thickBot="1" x14ac:dyDescent="0.35">
      <c r="A186" s="4" t="s">
        <v>159</v>
      </c>
      <c r="B186" s="6" t="s">
        <v>6</v>
      </c>
      <c r="C186" s="142">
        <v>29939</v>
      </c>
      <c r="D186" s="142">
        <v>8677</v>
      </c>
      <c r="E186" s="142">
        <v>211</v>
      </c>
      <c r="F186" s="142">
        <v>38827</v>
      </c>
      <c r="G186" s="142">
        <v>120063</v>
      </c>
      <c r="H186" s="142">
        <v>12786</v>
      </c>
      <c r="I186" s="142">
        <v>132849</v>
      </c>
      <c r="J186" s="142">
        <v>81386</v>
      </c>
      <c r="K186" s="142">
        <v>253062</v>
      </c>
      <c r="L186" s="7">
        <v>8133</v>
      </c>
      <c r="M186" s="263">
        <f t="shared" si="4"/>
        <v>31.115455551457028</v>
      </c>
    </row>
    <row r="187" spans="1:13" ht="15" thickBot="1" x14ac:dyDescent="0.35">
      <c r="A187" s="4" t="s">
        <v>163</v>
      </c>
      <c r="B187" s="6" t="s">
        <v>6</v>
      </c>
      <c r="C187" s="142">
        <v>18576</v>
      </c>
      <c r="D187" s="142">
        <v>688</v>
      </c>
      <c r="E187" s="142">
        <v>2250</v>
      </c>
      <c r="F187" s="142">
        <v>21514</v>
      </c>
      <c r="G187" s="142">
        <v>115448</v>
      </c>
      <c r="H187" s="142">
        <v>37316</v>
      </c>
      <c r="I187" s="142">
        <v>152764</v>
      </c>
      <c r="J187" s="142">
        <v>84873</v>
      </c>
      <c r="K187" s="142">
        <v>259151</v>
      </c>
      <c r="L187" s="7">
        <v>7135</v>
      </c>
      <c r="M187" s="263">
        <f t="shared" si="4"/>
        <v>36.321093202522775</v>
      </c>
    </row>
    <row r="188" spans="1:13" ht="15" thickBot="1" x14ac:dyDescent="0.35">
      <c r="A188" s="4" t="s">
        <v>177</v>
      </c>
      <c r="B188" s="6" t="s">
        <v>6</v>
      </c>
      <c r="C188" s="142">
        <v>31639</v>
      </c>
      <c r="D188" s="142">
        <v>14375</v>
      </c>
      <c r="E188" s="142">
        <v>15400</v>
      </c>
      <c r="F188" s="142">
        <v>61414</v>
      </c>
      <c r="G188" s="142">
        <v>216561</v>
      </c>
      <c r="H188" s="142">
        <v>67109</v>
      </c>
      <c r="I188" s="142">
        <v>283670</v>
      </c>
      <c r="J188" s="142">
        <v>72132</v>
      </c>
      <c r="K188" s="142">
        <v>417216</v>
      </c>
      <c r="L188" s="7">
        <v>8764</v>
      </c>
      <c r="M188" s="263">
        <f t="shared" si="4"/>
        <v>47.60565951620265</v>
      </c>
    </row>
    <row r="189" spans="1:13" ht="15" thickBot="1" x14ac:dyDescent="0.35">
      <c r="A189" s="4" t="s">
        <v>182</v>
      </c>
      <c r="B189" s="6" t="s">
        <v>6</v>
      </c>
      <c r="C189" s="142">
        <v>20518</v>
      </c>
      <c r="D189" s="142">
        <v>2640</v>
      </c>
      <c r="E189" s="142">
        <v>400</v>
      </c>
      <c r="F189" s="142">
        <v>23558</v>
      </c>
      <c r="G189" s="142">
        <v>65272</v>
      </c>
      <c r="H189" s="142">
        <v>20178</v>
      </c>
      <c r="I189" s="142">
        <v>85450</v>
      </c>
      <c r="J189" s="142">
        <v>66607</v>
      </c>
      <c r="K189" s="142">
        <v>175615</v>
      </c>
      <c r="L189" s="7">
        <v>8046</v>
      </c>
      <c r="M189" s="263">
        <f t="shared" si="4"/>
        <v>21.82637335321899</v>
      </c>
    </row>
    <row r="190" spans="1:13" ht="15" thickBot="1" x14ac:dyDescent="0.35">
      <c r="A190" s="4" t="s">
        <v>192</v>
      </c>
      <c r="B190" s="6" t="s">
        <v>6</v>
      </c>
      <c r="C190" s="142">
        <v>4511</v>
      </c>
      <c r="D190" s="142">
        <v>355</v>
      </c>
      <c r="E190" s="142">
        <v>300</v>
      </c>
      <c r="F190" s="142">
        <v>5166</v>
      </c>
      <c r="G190" s="142">
        <v>51538</v>
      </c>
      <c r="H190" s="142">
        <v>25793</v>
      </c>
      <c r="I190" s="142">
        <v>77331</v>
      </c>
      <c r="J190" s="142">
        <v>25439</v>
      </c>
      <c r="K190" s="142">
        <v>107936</v>
      </c>
      <c r="L190" s="7">
        <v>9533</v>
      </c>
      <c r="M190" s="263">
        <f t="shared" si="4"/>
        <v>11.322353928459037</v>
      </c>
    </row>
    <row r="191" spans="1:13" ht="15" thickBot="1" x14ac:dyDescent="0.35">
      <c r="A191" s="4" t="s">
        <v>193</v>
      </c>
      <c r="B191" s="6" t="s">
        <v>6</v>
      </c>
      <c r="C191" s="142">
        <v>5700</v>
      </c>
      <c r="D191" s="142">
        <v>4514</v>
      </c>
      <c r="E191" s="142">
        <v>2000</v>
      </c>
      <c r="F191" s="142">
        <v>12214</v>
      </c>
      <c r="G191" s="142">
        <v>51449</v>
      </c>
      <c r="H191" s="142">
        <v>25611</v>
      </c>
      <c r="I191" s="142">
        <v>77060</v>
      </c>
      <c r="J191" s="142">
        <v>10202</v>
      </c>
      <c r="K191" s="142">
        <v>99476</v>
      </c>
      <c r="L191" s="7">
        <v>9233</v>
      </c>
      <c r="M191" s="263">
        <f t="shared" si="4"/>
        <v>10.773962958951588</v>
      </c>
    </row>
    <row r="192" spans="1:13" ht="15" thickBot="1" x14ac:dyDescent="0.35">
      <c r="A192" s="4" t="s">
        <v>204</v>
      </c>
      <c r="B192" s="6" t="s">
        <v>6</v>
      </c>
      <c r="C192" s="142">
        <v>14453</v>
      </c>
      <c r="D192" s="142">
        <v>8145</v>
      </c>
      <c r="E192" s="142">
        <v>2616</v>
      </c>
      <c r="F192" s="142">
        <v>25214</v>
      </c>
      <c r="G192" s="142">
        <v>178006</v>
      </c>
      <c r="H192" s="142">
        <v>46744</v>
      </c>
      <c r="I192" s="142">
        <v>224750</v>
      </c>
      <c r="J192" s="142">
        <v>77758</v>
      </c>
      <c r="K192" s="142">
        <v>327722</v>
      </c>
      <c r="L192" s="7">
        <v>10470</v>
      </c>
      <c r="M192" s="263">
        <f t="shared" si="4"/>
        <v>31.301050620821396</v>
      </c>
    </row>
    <row r="193" spans="1:13" ht="15" thickBot="1" x14ac:dyDescent="0.35">
      <c r="A193" s="4" t="s">
        <v>209</v>
      </c>
      <c r="B193" s="6" t="s">
        <v>6</v>
      </c>
      <c r="C193" s="142">
        <v>4145</v>
      </c>
      <c r="D193" s="142">
        <v>193</v>
      </c>
      <c r="E193" s="142">
        <v>0</v>
      </c>
      <c r="F193" s="142">
        <v>4338</v>
      </c>
      <c r="G193" s="142">
        <v>155493</v>
      </c>
      <c r="H193" s="142">
        <v>55481</v>
      </c>
      <c r="I193" s="142">
        <v>210974</v>
      </c>
      <c r="J193" s="142">
        <v>59672</v>
      </c>
      <c r="K193" s="142">
        <v>274984</v>
      </c>
      <c r="L193" s="7">
        <v>10360</v>
      </c>
      <c r="M193" s="263">
        <f t="shared" si="4"/>
        <v>26.542857142857144</v>
      </c>
    </row>
    <row r="194" spans="1:13" ht="15" thickBot="1" x14ac:dyDescent="0.35">
      <c r="A194" s="4" t="s">
        <v>220</v>
      </c>
      <c r="B194" s="6" t="s">
        <v>6</v>
      </c>
      <c r="C194" s="142">
        <v>16035</v>
      </c>
      <c r="D194" s="142">
        <v>6000</v>
      </c>
      <c r="E194" s="142">
        <v>8500</v>
      </c>
      <c r="F194" s="142">
        <v>30535</v>
      </c>
      <c r="G194" s="142">
        <v>152000</v>
      </c>
      <c r="H194" s="142">
        <v>28977</v>
      </c>
      <c r="I194" s="142">
        <v>180977</v>
      </c>
      <c r="J194" s="142">
        <v>160116</v>
      </c>
      <c r="K194" s="142">
        <v>371628</v>
      </c>
      <c r="L194" s="7">
        <v>7312</v>
      </c>
      <c r="M194" s="263">
        <f t="shared" si="4"/>
        <v>50.824398249452955</v>
      </c>
    </row>
    <row r="195" spans="1:13" ht="15" thickBot="1" x14ac:dyDescent="0.35">
      <c r="A195" s="4" t="s">
        <v>222</v>
      </c>
      <c r="B195" s="6" t="s">
        <v>6</v>
      </c>
      <c r="C195" s="142">
        <v>9045</v>
      </c>
      <c r="D195" s="142">
        <v>0</v>
      </c>
      <c r="E195" s="142">
        <v>0</v>
      </c>
      <c r="F195" s="142">
        <v>9045</v>
      </c>
      <c r="G195" s="142">
        <v>77360</v>
      </c>
      <c r="H195" s="142">
        <v>46593</v>
      </c>
      <c r="I195" s="142">
        <v>123953</v>
      </c>
      <c r="J195" s="142">
        <v>1478</v>
      </c>
      <c r="K195" s="142">
        <v>134476</v>
      </c>
      <c r="L195" s="7">
        <v>8344</v>
      </c>
      <c r="M195" s="263">
        <f t="shared" si="4"/>
        <v>16.116490891658678</v>
      </c>
    </row>
    <row r="196" spans="1:13" ht="15" thickBot="1" x14ac:dyDescent="0.35">
      <c r="A196" s="4" t="s">
        <v>237</v>
      </c>
      <c r="B196" s="6" t="s">
        <v>6</v>
      </c>
      <c r="C196" s="142">
        <v>20169</v>
      </c>
      <c r="D196" s="142">
        <v>2770</v>
      </c>
      <c r="E196" s="142">
        <v>1925</v>
      </c>
      <c r="F196" s="142">
        <v>24864</v>
      </c>
      <c r="G196" s="142">
        <v>92609</v>
      </c>
      <c r="H196" s="142">
        <v>35212</v>
      </c>
      <c r="I196" s="142">
        <v>127821</v>
      </c>
      <c r="J196" s="142">
        <v>46878</v>
      </c>
      <c r="K196" s="142">
        <v>199563</v>
      </c>
      <c r="L196" s="7">
        <v>7424</v>
      </c>
      <c r="M196" s="263">
        <f t="shared" si="4"/>
        <v>26.880792025862068</v>
      </c>
    </row>
    <row r="197" spans="1:13" ht="15" thickBot="1" x14ac:dyDescent="0.35">
      <c r="A197" s="4" t="s">
        <v>240</v>
      </c>
      <c r="B197" s="6" t="s">
        <v>6</v>
      </c>
      <c r="C197" s="142">
        <v>4773</v>
      </c>
      <c r="D197" s="142">
        <v>0</v>
      </c>
      <c r="E197" s="142">
        <v>2000</v>
      </c>
      <c r="F197" s="142">
        <v>6773</v>
      </c>
      <c r="G197" s="142">
        <v>167833</v>
      </c>
      <c r="H197" s="142">
        <v>47193</v>
      </c>
      <c r="I197" s="142">
        <v>215026</v>
      </c>
      <c r="J197" s="142">
        <v>85337</v>
      </c>
      <c r="K197" s="142">
        <v>307136</v>
      </c>
      <c r="L197" s="7">
        <v>9765</v>
      </c>
      <c r="M197" s="263">
        <f t="shared" si="4"/>
        <v>31.452739375320022</v>
      </c>
    </row>
    <row r="198" spans="1:13" ht="15" thickBot="1" x14ac:dyDescent="0.35">
      <c r="A198" s="4" t="s">
        <v>245</v>
      </c>
      <c r="B198" s="6" t="s">
        <v>6</v>
      </c>
      <c r="C198" s="142">
        <v>13359</v>
      </c>
      <c r="D198" s="142">
        <v>2134</v>
      </c>
      <c r="E198" s="142">
        <v>2854</v>
      </c>
      <c r="F198" s="142">
        <v>18347</v>
      </c>
      <c r="G198" s="142">
        <v>41750</v>
      </c>
      <c r="H198" s="142">
        <v>21290</v>
      </c>
      <c r="I198" s="142">
        <v>63040</v>
      </c>
      <c r="J198" s="142">
        <v>35684</v>
      </c>
      <c r="K198" s="142">
        <v>117071</v>
      </c>
      <c r="L198" s="7">
        <v>9623</v>
      </c>
      <c r="M198" s="263">
        <f t="shared" ref="M198:M261" si="7">K198/L198</f>
        <v>12.165748727008209</v>
      </c>
    </row>
    <row r="199" spans="1:13" ht="15" thickBot="1" x14ac:dyDescent="0.35">
      <c r="A199" s="4" t="s">
        <v>247</v>
      </c>
      <c r="B199" s="6" t="s">
        <v>6</v>
      </c>
      <c r="C199" s="142">
        <v>5931</v>
      </c>
      <c r="D199" s="142">
        <v>1182</v>
      </c>
      <c r="E199" s="142">
        <v>265</v>
      </c>
      <c r="F199" s="142">
        <v>7378</v>
      </c>
      <c r="G199" s="142">
        <v>45335</v>
      </c>
      <c r="H199" s="142">
        <v>20708</v>
      </c>
      <c r="I199" s="142">
        <v>66043</v>
      </c>
      <c r="J199" s="142">
        <v>17393</v>
      </c>
      <c r="K199" s="142">
        <v>90814</v>
      </c>
      <c r="L199" s="7">
        <v>7656</v>
      </c>
      <c r="M199" s="263">
        <f t="shared" si="7"/>
        <v>11.861807732497388</v>
      </c>
    </row>
    <row r="200" spans="1:13" ht="15" thickBot="1" x14ac:dyDescent="0.35">
      <c r="A200" s="4" t="s">
        <v>253</v>
      </c>
      <c r="B200" s="6" t="s">
        <v>6</v>
      </c>
      <c r="C200" s="142">
        <v>26841</v>
      </c>
      <c r="D200" s="142">
        <v>12042</v>
      </c>
      <c r="E200" s="142">
        <v>3400</v>
      </c>
      <c r="F200" s="142">
        <v>42283</v>
      </c>
      <c r="G200" s="142">
        <v>274700</v>
      </c>
      <c r="H200" s="142">
        <v>122491</v>
      </c>
      <c r="I200" s="142">
        <v>397191</v>
      </c>
      <c r="J200" s="142">
        <v>95043</v>
      </c>
      <c r="K200" s="142">
        <v>534517</v>
      </c>
      <c r="L200" s="7">
        <v>8354</v>
      </c>
      <c r="M200" s="263">
        <f t="shared" si="7"/>
        <v>63.983361264065117</v>
      </c>
    </row>
    <row r="201" spans="1:13" ht="15" thickBot="1" x14ac:dyDescent="0.35">
      <c r="A201" s="4" t="s">
        <v>259</v>
      </c>
      <c r="B201" s="6" t="s">
        <v>6</v>
      </c>
      <c r="C201" s="142">
        <v>38245</v>
      </c>
      <c r="D201" s="142">
        <v>0</v>
      </c>
      <c r="E201" s="142">
        <v>2500</v>
      </c>
      <c r="F201" s="142">
        <v>40745</v>
      </c>
      <c r="G201" s="142">
        <v>150422</v>
      </c>
      <c r="H201" s="142">
        <v>7200</v>
      </c>
      <c r="I201" s="142">
        <v>157622</v>
      </c>
      <c r="J201" s="142">
        <v>324969</v>
      </c>
      <c r="K201" s="142">
        <v>523336</v>
      </c>
      <c r="L201" s="7">
        <v>11448</v>
      </c>
      <c r="M201" s="263">
        <f t="shared" si="7"/>
        <v>45.714185883997203</v>
      </c>
    </row>
    <row r="202" spans="1:13" ht="15" thickBot="1" x14ac:dyDescent="0.35">
      <c r="A202" s="4" t="s">
        <v>263</v>
      </c>
      <c r="B202" s="6" t="s">
        <v>6</v>
      </c>
      <c r="C202" s="142">
        <v>12985</v>
      </c>
      <c r="D202" s="142">
        <v>1664</v>
      </c>
      <c r="E202" s="142">
        <v>205</v>
      </c>
      <c r="F202" s="142">
        <v>14854</v>
      </c>
      <c r="G202" s="142">
        <v>61691</v>
      </c>
      <c r="H202" s="142">
        <v>32397</v>
      </c>
      <c r="I202" s="142">
        <v>94088</v>
      </c>
      <c r="J202" s="142">
        <v>47638</v>
      </c>
      <c r="K202" s="142">
        <v>156580</v>
      </c>
      <c r="L202" s="7">
        <v>8640</v>
      </c>
      <c r="M202" s="263">
        <f t="shared" si="7"/>
        <v>18.122685185185187</v>
      </c>
    </row>
    <row r="203" spans="1:13" ht="15" thickBot="1" x14ac:dyDescent="0.35">
      <c r="A203" s="4" t="s">
        <v>268</v>
      </c>
      <c r="B203" s="6" t="s">
        <v>6</v>
      </c>
      <c r="C203" s="142">
        <v>35712</v>
      </c>
      <c r="D203" s="142">
        <v>10689</v>
      </c>
      <c r="E203" s="142">
        <v>4312</v>
      </c>
      <c r="F203" s="142">
        <v>50713</v>
      </c>
      <c r="G203" s="142">
        <v>259378</v>
      </c>
      <c r="H203" s="142">
        <v>20502</v>
      </c>
      <c r="I203" s="142">
        <v>279880</v>
      </c>
      <c r="J203" s="142">
        <v>210489</v>
      </c>
      <c r="K203" s="142">
        <v>541082</v>
      </c>
      <c r="L203" s="7">
        <v>9969</v>
      </c>
      <c r="M203" s="263">
        <f t="shared" si="7"/>
        <v>54.276457016751934</v>
      </c>
    </row>
    <row r="204" spans="1:13" ht="15" thickBot="1" x14ac:dyDescent="0.35">
      <c r="A204" s="4" t="s">
        <v>270</v>
      </c>
      <c r="B204" s="6" t="s">
        <v>6</v>
      </c>
      <c r="C204" s="142">
        <v>8367</v>
      </c>
      <c r="D204" s="142">
        <v>618</v>
      </c>
      <c r="E204" s="142">
        <v>1600</v>
      </c>
      <c r="F204" s="142">
        <v>10585</v>
      </c>
      <c r="G204" s="142">
        <v>74731</v>
      </c>
      <c r="H204" s="142">
        <v>5715</v>
      </c>
      <c r="I204" s="142">
        <v>80446</v>
      </c>
      <c r="J204" s="142">
        <v>73442</v>
      </c>
      <c r="K204" s="142">
        <v>164473</v>
      </c>
      <c r="L204" s="7">
        <v>7034</v>
      </c>
      <c r="M204" s="263">
        <f t="shared" si="7"/>
        <v>23.382570372476543</v>
      </c>
    </row>
    <row r="205" spans="1:13" ht="15" thickBot="1" x14ac:dyDescent="0.35">
      <c r="A205" s="4" t="s">
        <v>274</v>
      </c>
      <c r="B205" s="6" t="s">
        <v>6</v>
      </c>
      <c r="C205" s="142">
        <v>16299</v>
      </c>
      <c r="D205" s="142">
        <v>9400</v>
      </c>
      <c r="E205" s="142">
        <v>2100</v>
      </c>
      <c r="F205" s="142">
        <v>27799</v>
      </c>
      <c r="G205" s="142">
        <v>147000</v>
      </c>
      <c r="H205" s="142">
        <v>52550</v>
      </c>
      <c r="I205" s="142">
        <v>199550</v>
      </c>
      <c r="J205" s="142">
        <v>193126</v>
      </c>
      <c r="K205" s="142">
        <v>420475</v>
      </c>
      <c r="L205" s="7">
        <v>8833</v>
      </c>
      <c r="M205" s="263">
        <f t="shared" si="7"/>
        <v>47.602739726027394</v>
      </c>
    </row>
    <row r="206" spans="1:13" ht="15" thickBot="1" x14ac:dyDescent="0.35">
      <c r="A206" s="4" t="s">
        <v>277</v>
      </c>
      <c r="B206" s="6" t="s">
        <v>6</v>
      </c>
      <c r="C206" s="142">
        <v>18238</v>
      </c>
      <c r="D206" s="142">
        <v>4660</v>
      </c>
      <c r="E206" s="142">
        <v>3141</v>
      </c>
      <c r="F206" s="142">
        <v>26039</v>
      </c>
      <c r="G206" s="142">
        <v>123874</v>
      </c>
      <c r="H206" s="142">
        <v>21014</v>
      </c>
      <c r="I206" s="142">
        <v>144888</v>
      </c>
      <c r="J206" s="142">
        <v>56975</v>
      </c>
      <c r="K206" s="142">
        <v>227902</v>
      </c>
      <c r="L206" s="7">
        <v>7431</v>
      </c>
      <c r="M206" s="263">
        <f t="shared" si="7"/>
        <v>30.66908895168887</v>
      </c>
    </row>
    <row r="207" spans="1:13" ht="15" thickBot="1" x14ac:dyDescent="0.35">
      <c r="A207" s="4" t="s">
        <v>278</v>
      </c>
      <c r="B207" s="6" t="s">
        <v>6</v>
      </c>
      <c r="C207" s="142">
        <v>11877</v>
      </c>
      <c r="D207" s="142">
        <v>3797</v>
      </c>
      <c r="E207" s="142">
        <v>4817</v>
      </c>
      <c r="F207" s="142">
        <v>20491</v>
      </c>
      <c r="G207" s="142">
        <v>210454</v>
      </c>
      <c r="H207" s="142">
        <v>91171</v>
      </c>
      <c r="I207" s="142">
        <v>301625</v>
      </c>
      <c r="J207" s="142">
        <v>107573</v>
      </c>
      <c r="K207" s="142">
        <v>429689</v>
      </c>
      <c r="L207" s="7">
        <v>11503</v>
      </c>
      <c r="M207" s="263">
        <f t="shared" si="7"/>
        <v>37.354516213161787</v>
      </c>
    </row>
    <row r="208" spans="1:13" ht="15" thickBot="1" x14ac:dyDescent="0.35">
      <c r="A208" s="4" t="s">
        <v>291</v>
      </c>
      <c r="B208" s="6" t="s">
        <v>6</v>
      </c>
      <c r="C208" s="142">
        <v>25815</v>
      </c>
      <c r="D208" s="142">
        <v>3671</v>
      </c>
      <c r="E208" s="142">
        <v>2430</v>
      </c>
      <c r="F208" s="142">
        <v>31916</v>
      </c>
      <c r="G208" s="142">
        <v>171925</v>
      </c>
      <c r="H208" s="142">
        <v>22516</v>
      </c>
      <c r="I208" s="142">
        <v>194441</v>
      </c>
      <c r="J208" s="142">
        <v>52197</v>
      </c>
      <c r="K208" s="142">
        <v>278554</v>
      </c>
      <c r="L208" s="7">
        <v>8891</v>
      </c>
      <c r="M208" s="263">
        <f t="shared" si="7"/>
        <v>31.329884152513777</v>
      </c>
    </row>
    <row r="209" spans="1:13" ht="15" thickBot="1" x14ac:dyDescent="0.35">
      <c r="A209" s="4" t="s">
        <v>295</v>
      </c>
      <c r="B209" s="6" t="s">
        <v>6</v>
      </c>
      <c r="C209" s="142">
        <v>8303</v>
      </c>
      <c r="D209" s="142">
        <v>2142</v>
      </c>
      <c r="E209" s="142">
        <v>0</v>
      </c>
      <c r="F209" s="142">
        <v>10445</v>
      </c>
      <c r="G209" s="142">
        <v>61136</v>
      </c>
      <c r="H209" s="142">
        <v>5441</v>
      </c>
      <c r="I209" s="142">
        <v>66577</v>
      </c>
      <c r="J209" s="142">
        <v>27596</v>
      </c>
      <c r="K209" s="142">
        <v>104618</v>
      </c>
      <c r="L209" s="7">
        <v>8152</v>
      </c>
      <c r="M209" s="263">
        <f t="shared" si="7"/>
        <v>12.833415112855741</v>
      </c>
    </row>
    <row r="210" spans="1:13" ht="15" thickBot="1" x14ac:dyDescent="0.35">
      <c r="A210" s="4" t="s">
        <v>299</v>
      </c>
      <c r="B210" s="6" t="s">
        <v>6</v>
      </c>
      <c r="C210" s="142">
        <v>32795</v>
      </c>
      <c r="D210" s="142">
        <v>8251</v>
      </c>
      <c r="E210" s="142">
        <v>1599</v>
      </c>
      <c r="F210" s="142">
        <v>42645</v>
      </c>
      <c r="G210" s="142">
        <v>192320</v>
      </c>
      <c r="H210" s="142">
        <v>24646</v>
      </c>
      <c r="I210" s="142">
        <v>216966</v>
      </c>
      <c r="J210" s="142">
        <v>90539</v>
      </c>
      <c r="K210" s="142">
        <v>350150</v>
      </c>
      <c r="L210" s="7">
        <v>7580</v>
      </c>
      <c r="M210" s="263">
        <f t="shared" si="7"/>
        <v>46.193931398416886</v>
      </c>
    </row>
    <row r="211" spans="1:13" ht="15" thickBot="1" x14ac:dyDescent="0.35">
      <c r="A211" s="4" t="s">
        <v>311</v>
      </c>
      <c r="B211" s="6" t="s">
        <v>6</v>
      </c>
      <c r="C211" s="142">
        <v>31208</v>
      </c>
      <c r="D211" s="142">
        <v>8927</v>
      </c>
      <c r="E211" s="142">
        <v>3000</v>
      </c>
      <c r="F211" s="142">
        <v>43135</v>
      </c>
      <c r="G211" s="142">
        <v>206476</v>
      </c>
      <c r="H211" s="142">
        <v>17287</v>
      </c>
      <c r="I211" s="142">
        <v>223763</v>
      </c>
      <c r="J211" s="142">
        <v>124564</v>
      </c>
      <c r="K211" s="142">
        <v>391462</v>
      </c>
      <c r="L211" s="7">
        <v>11480</v>
      </c>
      <c r="M211" s="263">
        <f t="shared" si="7"/>
        <v>34.099477351916377</v>
      </c>
    </row>
    <row r="212" spans="1:13" ht="15" thickBot="1" x14ac:dyDescent="0.35">
      <c r="A212" s="4" t="s">
        <v>312</v>
      </c>
      <c r="B212" s="6" t="s">
        <v>6</v>
      </c>
      <c r="C212" s="142">
        <v>25190</v>
      </c>
      <c r="D212" s="142">
        <v>5792</v>
      </c>
      <c r="E212" s="142">
        <v>1748</v>
      </c>
      <c r="F212" s="142">
        <v>32730</v>
      </c>
      <c r="G212" s="142">
        <v>106703</v>
      </c>
      <c r="H212" s="142">
        <v>7818</v>
      </c>
      <c r="I212" s="142">
        <v>114521</v>
      </c>
      <c r="J212" s="142">
        <v>53065</v>
      </c>
      <c r="K212" s="142">
        <v>200316</v>
      </c>
      <c r="L212" s="7">
        <v>7798</v>
      </c>
      <c r="M212" s="263">
        <f t="shared" si="7"/>
        <v>25.688125160297513</v>
      </c>
    </row>
    <row r="213" spans="1:13" ht="15" thickBot="1" x14ac:dyDescent="0.35">
      <c r="A213" s="4" t="s">
        <v>316</v>
      </c>
      <c r="B213" s="6" t="s">
        <v>6</v>
      </c>
      <c r="C213" s="142">
        <v>18198</v>
      </c>
      <c r="D213" s="142">
        <v>2693</v>
      </c>
      <c r="E213" s="142">
        <v>1600</v>
      </c>
      <c r="F213" s="142">
        <v>22491</v>
      </c>
      <c r="G213" s="142">
        <v>80848</v>
      </c>
      <c r="H213" s="142">
        <v>1090</v>
      </c>
      <c r="I213" s="142">
        <v>81938</v>
      </c>
      <c r="J213" s="142">
        <v>16879</v>
      </c>
      <c r="K213" s="142">
        <v>121308</v>
      </c>
      <c r="L213" s="7">
        <v>7357</v>
      </c>
      <c r="M213" s="263">
        <f t="shared" si="7"/>
        <v>16.488786190023106</v>
      </c>
    </row>
    <row r="214" spans="1:13" ht="15" thickBot="1" x14ac:dyDescent="0.35">
      <c r="A214" s="4" t="s">
        <v>319</v>
      </c>
      <c r="B214" s="6" t="s">
        <v>6</v>
      </c>
      <c r="C214" s="142">
        <v>47550</v>
      </c>
      <c r="D214" s="142">
        <v>0</v>
      </c>
      <c r="E214" s="142">
        <v>2232</v>
      </c>
      <c r="F214" s="142">
        <v>49782</v>
      </c>
      <c r="G214" s="142">
        <v>117604</v>
      </c>
      <c r="H214" s="142">
        <v>11934</v>
      </c>
      <c r="I214" s="142">
        <v>129538</v>
      </c>
      <c r="J214" s="142">
        <v>84932</v>
      </c>
      <c r="K214" s="142">
        <v>264252</v>
      </c>
      <c r="L214" s="7">
        <v>7103</v>
      </c>
      <c r="M214" s="263">
        <f t="shared" si="7"/>
        <v>37.202872025904547</v>
      </c>
    </row>
    <row r="215" spans="1:13" ht="15" thickBot="1" x14ac:dyDescent="0.35">
      <c r="A215" s="4" t="s">
        <v>321</v>
      </c>
      <c r="B215" s="6" t="s">
        <v>6</v>
      </c>
      <c r="C215" s="142">
        <v>21675</v>
      </c>
      <c r="D215" s="142">
        <v>5643</v>
      </c>
      <c r="E215" s="142">
        <v>3200</v>
      </c>
      <c r="F215" s="142">
        <v>30518</v>
      </c>
      <c r="G215" s="142">
        <v>159086</v>
      </c>
      <c r="H215" s="142">
        <v>18083</v>
      </c>
      <c r="I215" s="142">
        <v>177169</v>
      </c>
      <c r="J215" s="142">
        <v>81248</v>
      </c>
      <c r="K215" s="142">
        <v>288935</v>
      </c>
      <c r="L215" s="7">
        <v>10017</v>
      </c>
      <c r="M215" s="263">
        <f t="shared" si="7"/>
        <v>28.844464410502145</v>
      </c>
    </row>
    <row r="216" spans="1:13" ht="15" thickBot="1" x14ac:dyDescent="0.35">
      <c r="A216" s="4" t="s">
        <v>324</v>
      </c>
      <c r="B216" s="6" t="s">
        <v>6</v>
      </c>
      <c r="C216" s="142">
        <v>26035</v>
      </c>
      <c r="D216" s="142">
        <v>3443</v>
      </c>
      <c r="E216" s="142">
        <v>3009</v>
      </c>
      <c r="F216" s="142">
        <v>32487</v>
      </c>
      <c r="G216" s="142">
        <v>104157</v>
      </c>
      <c r="H216" s="142">
        <v>44676</v>
      </c>
      <c r="I216" s="142">
        <v>148833</v>
      </c>
      <c r="J216" s="142">
        <v>59511</v>
      </c>
      <c r="K216" s="142">
        <v>240831</v>
      </c>
      <c r="L216" s="7">
        <v>7272</v>
      </c>
      <c r="M216" s="263">
        <f t="shared" si="7"/>
        <v>33.117574257425744</v>
      </c>
    </row>
    <row r="217" spans="1:13" ht="15" thickBot="1" x14ac:dyDescent="0.35">
      <c r="A217" s="4" t="s">
        <v>327</v>
      </c>
      <c r="B217" s="6" t="s">
        <v>6</v>
      </c>
      <c r="C217" s="142">
        <v>23980</v>
      </c>
      <c r="D217" s="142">
        <v>2971</v>
      </c>
      <c r="E217" s="142">
        <v>6634</v>
      </c>
      <c r="F217" s="142">
        <v>33585</v>
      </c>
      <c r="G217" s="142">
        <v>162756</v>
      </c>
      <c r="H217" s="142">
        <v>25717</v>
      </c>
      <c r="I217" s="142">
        <v>188473</v>
      </c>
      <c r="J217" s="142">
        <v>67694</v>
      </c>
      <c r="K217" s="142">
        <v>289752</v>
      </c>
      <c r="L217" s="7">
        <v>11377</v>
      </c>
      <c r="M217" s="263">
        <f t="shared" si="7"/>
        <v>25.468225366968444</v>
      </c>
    </row>
    <row r="218" spans="1:13" ht="15" thickBot="1" x14ac:dyDescent="0.35">
      <c r="A218" s="4" t="s">
        <v>333</v>
      </c>
      <c r="B218" s="6" t="s">
        <v>6</v>
      </c>
      <c r="C218" s="142">
        <v>35604</v>
      </c>
      <c r="D218" s="142">
        <v>8149</v>
      </c>
      <c r="E218" s="142">
        <v>1000</v>
      </c>
      <c r="F218" s="142">
        <v>44753</v>
      </c>
      <c r="G218" s="142">
        <v>208555</v>
      </c>
      <c r="H218" s="142">
        <v>30590</v>
      </c>
      <c r="I218" s="142">
        <v>239145</v>
      </c>
      <c r="J218" s="142">
        <v>62829</v>
      </c>
      <c r="K218" s="142">
        <v>346727</v>
      </c>
      <c r="L218" s="7">
        <v>8386</v>
      </c>
      <c r="M218" s="263">
        <f t="shared" si="7"/>
        <v>41.345933699022183</v>
      </c>
    </row>
    <row r="219" spans="1:13" ht="15" thickBot="1" x14ac:dyDescent="0.35">
      <c r="A219" s="4" t="s">
        <v>336</v>
      </c>
      <c r="B219" s="6" t="s">
        <v>6</v>
      </c>
      <c r="C219" s="142">
        <v>17687</v>
      </c>
      <c r="D219" s="142">
        <v>2600</v>
      </c>
      <c r="E219" s="142">
        <v>21230</v>
      </c>
      <c r="F219" s="142">
        <v>41517</v>
      </c>
      <c r="G219" s="142">
        <v>120851</v>
      </c>
      <c r="H219" s="142">
        <v>10418</v>
      </c>
      <c r="I219" s="142">
        <v>131269</v>
      </c>
      <c r="J219" s="142">
        <v>33624</v>
      </c>
      <c r="K219" s="142">
        <v>206410</v>
      </c>
      <c r="L219" s="7">
        <v>9110</v>
      </c>
      <c r="M219" s="263">
        <f t="shared" si="7"/>
        <v>22.657519209659714</v>
      </c>
    </row>
    <row r="220" spans="1:13" ht="15" thickBot="1" x14ac:dyDescent="0.35">
      <c r="A220" s="4" t="s">
        <v>337</v>
      </c>
      <c r="B220" s="6" t="s">
        <v>6</v>
      </c>
      <c r="C220" s="142">
        <v>35750</v>
      </c>
      <c r="D220" s="142">
        <v>10121</v>
      </c>
      <c r="E220" s="142">
        <v>4878</v>
      </c>
      <c r="F220" s="142">
        <v>50749</v>
      </c>
      <c r="G220" s="142">
        <v>201049</v>
      </c>
      <c r="H220" s="142">
        <v>87179</v>
      </c>
      <c r="I220" s="142">
        <v>288228</v>
      </c>
      <c r="J220" s="142">
        <v>76077</v>
      </c>
      <c r="K220" s="142">
        <v>415054</v>
      </c>
      <c r="L220" s="7">
        <v>9645</v>
      </c>
      <c r="M220" s="263">
        <f t="shared" si="7"/>
        <v>43.033074131674439</v>
      </c>
    </row>
    <row r="221" spans="1:13" ht="15" thickBot="1" x14ac:dyDescent="0.35">
      <c r="A221" s="4" t="s">
        <v>345</v>
      </c>
      <c r="B221" s="6" t="s">
        <v>6</v>
      </c>
      <c r="C221" s="142">
        <v>18826</v>
      </c>
      <c r="D221" s="142">
        <v>5852</v>
      </c>
      <c r="E221" s="142">
        <v>2006</v>
      </c>
      <c r="F221" s="142">
        <v>26684</v>
      </c>
      <c r="G221" s="142">
        <v>112775</v>
      </c>
      <c r="H221" s="142">
        <v>9160</v>
      </c>
      <c r="I221" s="142">
        <v>121935</v>
      </c>
      <c r="J221" s="142">
        <v>75046</v>
      </c>
      <c r="K221" s="142">
        <v>223665</v>
      </c>
      <c r="L221" s="7">
        <v>9301</v>
      </c>
      <c r="M221" s="263">
        <f t="shared" si="7"/>
        <v>24.047414256531557</v>
      </c>
    </row>
    <row r="222" spans="1:13" ht="15" thickBot="1" x14ac:dyDescent="0.35">
      <c r="A222" s="4" t="s">
        <v>347</v>
      </c>
      <c r="B222" s="6" t="s">
        <v>6</v>
      </c>
      <c r="C222" s="142">
        <v>24529</v>
      </c>
      <c r="D222" s="142">
        <v>4086</v>
      </c>
      <c r="E222" s="142">
        <v>1400</v>
      </c>
      <c r="F222" s="142">
        <v>30015</v>
      </c>
      <c r="G222" s="142">
        <v>71942</v>
      </c>
      <c r="H222" s="142">
        <v>5480</v>
      </c>
      <c r="I222" s="142">
        <v>77422</v>
      </c>
      <c r="J222" s="142">
        <v>18916</v>
      </c>
      <c r="K222" s="142">
        <v>126353</v>
      </c>
      <c r="L222" s="7">
        <v>7851</v>
      </c>
      <c r="M222" s="263">
        <f t="shared" si="7"/>
        <v>16.093873391924596</v>
      </c>
    </row>
    <row r="223" spans="1:13" ht="15" thickBot="1" x14ac:dyDescent="0.35">
      <c r="A223" s="4" t="s">
        <v>348</v>
      </c>
      <c r="B223" s="6" t="s">
        <v>6</v>
      </c>
      <c r="C223" s="142">
        <v>23073</v>
      </c>
      <c r="D223" s="142">
        <v>7482</v>
      </c>
      <c r="E223" s="142">
        <v>5052</v>
      </c>
      <c r="F223" s="142">
        <v>35607</v>
      </c>
      <c r="G223" s="142">
        <v>174297</v>
      </c>
      <c r="H223" s="142">
        <v>4800</v>
      </c>
      <c r="I223" s="142">
        <v>179097</v>
      </c>
      <c r="J223" s="142">
        <v>128685</v>
      </c>
      <c r="K223" s="142">
        <v>343389</v>
      </c>
      <c r="L223" s="7">
        <v>10250</v>
      </c>
      <c r="M223" s="263">
        <f t="shared" si="7"/>
        <v>33.501365853658534</v>
      </c>
    </row>
    <row r="224" spans="1:13" ht="15" thickBot="1" x14ac:dyDescent="0.35">
      <c r="A224" s="4" t="s">
        <v>352</v>
      </c>
      <c r="B224" s="6" t="s">
        <v>6</v>
      </c>
      <c r="C224" s="142">
        <v>10690</v>
      </c>
      <c r="D224" s="142">
        <v>935</v>
      </c>
      <c r="E224" s="142">
        <v>255</v>
      </c>
      <c r="F224" s="142">
        <v>11880</v>
      </c>
      <c r="G224" s="142">
        <v>62446</v>
      </c>
      <c r="H224" s="142">
        <v>15513</v>
      </c>
      <c r="I224" s="142">
        <v>77959</v>
      </c>
      <c r="J224" s="142">
        <v>34345</v>
      </c>
      <c r="K224" s="142">
        <v>124184</v>
      </c>
      <c r="L224" s="7">
        <v>10662</v>
      </c>
      <c r="M224" s="263">
        <f t="shared" si="7"/>
        <v>11.647345713749765</v>
      </c>
    </row>
    <row r="225" spans="1:13" ht="15" thickBot="1" x14ac:dyDescent="0.35">
      <c r="A225" s="4" t="s">
        <v>354</v>
      </c>
      <c r="B225" s="6" t="s">
        <v>6</v>
      </c>
      <c r="C225" s="142">
        <v>43602</v>
      </c>
      <c r="D225" s="142">
        <v>7378</v>
      </c>
      <c r="E225" s="142">
        <v>4698</v>
      </c>
      <c r="F225" s="142">
        <v>55678</v>
      </c>
      <c r="G225" s="142">
        <v>176603</v>
      </c>
      <c r="H225" s="142">
        <v>33721</v>
      </c>
      <c r="I225" s="142">
        <v>210324</v>
      </c>
      <c r="J225" s="142">
        <v>63120</v>
      </c>
      <c r="K225" s="142">
        <v>329122</v>
      </c>
      <c r="L225" s="7">
        <v>11985</v>
      </c>
      <c r="M225" s="263">
        <f t="shared" si="7"/>
        <v>27.461159783062161</v>
      </c>
    </row>
    <row r="226" spans="1:13" ht="15" thickBot="1" x14ac:dyDescent="0.35">
      <c r="A226" s="4" t="s">
        <v>355</v>
      </c>
      <c r="B226" s="6" t="s">
        <v>6</v>
      </c>
      <c r="C226" s="142">
        <v>11677</v>
      </c>
      <c r="D226" s="142">
        <v>1362</v>
      </c>
      <c r="E226" s="142">
        <v>1636</v>
      </c>
      <c r="F226" s="142">
        <v>14675</v>
      </c>
      <c r="G226" s="142">
        <v>58327</v>
      </c>
      <c r="H226" s="142">
        <v>4803</v>
      </c>
      <c r="I226" s="142">
        <v>63130</v>
      </c>
      <c r="J226" s="142">
        <v>25452</v>
      </c>
      <c r="K226" s="142">
        <v>103257</v>
      </c>
      <c r="L226" s="7">
        <v>8282</v>
      </c>
      <c r="M226" s="263">
        <f t="shared" si="7"/>
        <v>12.467640666505675</v>
      </c>
    </row>
    <row r="227" spans="1:13" ht="15" thickBot="1" x14ac:dyDescent="0.35">
      <c r="A227" s="4" t="s">
        <v>359</v>
      </c>
      <c r="B227" s="6" t="s">
        <v>6</v>
      </c>
      <c r="C227" s="142">
        <v>19727</v>
      </c>
      <c r="D227" s="142">
        <v>5227</v>
      </c>
      <c r="E227" s="142">
        <v>4100</v>
      </c>
      <c r="F227" s="142">
        <v>29054</v>
      </c>
      <c r="G227" s="142">
        <v>111285</v>
      </c>
      <c r="H227" s="142">
        <v>9028</v>
      </c>
      <c r="I227" s="142">
        <v>120313</v>
      </c>
      <c r="J227" s="142">
        <v>73638</v>
      </c>
      <c r="K227" s="142">
        <v>223005</v>
      </c>
      <c r="L227" s="7">
        <v>9714</v>
      </c>
      <c r="M227" s="263">
        <f t="shared" si="7"/>
        <v>22.957072266831378</v>
      </c>
    </row>
    <row r="228" spans="1:13" ht="15" thickBot="1" x14ac:dyDescent="0.35">
      <c r="A228" s="4" t="s">
        <v>372</v>
      </c>
      <c r="B228" s="6" t="s">
        <v>6</v>
      </c>
      <c r="C228" s="142">
        <v>5593</v>
      </c>
      <c r="D228" s="142">
        <v>1197</v>
      </c>
      <c r="E228" s="142">
        <v>0</v>
      </c>
      <c r="F228" s="142">
        <v>6790</v>
      </c>
      <c r="G228" s="142">
        <v>42390</v>
      </c>
      <c r="H228" s="142">
        <v>13804</v>
      </c>
      <c r="I228" s="142">
        <v>56194</v>
      </c>
      <c r="J228" s="142">
        <v>11605</v>
      </c>
      <c r="K228" s="142">
        <v>74589</v>
      </c>
      <c r="L228" s="7">
        <v>9514</v>
      </c>
      <c r="M228" s="263">
        <f t="shared" si="7"/>
        <v>7.8399201177212525</v>
      </c>
    </row>
    <row r="229" spans="1:13" ht="15" thickBot="1" x14ac:dyDescent="0.35">
      <c r="A229" s="4" t="s">
        <v>380</v>
      </c>
      <c r="B229" s="6" t="s">
        <v>6</v>
      </c>
      <c r="C229" s="142">
        <v>19625</v>
      </c>
      <c r="D229" s="142">
        <v>3220</v>
      </c>
      <c r="E229" s="142">
        <v>1932</v>
      </c>
      <c r="F229" s="142">
        <v>24777</v>
      </c>
      <c r="G229" s="142">
        <v>114496</v>
      </c>
      <c r="H229" s="142">
        <v>41768</v>
      </c>
      <c r="I229" s="142">
        <v>156264</v>
      </c>
      <c r="J229" s="142">
        <v>85475</v>
      </c>
      <c r="K229" s="142">
        <v>266516</v>
      </c>
      <c r="L229" s="7">
        <v>10251</v>
      </c>
      <c r="M229" s="263">
        <f t="shared" si="7"/>
        <v>25.999024485416058</v>
      </c>
    </row>
    <row r="230" spans="1:13" ht="15" thickBot="1" x14ac:dyDescent="0.35">
      <c r="A230" s="4" t="s">
        <v>381</v>
      </c>
      <c r="B230" s="6" t="s">
        <v>6</v>
      </c>
      <c r="C230" s="142">
        <v>33465</v>
      </c>
      <c r="D230" s="142">
        <v>9000</v>
      </c>
      <c r="E230" s="142">
        <v>4200</v>
      </c>
      <c r="F230" s="142">
        <v>46665</v>
      </c>
      <c r="G230" s="142">
        <v>162000</v>
      </c>
      <c r="H230" s="142">
        <v>101617</v>
      </c>
      <c r="I230" s="142">
        <v>263617</v>
      </c>
      <c r="J230" s="142">
        <v>85560</v>
      </c>
      <c r="K230" s="142">
        <v>395842</v>
      </c>
      <c r="L230" s="7">
        <v>7370</v>
      </c>
      <c r="M230" s="263">
        <f t="shared" si="7"/>
        <v>53.709905020352778</v>
      </c>
    </row>
    <row r="231" spans="1:13" ht="15" thickBot="1" x14ac:dyDescent="0.35">
      <c r="A231" s="4" t="s">
        <v>383</v>
      </c>
      <c r="B231" s="6" t="s">
        <v>6</v>
      </c>
      <c r="C231" s="142">
        <v>35251</v>
      </c>
      <c r="D231" s="142">
        <v>5314</v>
      </c>
      <c r="E231" s="142">
        <v>4200</v>
      </c>
      <c r="F231" s="142">
        <v>44765</v>
      </c>
      <c r="G231" s="142">
        <v>164302</v>
      </c>
      <c r="H231" s="142">
        <v>34439</v>
      </c>
      <c r="I231" s="142">
        <v>198741</v>
      </c>
      <c r="J231" s="142">
        <v>98809</v>
      </c>
      <c r="K231" s="142">
        <v>342315</v>
      </c>
      <c r="L231" s="7">
        <v>8417</v>
      </c>
      <c r="M231" s="263">
        <f t="shared" si="7"/>
        <v>40.669478436497563</v>
      </c>
    </row>
    <row r="232" spans="1:13" ht="15" thickBot="1" x14ac:dyDescent="0.35">
      <c r="A232" s="4" t="s">
        <v>384</v>
      </c>
      <c r="B232" s="6" t="s">
        <v>6</v>
      </c>
      <c r="C232" s="142">
        <v>24656</v>
      </c>
      <c r="D232" s="142">
        <v>2859</v>
      </c>
      <c r="E232" s="142">
        <v>1600</v>
      </c>
      <c r="F232" s="142">
        <v>29115</v>
      </c>
      <c r="G232" s="142">
        <v>172991</v>
      </c>
      <c r="H232" s="142">
        <v>41748</v>
      </c>
      <c r="I232" s="142">
        <v>214739</v>
      </c>
      <c r="J232" s="142">
        <v>163668</v>
      </c>
      <c r="K232" s="142">
        <v>407522</v>
      </c>
      <c r="L232" s="7">
        <v>11811</v>
      </c>
      <c r="M232" s="263">
        <f t="shared" si="7"/>
        <v>34.503598340530012</v>
      </c>
    </row>
    <row r="233" spans="1:13" ht="15" thickBot="1" x14ac:dyDescent="0.35">
      <c r="A233" s="4" t="s">
        <v>387</v>
      </c>
      <c r="B233" s="26" t="s">
        <v>6</v>
      </c>
      <c r="C233" s="152">
        <v>16650</v>
      </c>
      <c r="D233" s="152">
        <v>2724</v>
      </c>
      <c r="E233" s="152">
        <v>4000</v>
      </c>
      <c r="F233" s="152">
        <v>23374</v>
      </c>
      <c r="G233" s="152">
        <v>111115</v>
      </c>
      <c r="H233" s="152">
        <v>14357</v>
      </c>
      <c r="I233" s="152">
        <v>125472</v>
      </c>
      <c r="J233" s="152">
        <v>55918</v>
      </c>
      <c r="K233" s="152">
        <v>204764</v>
      </c>
      <c r="L233" s="27">
        <v>10014</v>
      </c>
      <c r="M233" s="489">
        <f t="shared" si="7"/>
        <v>20.447773117635311</v>
      </c>
    </row>
    <row r="234" spans="1:13" x14ac:dyDescent="0.3">
      <c r="A234" s="279" t="s">
        <v>2413</v>
      </c>
      <c r="B234" s="73"/>
      <c r="C234" s="145">
        <f t="shared" ref="C234:L234" si="8">SUM(C158:C233)</f>
        <v>1699977</v>
      </c>
      <c r="D234" s="145">
        <f t="shared" si="8"/>
        <v>372977</v>
      </c>
      <c r="E234" s="145">
        <f t="shared" si="8"/>
        <v>235425</v>
      </c>
      <c r="F234" s="145">
        <f t="shared" si="8"/>
        <v>2308379</v>
      </c>
      <c r="G234" s="145">
        <f t="shared" si="8"/>
        <v>10351612</v>
      </c>
      <c r="H234" s="145">
        <f t="shared" si="8"/>
        <v>2452853</v>
      </c>
      <c r="I234" s="145">
        <f t="shared" si="8"/>
        <v>12804465</v>
      </c>
      <c r="J234" s="145">
        <f t="shared" si="8"/>
        <v>6551348</v>
      </c>
      <c r="K234" s="145">
        <f t="shared" si="8"/>
        <v>21664192</v>
      </c>
      <c r="L234" s="101">
        <f t="shared" si="8"/>
        <v>699621</v>
      </c>
      <c r="M234" s="491"/>
    </row>
    <row r="235" spans="1:13" x14ac:dyDescent="0.3">
      <c r="A235" s="150" t="s">
        <v>2414</v>
      </c>
      <c r="B235" s="73"/>
      <c r="C235" s="145">
        <f>C234/76</f>
        <v>22368.11842105263</v>
      </c>
      <c r="D235" s="145">
        <f t="shared" ref="D235:L235" si="9">D234/76</f>
        <v>4907.5921052631575</v>
      </c>
      <c r="E235" s="145">
        <f t="shared" si="9"/>
        <v>3097.6973684210525</v>
      </c>
      <c r="F235" s="145">
        <f t="shared" si="9"/>
        <v>30373.407894736843</v>
      </c>
      <c r="G235" s="145">
        <f t="shared" si="9"/>
        <v>136205.42105263157</v>
      </c>
      <c r="H235" s="145">
        <f t="shared" si="9"/>
        <v>32274.38157894737</v>
      </c>
      <c r="I235" s="145">
        <f t="shared" si="9"/>
        <v>168479.80263157896</v>
      </c>
      <c r="J235" s="145">
        <f t="shared" si="9"/>
        <v>86201.947368421053</v>
      </c>
      <c r="K235" s="145">
        <f t="shared" si="9"/>
        <v>285055.15789473685</v>
      </c>
      <c r="L235" s="297">
        <f t="shared" si="9"/>
        <v>9205.53947368421</v>
      </c>
      <c r="M235" s="490">
        <f>K234/L234</f>
        <v>30.965611381019151</v>
      </c>
    </row>
    <row r="236" spans="1:13" ht="15" thickBot="1" x14ac:dyDescent="0.35">
      <c r="A236" s="61"/>
      <c r="B236" s="30"/>
      <c r="C236" s="152"/>
      <c r="D236" s="152"/>
      <c r="E236" s="152"/>
      <c r="F236" s="152"/>
      <c r="G236" s="152"/>
      <c r="H236" s="152"/>
      <c r="I236" s="152"/>
      <c r="J236" s="152"/>
      <c r="K236" s="152"/>
      <c r="L236" s="27"/>
      <c r="M236" s="489"/>
    </row>
    <row r="237" spans="1:13" ht="15" thickBot="1" x14ac:dyDescent="0.35">
      <c r="A237" s="31" t="s">
        <v>3</v>
      </c>
      <c r="B237" s="6" t="s">
        <v>4</v>
      </c>
      <c r="C237" s="142">
        <v>87289</v>
      </c>
      <c r="D237" s="142">
        <v>15000</v>
      </c>
      <c r="E237" s="142">
        <v>25032</v>
      </c>
      <c r="F237" s="142">
        <v>127321</v>
      </c>
      <c r="G237" s="142">
        <v>297929</v>
      </c>
      <c r="H237" s="142">
        <v>84592</v>
      </c>
      <c r="I237" s="142">
        <v>382521</v>
      </c>
      <c r="J237" s="142">
        <v>211281</v>
      </c>
      <c r="K237" s="142">
        <v>721123</v>
      </c>
      <c r="L237" s="7">
        <v>21133</v>
      </c>
      <c r="M237" s="263">
        <f t="shared" si="7"/>
        <v>34.123077651067049</v>
      </c>
    </row>
    <row r="238" spans="1:13" ht="15" thickBot="1" x14ac:dyDescent="0.35">
      <c r="A238" s="4" t="s">
        <v>7</v>
      </c>
      <c r="B238" s="6" t="s">
        <v>4</v>
      </c>
      <c r="C238" s="142">
        <v>16555</v>
      </c>
      <c r="D238" s="142">
        <v>0</v>
      </c>
      <c r="E238" s="142">
        <v>0</v>
      </c>
      <c r="F238" s="142">
        <v>16555</v>
      </c>
      <c r="G238" s="142">
        <v>51175</v>
      </c>
      <c r="H238" s="142">
        <v>4073</v>
      </c>
      <c r="I238" s="142">
        <v>55248</v>
      </c>
      <c r="J238" s="142">
        <v>55008</v>
      </c>
      <c r="K238" s="142">
        <v>126811</v>
      </c>
      <c r="L238" s="7">
        <v>13741</v>
      </c>
      <c r="M238" s="263">
        <f t="shared" si="7"/>
        <v>9.2286587584600834</v>
      </c>
    </row>
    <row r="239" spans="1:13" ht="15" thickBot="1" x14ac:dyDescent="0.35">
      <c r="A239" s="4" t="s">
        <v>12</v>
      </c>
      <c r="B239" s="6" t="s">
        <v>4</v>
      </c>
      <c r="C239" s="142">
        <v>26802</v>
      </c>
      <c r="D239" s="142">
        <v>3970</v>
      </c>
      <c r="E239" s="142">
        <v>9000</v>
      </c>
      <c r="F239" s="142">
        <v>39772</v>
      </c>
      <c r="G239" s="142">
        <v>256882</v>
      </c>
      <c r="H239" s="142">
        <v>60044</v>
      </c>
      <c r="I239" s="142">
        <v>316926</v>
      </c>
      <c r="J239" s="142">
        <v>61756</v>
      </c>
      <c r="K239" s="142">
        <v>418454</v>
      </c>
      <c r="L239" s="7">
        <v>17401</v>
      </c>
      <c r="M239" s="263">
        <f t="shared" si="7"/>
        <v>24.047698408137464</v>
      </c>
    </row>
    <row r="240" spans="1:13" ht="15" thickBot="1" x14ac:dyDescent="0.35">
      <c r="A240" s="4" t="s">
        <v>25</v>
      </c>
      <c r="B240" s="6" t="s">
        <v>4</v>
      </c>
      <c r="C240" s="142">
        <v>99883</v>
      </c>
      <c r="D240" s="142">
        <v>19500</v>
      </c>
      <c r="E240" s="142">
        <v>14319</v>
      </c>
      <c r="F240" s="142">
        <v>133702</v>
      </c>
      <c r="G240" s="142">
        <v>463242</v>
      </c>
      <c r="H240" s="142">
        <v>131084</v>
      </c>
      <c r="I240" s="142">
        <v>594326</v>
      </c>
      <c r="J240" s="142">
        <v>380808</v>
      </c>
      <c r="K240" s="142">
        <v>1108836</v>
      </c>
      <c r="L240" s="7">
        <v>21412</v>
      </c>
      <c r="M240" s="263">
        <f t="shared" si="7"/>
        <v>51.785727629366711</v>
      </c>
    </row>
    <row r="241" spans="1:13" ht="15" thickBot="1" x14ac:dyDescent="0.35">
      <c r="A241" s="4" t="s">
        <v>27</v>
      </c>
      <c r="B241" s="6" t="s">
        <v>4</v>
      </c>
      <c r="C241" s="142">
        <v>42812</v>
      </c>
      <c r="D241" s="142">
        <v>23298</v>
      </c>
      <c r="E241" s="142">
        <v>9243</v>
      </c>
      <c r="F241" s="142">
        <v>75353</v>
      </c>
      <c r="G241" s="142">
        <v>355779</v>
      </c>
      <c r="H241" s="142">
        <v>112641</v>
      </c>
      <c r="I241" s="142">
        <v>468420</v>
      </c>
      <c r="J241" s="142">
        <v>187037</v>
      </c>
      <c r="K241" s="142">
        <v>730810</v>
      </c>
      <c r="L241" s="7">
        <v>25883</v>
      </c>
      <c r="M241" s="263">
        <f t="shared" si="7"/>
        <v>28.235135030715142</v>
      </c>
    </row>
    <row r="242" spans="1:13" ht="15" thickBot="1" x14ac:dyDescent="0.35">
      <c r="A242" s="4" t="s">
        <v>36</v>
      </c>
      <c r="B242" s="6" t="s">
        <v>4</v>
      </c>
      <c r="C242" s="142">
        <v>43750</v>
      </c>
      <c r="D242" s="142">
        <v>8694</v>
      </c>
      <c r="E242" s="142">
        <v>1681</v>
      </c>
      <c r="F242" s="142">
        <v>54125</v>
      </c>
      <c r="G242" s="142">
        <v>341618</v>
      </c>
      <c r="H242" s="142">
        <v>126069</v>
      </c>
      <c r="I242" s="142">
        <v>467687</v>
      </c>
      <c r="J242" s="142">
        <v>152110</v>
      </c>
      <c r="K242" s="142">
        <v>673922</v>
      </c>
      <c r="L242" s="7">
        <v>24787</v>
      </c>
      <c r="M242" s="263">
        <f t="shared" si="7"/>
        <v>27.188526243595433</v>
      </c>
    </row>
    <row r="243" spans="1:13" ht="15" thickBot="1" x14ac:dyDescent="0.35">
      <c r="A243" s="4" t="s">
        <v>39</v>
      </c>
      <c r="B243" s="6" t="s">
        <v>4</v>
      </c>
      <c r="C243" s="142">
        <v>43262</v>
      </c>
      <c r="D243" s="142">
        <v>28489</v>
      </c>
      <c r="E243" s="142">
        <v>4415</v>
      </c>
      <c r="F243" s="142">
        <v>76166</v>
      </c>
      <c r="G243" s="142">
        <v>336012</v>
      </c>
      <c r="H243" s="142">
        <v>105624</v>
      </c>
      <c r="I243" s="142">
        <v>441636</v>
      </c>
      <c r="J243" s="142">
        <v>126063</v>
      </c>
      <c r="K243" s="142">
        <v>643865</v>
      </c>
      <c r="L243" s="7">
        <v>14970</v>
      </c>
      <c r="M243" s="263">
        <f t="shared" si="7"/>
        <v>43.010354041416164</v>
      </c>
    </row>
    <row r="244" spans="1:13" ht="15" thickBot="1" x14ac:dyDescent="0.35">
      <c r="A244" s="4" t="s">
        <v>43</v>
      </c>
      <c r="B244" s="6" t="s">
        <v>4</v>
      </c>
      <c r="C244" s="142">
        <v>17237</v>
      </c>
      <c r="D244" s="142">
        <v>11079</v>
      </c>
      <c r="E244" s="142">
        <v>2013</v>
      </c>
      <c r="F244" s="142">
        <v>30329</v>
      </c>
      <c r="G244" s="142">
        <v>141779</v>
      </c>
      <c r="H244" s="142">
        <v>36461</v>
      </c>
      <c r="I244" s="142">
        <v>178240</v>
      </c>
      <c r="J244" s="142">
        <v>122909</v>
      </c>
      <c r="K244" s="142">
        <v>331478</v>
      </c>
      <c r="L244" s="7">
        <v>21811</v>
      </c>
      <c r="M244" s="263">
        <f t="shared" si="7"/>
        <v>15.197744257484755</v>
      </c>
    </row>
    <row r="245" spans="1:13" ht="15" thickBot="1" x14ac:dyDescent="0.35">
      <c r="A245" s="4" t="s">
        <v>48</v>
      </c>
      <c r="B245" s="6" t="s">
        <v>4</v>
      </c>
      <c r="C245" s="142">
        <v>51223</v>
      </c>
      <c r="D245" s="142">
        <v>9101</v>
      </c>
      <c r="E245" s="142">
        <v>8612</v>
      </c>
      <c r="F245" s="142">
        <v>68936</v>
      </c>
      <c r="G245" s="142">
        <v>489417</v>
      </c>
      <c r="H245" s="142">
        <v>128656</v>
      </c>
      <c r="I245" s="142">
        <v>618073</v>
      </c>
      <c r="J245" s="142">
        <v>206297</v>
      </c>
      <c r="K245" s="142">
        <v>893306</v>
      </c>
      <c r="L245" s="7">
        <v>15175</v>
      </c>
      <c r="M245" s="263">
        <f t="shared" si="7"/>
        <v>58.866952224052717</v>
      </c>
    </row>
    <row r="246" spans="1:13" ht="15" thickBot="1" x14ac:dyDescent="0.35">
      <c r="A246" s="4" t="s">
        <v>49</v>
      </c>
      <c r="B246" s="6" t="s">
        <v>4</v>
      </c>
      <c r="C246" s="142">
        <v>29628</v>
      </c>
      <c r="D246" s="142">
        <v>2490</v>
      </c>
      <c r="E246" s="142">
        <v>2400</v>
      </c>
      <c r="F246" s="142">
        <v>34518</v>
      </c>
      <c r="G246" s="142">
        <v>188405</v>
      </c>
      <c r="H246" s="142">
        <v>52057</v>
      </c>
      <c r="I246" s="142">
        <v>240462</v>
      </c>
      <c r="J246" s="142">
        <v>90296</v>
      </c>
      <c r="K246" s="142">
        <v>365276</v>
      </c>
      <c r="L246" s="7">
        <v>12667</v>
      </c>
      <c r="M246" s="263">
        <f t="shared" si="7"/>
        <v>28.83682008368201</v>
      </c>
    </row>
    <row r="247" spans="1:13" ht="15" thickBot="1" x14ac:dyDescent="0.35">
      <c r="A247" s="4" t="s">
        <v>51</v>
      </c>
      <c r="B247" s="6" t="s">
        <v>4</v>
      </c>
      <c r="C247" s="142">
        <v>31248</v>
      </c>
      <c r="D247" s="142">
        <v>8346</v>
      </c>
      <c r="E247" s="142">
        <v>9459</v>
      </c>
      <c r="F247" s="142">
        <v>49053</v>
      </c>
      <c r="G247" s="142">
        <v>168675</v>
      </c>
      <c r="H247" s="142">
        <v>62174</v>
      </c>
      <c r="I247" s="142">
        <v>230849</v>
      </c>
      <c r="J247" s="142">
        <v>92374</v>
      </c>
      <c r="K247" s="142">
        <v>372276</v>
      </c>
      <c r="L247" s="7">
        <v>19008</v>
      </c>
      <c r="M247" s="263">
        <f t="shared" si="7"/>
        <v>19.585227272727273</v>
      </c>
    </row>
    <row r="248" spans="1:13" ht="15" thickBot="1" x14ac:dyDescent="0.35">
      <c r="A248" s="4" t="s">
        <v>69</v>
      </c>
      <c r="B248" s="6" t="s">
        <v>4</v>
      </c>
      <c r="C248" s="142">
        <v>45732</v>
      </c>
      <c r="D248" s="142">
        <v>13415</v>
      </c>
      <c r="E248" s="142">
        <v>4000</v>
      </c>
      <c r="F248" s="142">
        <v>63147</v>
      </c>
      <c r="G248" s="142">
        <v>235930</v>
      </c>
      <c r="H248" s="142">
        <v>31417</v>
      </c>
      <c r="I248" s="142">
        <v>267347</v>
      </c>
      <c r="J248" s="142">
        <v>134483</v>
      </c>
      <c r="K248" s="142">
        <v>464977</v>
      </c>
      <c r="L248" s="7">
        <v>15068</v>
      </c>
      <c r="M248" s="263">
        <f t="shared" si="7"/>
        <v>30.858574462436952</v>
      </c>
    </row>
    <row r="249" spans="1:13" ht="15" thickBot="1" x14ac:dyDescent="0.35">
      <c r="A249" s="4" t="s">
        <v>72</v>
      </c>
      <c r="B249" s="6" t="s">
        <v>4</v>
      </c>
      <c r="C249" s="142">
        <v>7033</v>
      </c>
      <c r="D249" s="142">
        <v>2536</v>
      </c>
      <c r="E249" s="142">
        <v>0</v>
      </c>
      <c r="F249" s="142">
        <v>9569</v>
      </c>
      <c r="G249" s="142">
        <v>0</v>
      </c>
      <c r="H249" s="142">
        <v>1</v>
      </c>
      <c r="I249" s="142">
        <v>1</v>
      </c>
      <c r="J249" s="142">
        <v>13711</v>
      </c>
      <c r="K249" s="142">
        <v>23281</v>
      </c>
      <c r="L249" s="7">
        <v>24587</v>
      </c>
      <c r="M249" s="263">
        <f t="shared" si="7"/>
        <v>0.94688249888152276</v>
      </c>
    </row>
    <row r="250" spans="1:13" ht="15" thickBot="1" x14ac:dyDescent="0.35">
      <c r="A250" s="4" t="s">
        <v>74</v>
      </c>
      <c r="B250" s="6" t="s">
        <v>4</v>
      </c>
      <c r="C250" s="142">
        <v>32929</v>
      </c>
      <c r="D250" s="142">
        <v>5208</v>
      </c>
      <c r="E250" s="142">
        <v>2929</v>
      </c>
      <c r="F250" s="142">
        <v>41066</v>
      </c>
      <c r="G250" s="142">
        <v>256435</v>
      </c>
      <c r="H250" s="142">
        <v>77258</v>
      </c>
      <c r="I250" s="142">
        <v>333693</v>
      </c>
      <c r="J250" s="142">
        <v>104582</v>
      </c>
      <c r="K250" s="142">
        <v>479341</v>
      </c>
      <c r="L250" s="7">
        <v>13894</v>
      </c>
      <c r="M250" s="263">
        <f t="shared" si="7"/>
        <v>34.499856052972504</v>
      </c>
    </row>
    <row r="251" spans="1:13" ht="15" thickBot="1" x14ac:dyDescent="0.35">
      <c r="A251" s="4" t="s">
        <v>75</v>
      </c>
      <c r="B251" s="6" t="s">
        <v>4</v>
      </c>
      <c r="C251" s="142">
        <v>67032</v>
      </c>
      <c r="D251" s="142">
        <v>47470</v>
      </c>
      <c r="E251" s="142">
        <v>13897</v>
      </c>
      <c r="F251" s="142">
        <v>128399</v>
      </c>
      <c r="G251" s="142">
        <v>742916</v>
      </c>
      <c r="H251" s="142">
        <v>82931</v>
      </c>
      <c r="I251" s="142">
        <v>825847</v>
      </c>
      <c r="J251" s="142">
        <v>417032</v>
      </c>
      <c r="K251" s="142">
        <v>1371278</v>
      </c>
      <c r="L251" s="7">
        <v>15010</v>
      </c>
      <c r="M251" s="263">
        <f t="shared" si="7"/>
        <v>91.357628247834782</v>
      </c>
    </row>
    <row r="252" spans="1:13" ht="15" thickBot="1" x14ac:dyDescent="0.35">
      <c r="A252" s="4" t="s">
        <v>82</v>
      </c>
      <c r="B252" s="6" t="s">
        <v>4</v>
      </c>
      <c r="C252" s="142">
        <v>23651</v>
      </c>
      <c r="D252" s="142">
        <v>5672</v>
      </c>
      <c r="E252" s="142">
        <v>13750</v>
      </c>
      <c r="F252" s="142">
        <v>43073</v>
      </c>
      <c r="G252" s="142">
        <v>162280</v>
      </c>
      <c r="H252" s="142">
        <v>31117</v>
      </c>
      <c r="I252" s="142">
        <v>193397</v>
      </c>
      <c r="J252" s="142">
        <v>103074</v>
      </c>
      <c r="K252" s="142">
        <v>339544</v>
      </c>
      <c r="L252" s="7">
        <v>12982</v>
      </c>
      <c r="M252" s="263">
        <f t="shared" si="7"/>
        <v>26.15498382375597</v>
      </c>
    </row>
    <row r="253" spans="1:13" ht="15" thickBot="1" x14ac:dyDescent="0.35">
      <c r="A253" s="4" t="s">
        <v>87</v>
      </c>
      <c r="B253" s="6" t="s">
        <v>4</v>
      </c>
      <c r="C253" s="142">
        <v>123662</v>
      </c>
      <c r="D253" s="142">
        <v>17750</v>
      </c>
      <c r="E253" s="142">
        <v>6184</v>
      </c>
      <c r="F253" s="142">
        <v>147596</v>
      </c>
      <c r="G253" s="142">
        <v>395270</v>
      </c>
      <c r="H253" s="142">
        <v>110567</v>
      </c>
      <c r="I253" s="142">
        <v>505837</v>
      </c>
      <c r="J253" s="142">
        <v>267496</v>
      </c>
      <c r="K253" s="142">
        <v>920929</v>
      </c>
      <c r="L253" s="7">
        <v>14854</v>
      </c>
      <c r="M253" s="263">
        <f t="shared" si="7"/>
        <v>61.998720883263765</v>
      </c>
    </row>
    <row r="254" spans="1:13" ht="15" thickBot="1" x14ac:dyDescent="0.35">
      <c r="A254" s="4" t="s">
        <v>90</v>
      </c>
      <c r="B254" s="6" t="s">
        <v>4</v>
      </c>
      <c r="C254" s="142">
        <v>38946</v>
      </c>
      <c r="D254" s="142">
        <v>0</v>
      </c>
      <c r="E254" s="142">
        <v>4267</v>
      </c>
      <c r="F254" s="142">
        <v>43213</v>
      </c>
      <c r="G254" s="142">
        <v>202819</v>
      </c>
      <c r="H254" s="142">
        <v>79398</v>
      </c>
      <c r="I254" s="142">
        <v>282217</v>
      </c>
      <c r="J254" s="142">
        <v>118217</v>
      </c>
      <c r="K254" s="142">
        <v>443647</v>
      </c>
      <c r="L254" s="7">
        <v>14074</v>
      </c>
      <c r="M254" s="263">
        <f t="shared" si="7"/>
        <v>31.522452749751313</v>
      </c>
    </row>
    <row r="255" spans="1:13" ht="15" thickBot="1" x14ac:dyDescent="0.35">
      <c r="A255" s="4" t="s">
        <v>105</v>
      </c>
      <c r="B255" s="6" t="s">
        <v>4</v>
      </c>
      <c r="C255" s="142">
        <v>101329</v>
      </c>
      <c r="D255" s="142">
        <v>40033</v>
      </c>
      <c r="E255" s="142">
        <v>12224</v>
      </c>
      <c r="F255" s="142">
        <v>153586</v>
      </c>
      <c r="G255" s="142">
        <v>636291</v>
      </c>
      <c r="H255" s="142">
        <v>56817</v>
      </c>
      <c r="I255" s="142">
        <v>693108</v>
      </c>
      <c r="J255" s="142">
        <v>311893</v>
      </c>
      <c r="K255" s="142">
        <v>1158587</v>
      </c>
      <c r="L255" s="7">
        <v>19591</v>
      </c>
      <c r="M255" s="263">
        <f t="shared" si="7"/>
        <v>59.138737175233523</v>
      </c>
    </row>
    <row r="256" spans="1:13" ht="15" thickBot="1" x14ac:dyDescent="0.35">
      <c r="A256" s="4" t="s">
        <v>109</v>
      </c>
      <c r="B256" s="6" t="s">
        <v>4</v>
      </c>
      <c r="C256" s="142">
        <v>39368</v>
      </c>
      <c r="D256" s="142">
        <v>5556</v>
      </c>
      <c r="E256" s="142">
        <v>4000</v>
      </c>
      <c r="F256" s="142">
        <v>48924</v>
      </c>
      <c r="G256" s="142">
        <v>138348</v>
      </c>
      <c r="H256" s="142">
        <v>27153</v>
      </c>
      <c r="I256" s="142">
        <v>165501</v>
      </c>
      <c r="J256" s="142">
        <v>94512</v>
      </c>
      <c r="K256" s="142">
        <v>308937</v>
      </c>
      <c r="L256" s="7">
        <v>13306</v>
      </c>
      <c r="M256" s="263">
        <f t="shared" si="7"/>
        <v>23.217871636855556</v>
      </c>
    </row>
    <row r="257" spans="1:13" ht="15" thickBot="1" x14ac:dyDescent="0.35">
      <c r="A257" s="4" t="s">
        <v>119</v>
      </c>
      <c r="B257" s="6" t="s">
        <v>4</v>
      </c>
      <c r="C257" s="142">
        <v>31773</v>
      </c>
      <c r="D257" s="142">
        <v>6595</v>
      </c>
      <c r="E257" s="142">
        <v>6135</v>
      </c>
      <c r="F257" s="142">
        <v>44503</v>
      </c>
      <c r="G257" s="142">
        <v>258312</v>
      </c>
      <c r="H257" s="142">
        <v>137544</v>
      </c>
      <c r="I257" s="142">
        <v>395856</v>
      </c>
      <c r="J257" s="142">
        <v>88133</v>
      </c>
      <c r="K257" s="142">
        <v>528492</v>
      </c>
      <c r="L257" s="7">
        <v>25830</v>
      </c>
      <c r="M257" s="263">
        <f t="shared" si="7"/>
        <v>20.460394889663181</v>
      </c>
    </row>
    <row r="258" spans="1:13" ht="15" thickBot="1" x14ac:dyDescent="0.35">
      <c r="A258" s="4" t="s">
        <v>123</v>
      </c>
      <c r="B258" s="6" t="s">
        <v>4</v>
      </c>
      <c r="C258" s="142">
        <v>35902</v>
      </c>
      <c r="D258" s="142">
        <v>5086</v>
      </c>
      <c r="E258" s="142">
        <v>1600</v>
      </c>
      <c r="F258" s="142">
        <v>42588</v>
      </c>
      <c r="G258" s="142">
        <v>181721</v>
      </c>
      <c r="H258" s="142">
        <v>22200</v>
      </c>
      <c r="I258" s="142">
        <v>203921</v>
      </c>
      <c r="J258" s="142">
        <v>99051</v>
      </c>
      <c r="K258" s="142">
        <v>345560</v>
      </c>
      <c r="L258" s="7">
        <v>14230</v>
      </c>
      <c r="M258" s="263">
        <f t="shared" si="7"/>
        <v>24.283907238229094</v>
      </c>
    </row>
    <row r="259" spans="1:13" ht="15" thickBot="1" x14ac:dyDescent="0.35">
      <c r="A259" s="4" t="s">
        <v>124</v>
      </c>
      <c r="B259" s="6" t="s">
        <v>4</v>
      </c>
      <c r="C259" s="142">
        <v>50277</v>
      </c>
      <c r="D259" s="142">
        <v>22435</v>
      </c>
      <c r="E259" s="142">
        <v>6282</v>
      </c>
      <c r="F259" s="142">
        <v>78994</v>
      </c>
      <c r="G259" s="142">
        <v>422546</v>
      </c>
      <c r="H259" s="142">
        <v>122181</v>
      </c>
      <c r="I259" s="142">
        <v>544727</v>
      </c>
      <c r="J259" s="142">
        <v>587320</v>
      </c>
      <c r="K259" s="142">
        <v>1211041</v>
      </c>
      <c r="L259" s="7">
        <v>19900</v>
      </c>
      <c r="M259" s="263">
        <f t="shared" si="7"/>
        <v>60.85633165829146</v>
      </c>
    </row>
    <row r="260" spans="1:13" ht="15" thickBot="1" x14ac:dyDescent="0.35">
      <c r="A260" s="4" t="s">
        <v>126</v>
      </c>
      <c r="B260" s="6" t="s">
        <v>4</v>
      </c>
      <c r="C260" s="142">
        <v>59333</v>
      </c>
      <c r="D260" s="142">
        <v>11717</v>
      </c>
      <c r="E260" s="142">
        <v>9882</v>
      </c>
      <c r="F260" s="142">
        <v>80932</v>
      </c>
      <c r="G260" s="142">
        <v>258656</v>
      </c>
      <c r="H260" s="142">
        <v>36219</v>
      </c>
      <c r="I260" s="142">
        <v>294875</v>
      </c>
      <c r="J260" s="142">
        <v>289686</v>
      </c>
      <c r="K260" s="142">
        <v>665493</v>
      </c>
      <c r="L260" s="7">
        <v>17626</v>
      </c>
      <c r="M260" s="263">
        <f t="shared" si="7"/>
        <v>37.75632588221945</v>
      </c>
    </row>
    <row r="261" spans="1:13" ht="15" thickBot="1" x14ac:dyDescent="0.35">
      <c r="A261" s="4" t="s">
        <v>127</v>
      </c>
      <c r="B261" s="6" t="s">
        <v>4</v>
      </c>
      <c r="C261" s="142">
        <v>23059</v>
      </c>
      <c r="D261" s="142">
        <v>7654</v>
      </c>
      <c r="E261" s="142">
        <v>0</v>
      </c>
      <c r="F261" s="142">
        <v>30713</v>
      </c>
      <c r="G261" s="142">
        <v>164733</v>
      </c>
      <c r="H261" s="142">
        <v>1</v>
      </c>
      <c r="I261" s="142">
        <v>164734</v>
      </c>
      <c r="J261" s="142">
        <v>227656</v>
      </c>
      <c r="K261" s="142">
        <v>423103</v>
      </c>
      <c r="L261" s="7">
        <v>13167</v>
      </c>
      <c r="M261" s="263">
        <f t="shared" si="7"/>
        <v>32.133591554644184</v>
      </c>
    </row>
    <row r="262" spans="1:13" ht="15" thickBot="1" x14ac:dyDescent="0.35">
      <c r="A262" s="4" t="s">
        <v>130</v>
      </c>
      <c r="B262" s="6" t="s">
        <v>4</v>
      </c>
      <c r="C262" s="142">
        <v>44750</v>
      </c>
      <c r="D262" s="142">
        <v>7530</v>
      </c>
      <c r="E262" s="142">
        <v>8000</v>
      </c>
      <c r="F262" s="142">
        <v>60280</v>
      </c>
      <c r="G262" s="142">
        <v>203044</v>
      </c>
      <c r="H262" s="142">
        <v>52909</v>
      </c>
      <c r="I262" s="142">
        <v>255953</v>
      </c>
      <c r="J262" s="142">
        <v>103360</v>
      </c>
      <c r="K262" s="142">
        <v>419593</v>
      </c>
      <c r="L262" s="7">
        <v>17068</v>
      </c>
      <c r="M262" s="263">
        <f t="shared" ref="M262:M325" si="10">K262/L262</f>
        <v>24.583606749472697</v>
      </c>
    </row>
    <row r="263" spans="1:13" ht="15" thickBot="1" x14ac:dyDescent="0.35">
      <c r="A263" s="4" t="s">
        <v>133</v>
      </c>
      <c r="B263" s="6" t="s">
        <v>4</v>
      </c>
      <c r="C263" s="142">
        <v>18880</v>
      </c>
      <c r="D263" s="142">
        <v>3037</v>
      </c>
      <c r="E263" s="142">
        <v>5516</v>
      </c>
      <c r="F263" s="142">
        <v>27433</v>
      </c>
      <c r="G263" s="142">
        <v>235622</v>
      </c>
      <c r="H263" s="142">
        <v>50390</v>
      </c>
      <c r="I263" s="142">
        <v>286012</v>
      </c>
      <c r="J263" s="142">
        <v>92607</v>
      </c>
      <c r="K263" s="142">
        <v>406052</v>
      </c>
      <c r="L263" s="7">
        <v>14480</v>
      </c>
      <c r="M263" s="263">
        <f t="shared" si="10"/>
        <v>28.042265193370167</v>
      </c>
    </row>
    <row r="264" spans="1:13" ht="15" thickBot="1" x14ac:dyDescent="0.35">
      <c r="A264" s="4" t="s">
        <v>135</v>
      </c>
      <c r="B264" s="6" t="s">
        <v>4</v>
      </c>
      <c r="C264" s="142">
        <v>44155</v>
      </c>
      <c r="D264" s="142">
        <v>18023</v>
      </c>
      <c r="E264" s="142">
        <v>22979</v>
      </c>
      <c r="F264" s="142">
        <v>85157</v>
      </c>
      <c r="G264" s="142">
        <v>304507</v>
      </c>
      <c r="H264" s="142">
        <v>112551</v>
      </c>
      <c r="I264" s="142">
        <v>417058</v>
      </c>
      <c r="J264" s="142">
        <v>263829</v>
      </c>
      <c r="K264" s="142">
        <v>766044</v>
      </c>
      <c r="L264" s="7">
        <v>13326</v>
      </c>
      <c r="M264" s="263">
        <f t="shared" si="10"/>
        <v>57.484916704187306</v>
      </c>
    </row>
    <row r="265" spans="1:13" ht="15" thickBot="1" x14ac:dyDescent="0.35">
      <c r="A265" s="4" t="s">
        <v>145</v>
      </c>
      <c r="B265" s="6" t="s">
        <v>4</v>
      </c>
      <c r="C265" s="142">
        <v>53265</v>
      </c>
      <c r="D265" s="142">
        <v>16512</v>
      </c>
      <c r="E265" s="142">
        <v>2200</v>
      </c>
      <c r="F265" s="142">
        <v>71977</v>
      </c>
      <c r="G265" s="142">
        <v>242737</v>
      </c>
      <c r="H265" s="142">
        <v>112077</v>
      </c>
      <c r="I265" s="142">
        <v>354814</v>
      </c>
      <c r="J265" s="142">
        <v>281127</v>
      </c>
      <c r="K265" s="142">
        <v>707918</v>
      </c>
      <c r="L265" s="7">
        <v>25692</v>
      </c>
      <c r="M265" s="263">
        <f t="shared" si="10"/>
        <v>27.554024599096994</v>
      </c>
    </row>
    <row r="266" spans="1:13" ht="15" thickBot="1" x14ac:dyDescent="0.35">
      <c r="A266" s="4" t="s">
        <v>148</v>
      </c>
      <c r="B266" s="6" t="s">
        <v>4</v>
      </c>
      <c r="C266" s="142">
        <v>20049</v>
      </c>
      <c r="D266" s="142">
        <v>9951</v>
      </c>
      <c r="E266" s="142">
        <v>5815</v>
      </c>
      <c r="F266" s="142">
        <v>35815</v>
      </c>
      <c r="G266" s="142">
        <v>422774</v>
      </c>
      <c r="H266" s="142">
        <v>89304</v>
      </c>
      <c r="I266" s="142">
        <v>512078</v>
      </c>
      <c r="J266" s="142">
        <v>146227</v>
      </c>
      <c r="K266" s="142">
        <v>694120</v>
      </c>
      <c r="L266" s="7">
        <v>15958</v>
      </c>
      <c r="M266" s="263">
        <f t="shared" si="10"/>
        <v>43.496678781802231</v>
      </c>
    </row>
    <row r="267" spans="1:13" ht="15" thickBot="1" x14ac:dyDescent="0.35">
      <c r="A267" s="4" t="s">
        <v>153</v>
      </c>
      <c r="B267" s="6" t="s">
        <v>4</v>
      </c>
      <c r="C267" s="142">
        <v>22903</v>
      </c>
      <c r="D267" s="142">
        <v>9678</v>
      </c>
      <c r="E267" s="142">
        <v>4228</v>
      </c>
      <c r="F267" s="142">
        <v>36809</v>
      </c>
      <c r="G267" s="142">
        <v>342225</v>
      </c>
      <c r="H267" s="142">
        <v>70874</v>
      </c>
      <c r="I267" s="142">
        <v>413099</v>
      </c>
      <c r="J267" s="142">
        <v>135849</v>
      </c>
      <c r="K267" s="142">
        <v>585757</v>
      </c>
      <c r="L267" s="7">
        <v>21165</v>
      </c>
      <c r="M267" s="263">
        <f t="shared" si="10"/>
        <v>27.675738247106072</v>
      </c>
    </row>
    <row r="268" spans="1:13" ht="15" thickBot="1" x14ac:dyDescent="0.35">
      <c r="A268" s="4" t="s">
        <v>154</v>
      </c>
      <c r="B268" s="6" t="s">
        <v>4</v>
      </c>
      <c r="C268" s="142">
        <v>24547</v>
      </c>
      <c r="D268" s="142">
        <v>543</v>
      </c>
      <c r="E268" s="142">
        <v>0</v>
      </c>
      <c r="F268" s="142">
        <v>25090</v>
      </c>
      <c r="G268" s="142">
        <v>284584</v>
      </c>
      <c r="H268" s="142">
        <v>60434</v>
      </c>
      <c r="I268" s="142">
        <v>345018</v>
      </c>
      <c r="J268" s="142">
        <v>149984</v>
      </c>
      <c r="K268" s="142">
        <v>520092</v>
      </c>
      <c r="L268" s="7">
        <v>22423</v>
      </c>
      <c r="M268" s="263">
        <f t="shared" si="10"/>
        <v>23.194576996833607</v>
      </c>
    </row>
    <row r="269" spans="1:13" ht="15" thickBot="1" x14ac:dyDescent="0.35">
      <c r="A269" s="4" t="s">
        <v>157</v>
      </c>
      <c r="B269" s="6" t="s">
        <v>4</v>
      </c>
      <c r="C269" s="142">
        <v>26771</v>
      </c>
      <c r="D269" s="142">
        <v>7887</v>
      </c>
      <c r="E269" s="142">
        <v>4407</v>
      </c>
      <c r="F269" s="142">
        <v>39065</v>
      </c>
      <c r="G269" s="142">
        <v>280554</v>
      </c>
      <c r="H269" s="142">
        <v>66000</v>
      </c>
      <c r="I269" s="142">
        <v>346554</v>
      </c>
      <c r="J269" s="142">
        <v>35249</v>
      </c>
      <c r="K269" s="142">
        <v>420868</v>
      </c>
      <c r="L269" s="7">
        <v>14236</v>
      </c>
      <c r="M269" s="263">
        <f t="shared" si="10"/>
        <v>29.563641472323685</v>
      </c>
    </row>
    <row r="270" spans="1:13" ht="15" thickBot="1" x14ac:dyDescent="0.35">
      <c r="A270" s="4" t="s">
        <v>161</v>
      </c>
      <c r="B270" s="6" t="s">
        <v>4</v>
      </c>
      <c r="C270" s="142">
        <v>14458</v>
      </c>
      <c r="D270" s="142">
        <v>2395</v>
      </c>
      <c r="E270" s="142">
        <v>4500</v>
      </c>
      <c r="F270" s="142">
        <v>21353</v>
      </c>
      <c r="G270" s="142">
        <v>291126</v>
      </c>
      <c r="H270" s="142">
        <v>116206</v>
      </c>
      <c r="I270" s="142">
        <v>407332</v>
      </c>
      <c r="J270" s="142">
        <v>348780</v>
      </c>
      <c r="K270" s="142">
        <v>777465</v>
      </c>
      <c r="L270" s="7">
        <v>13233</v>
      </c>
      <c r="M270" s="263">
        <f t="shared" si="10"/>
        <v>58.751983677170706</v>
      </c>
    </row>
    <row r="271" spans="1:13" ht="15" thickBot="1" x14ac:dyDescent="0.35">
      <c r="A271" s="4" t="s">
        <v>162</v>
      </c>
      <c r="B271" s="6" t="s">
        <v>4</v>
      </c>
      <c r="C271" s="142">
        <v>34320</v>
      </c>
      <c r="D271" s="142">
        <v>0</v>
      </c>
      <c r="E271" s="142">
        <v>5500</v>
      </c>
      <c r="F271" s="142">
        <v>39820</v>
      </c>
      <c r="G271" s="142">
        <v>238617</v>
      </c>
      <c r="H271" s="142">
        <v>95866</v>
      </c>
      <c r="I271" s="142">
        <v>334483</v>
      </c>
      <c r="J271" s="142">
        <v>111458</v>
      </c>
      <c r="K271" s="142">
        <v>485761</v>
      </c>
      <c r="L271" s="7">
        <v>16422</v>
      </c>
      <c r="M271" s="263">
        <f t="shared" si="10"/>
        <v>29.579892826695897</v>
      </c>
    </row>
    <row r="272" spans="1:13" ht="15" thickBot="1" x14ac:dyDescent="0.35">
      <c r="A272" s="4" t="s">
        <v>166</v>
      </c>
      <c r="B272" s="6" t="s">
        <v>4</v>
      </c>
      <c r="C272" s="142">
        <v>60244</v>
      </c>
      <c r="D272" s="142">
        <v>20467</v>
      </c>
      <c r="E272" s="142">
        <v>5944</v>
      </c>
      <c r="F272" s="142">
        <v>86655</v>
      </c>
      <c r="G272" s="142">
        <v>466393</v>
      </c>
      <c r="H272" s="142">
        <v>90522</v>
      </c>
      <c r="I272" s="142">
        <v>556915</v>
      </c>
      <c r="J272" s="142">
        <v>284560</v>
      </c>
      <c r="K272" s="142">
        <v>928130</v>
      </c>
      <c r="L272" s="7">
        <v>19202</v>
      </c>
      <c r="M272" s="263">
        <f t="shared" si="10"/>
        <v>48.335069263618372</v>
      </c>
    </row>
    <row r="273" spans="1:13" ht="15" thickBot="1" x14ac:dyDescent="0.35">
      <c r="A273" s="4" t="s">
        <v>167</v>
      </c>
      <c r="B273" s="6" t="s">
        <v>4</v>
      </c>
      <c r="C273" s="142">
        <v>21705</v>
      </c>
      <c r="D273" s="142">
        <v>0</v>
      </c>
      <c r="E273" s="142">
        <v>745</v>
      </c>
      <c r="F273" s="142">
        <v>22450</v>
      </c>
      <c r="G273" s="142">
        <v>109662</v>
      </c>
      <c r="H273" s="142">
        <v>24442</v>
      </c>
      <c r="I273" s="142">
        <v>134104</v>
      </c>
      <c r="J273" s="142">
        <v>62896</v>
      </c>
      <c r="K273" s="142">
        <v>219450</v>
      </c>
      <c r="L273" s="7">
        <v>13135</v>
      </c>
      <c r="M273" s="263">
        <f t="shared" si="10"/>
        <v>16.707270650932625</v>
      </c>
    </row>
    <row r="274" spans="1:13" ht="15" thickBot="1" x14ac:dyDescent="0.35">
      <c r="A274" s="4" t="s">
        <v>168</v>
      </c>
      <c r="B274" s="6" t="s">
        <v>4</v>
      </c>
      <c r="C274" s="142">
        <v>13753</v>
      </c>
      <c r="D274" s="142">
        <v>10257</v>
      </c>
      <c r="E274" s="142">
        <v>0</v>
      </c>
      <c r="F274" s="142">
        <v>24010</v>
      </c>
      <c r="G274" s="142">
        <v>214896</v>
      </c>
      <c r="H274" s="142">
        <v>27074</v>
      </c>
      <c r="I274" s="142">
        <v>241970</v>
      </c>
      <c r="J274" s="142">
        <v>51770</v>
      </c>
      <c r="K274" s="142">
        <v>317750</v>
      </c>
      <c r="L274" s="7">
        <v>23088</v>
      </c>
      <c r="M274" s="263">
        <f t="shared" si="10"/>
        <v>13.762560637560638</v>
      </c>
    </row>
    <row r="275" spans="1:13" ht="15" thickBot="1" x14ac:dyDescent="0.35">
      <c r="A275" s="4" t="s">
        <v>172</v>
      </c>
      <c r="B275" s="6" t="s">
        <v>4</v>
      </c>
      <c r="C275" s="142">
        <v>31620</v>
      </c>
      <c r="D275" s="142">
        <v>11518</v>
      </c>
      <c r="E275" s="142">
        <v>9676</v>
      </c>
      <c r="F275" s="142">
        <v>52814</v>
      </c>
      <c r="G275" s="142">
        <v>305558</v>
      </c>
      <c r="H275" s="142">
        <v>143801</v>
      </c>
      <c r="I275" s="142">
        <v>449359</v>
      </c>
      <c r="J275" s="142">
        <v>156561</v>
      </c>
      <c r="K275" s="142">
        <v>658734</v>
      </c>
      <c r="L275" s="7">
        <v>15322</v>
      </c>
      <c r="M275" s="263">
        <f t="shared" si="10"/>
        <v>42.992690249314713</v>
      </c>
    </row>
    <row r="276" spans="1:13" ht="15" thickBot="1" x14ac:dyDescent="0.35">
      <c r="A276" s="4" t="s">
        <v>173</v>
      </c>
      <c r="B276" s="6" t="s">
        <v>4</v>
      </c>
      <c r="C276" s="142">
        <v>40435</v>
      </c>
      <c r="D276" s="142">
        <v>8786</v>
      </c>
      <c r="E276" s="142">
        <v>2250</v>
      </c>
      <c r="F276" s="142">
        <v>51471</v>
      </c>
      <c r="G276" s="142">
        <v>276799</v>
      </c>
      <c r="H276" s="142">
        <v>126357</v>
      </c>
      <c r="I276" s="142">
        <v>403156</v>
      </c>
      <c r="J276" s="142">
        <v>202408</v>
      </c>
      <c r="K276" s="142">
        <v>657035</v>
      </c>
      <c r="L276" s="7">
        <v>23096</v>
      </c>
      <c r="M276" s="263">
        <f t="shared" si="10"/>
        <v>28.447999653619675</v>
      </c>
    </row>
    <row r="277" spans="1:13" ht="15" thickBot="1" x14ac:dyDescent="0.35">
      <c r="A277" s="4" t="s">
        <v>180</v>
      </c>
      <c r="B277" s="6" t="s">
        <v>4</v>
      </c>
      <c r="C277" s="142">
        <v>32800</v>
      </c>
      <c r="D277" s="142">
        <v>8500</v>
      </c>
      <c r="E277" s="142">
        <v>5613</v>
      </c>
      <c r="F277" s="142">
        <v>46913</v>
      </c>
      <c r="G277" s="142">
        <v>271790</v>
      </c>
      <c r="H277" s="142">
        <v>98934</v>
      </c>
      <c r="I277" s="142">
        <v>370724</v>
      </c>
      <c r="J277" s="142">
        <v>162560</v>
      </c>
      <c r="K277" s="142">
        <v>580197</v>
      </c>
      <c r="L277" s="7">
        <v>21871</v>
      </c>
      <c r="M277" s="263">
        <f t="shared" si="10"/>
        <v>26.528142288875681</v>
      </c>
    </row>
    <row r="278" spans="1:13" ht="15" thickBot="1" x14ac:dyDescent="0.35">
      <c r="A278" s="4" t="s">
        <v>183</v>
      </c>
      <c r="B278" s="6" t="s">
        <v>4</v>
      </c>
      <c r="C278" s="142">
        <v>22678</v>
      </c>
      <c r="D278" s="142">
        <v>4215</v>
      </c>
      <c r="E278" s="142">
        <v>1250</v>
      </c>
      <c r="F278" s="142">
        <v>28143</v>
      </c>
      <c r="G278" s="142">
        <v>102681</v>
      </c>
      <c r="H278" s="142">
        <v>57682</v>
      </c>
      <c r="I278" s="142">
        <v>160363</v>
      </c>
      <c r="J278" s="142">
        <v>34000</v>
      </c>
      <c r="K278" s="142">
        <v>222506</v>
      </c>
      <c r="L278" s="7">
        <v>13600</v>
      </c>
      <c r="M278" s="263">
        <f t="shared" si="10"/>
        <v>16.360735294117646</v>
      </c>
    </row>
    <row r="279" spans="1:13" ht="15" thickBot="1" x14ac:dyDescent="0.35">
      <c r="A279" s="4" t="s">
        <v>190</v>
      </c>
      <c r="B279" s="6" t="s">
        <v>4</v>
      </c>
      <c r="C279" s="142">
        <v>18823</v>
      </c>
      <c r="D279" s="142">
        <v>4257</v>
      </c>
      <c r="E279" s="142">
        <v>4000</v>
      </c>
      <c r="F279" s="142">
        <v>27080</v>
      </c>
      <c r="G279" s="142">
        <v>174082</v>
      </c>
      <c r="H279" s="142">
        <v>54650</v>
      </c>
      <c r="I279" s="142">
        <v>228732</v>
      </c>
      <c r="J279" s="142">
        <v>50557</v>
      </c>
      <c r="K279" s="142">
        <v>306369</v>
      </c>
      <c r="L279" s="7">
        <v>17153</v>
      </c>
      <c r="M279" s="263">
        <f t="shared" si="10"/>
        <v>17.860957266950386</v>
      </c>
    </row>
    <row r="280" spans="1:13" ht="15" thickBot="1" x14ac:dyDescent="0.35">
      <c r="A280" s="4" t="s">
        <v>199</v>
      </c>
      <c r="B280" s="6" t="s">
        <v>4</v>
      </c>
      <c r="C280" s="142">
        <v>14573</v>
      </c>
      <c r="D280" s="142">
        <v>1956</v>
      </c>
      <c r="E280" s="142">
        <v>7950</v>
      </c>
      <c r="F280" s="142">
        <v>24479</v>
      </c>
      <c r="G280" s="142">
        <v>107226</v>
      </c>
      <c r="H280" s="142">
        <v>21328</v>
      </c>
      <c r="I280" s="142">
        <v>128554</v>
      </c>
      <c r="J280" s="142">
        <v>17230</v>
      </c>
      <c r="K280" s="142">
        <v>170263</v>
      </c>
      <c r="L280" s="7">
        <v>25369</v>
      </c>
      <c r="M280" s="263">
        <f t="shared" si="10"/>
        <v>6.7114588671212898</v>
      </c>
    </row>
    <row r="281" spans="1:13" ht="15" thickBot="1" x14ac:dyDescent="0.35">
      <c r="A281" s="4" t="s">
        <v>206</v>
      </c>
      <c r="B281" s="6" t="s">
        <v>4</v>
      </c>
      <c r="C281" s="142">
        <v>79300</v>
      </c>
      <c r="D281" s="142">
        <v>24500</v>
      </c>
      <c r="E281" s="142">
        <v>12200</v>
      </c>
      <c r="F281" s="142">
        <v>116000</v>
      </c>
      <c r="G281" s="142">
        <v>544600</v>
      </c>
      <c r="H281" s="142">
        <v>90074</v>
      </c>
      <c r="I281" s="142">
        <v>634674</v>
      </c>
      <c r="J281" s="142">
        <v>360938</v>
      </c>
      <c r="K281" s="142">
        <v>1111612</v>
      </c>
      <c r="L281" s="7">
        <v>22258</v>
      </c>
      <c r="M281" s="263">
        <f t="shared" si="10"/>
        <v>49.94213316560338</v>
      </c>
    </row>
    <row r="282" spans="1:13" ht="15" thickBot="1" x14ac:dyDescent="0.35">
      <c r="A282" s="4" t="s">
        <v>212</v>
      </c>
      <c r="B282" s="6" t="s">
        <v>4</v>
      </c>
      <c r="C282" s="142">
        <v>23020</v>
      </c>
      <c r="D282" s="142">
        <v>2846</v>
      </c>
      <c r="E282" s="142">
        <v>5439</v>
      </c>
      <c r="F282" s="142">
        <v>31305</v>
      </c>
      <c r="G282" s="142">
        <v>187915</v>
      </c>
      <c r="H282" s="142">
        <v>39230</v>
      </c>
      <c r="I282" s="142">
        <v>227145</v>
      </c>
      <c r="J282" s="142">
        <v>96800</v>
      </c>
      <c r="K282" s="142">
        <v>355250</v>
      </c>
      <c r="L282" s="7">
        <v>14545</v>
      </c>
      <c r="M282" s="263">
        <f t="shared" si="10"/>
        <v>24.424200756273635</v>
      </c>
    </row>
    <row r="283" spans="1:13" ht="15" thickBot="1" x14ac:dyDescent="0.35">
      <c r="A283" s="4" t="s">
        <v>215</v>
      </c>
      <c r="B283" s="6" t="s">
        <v>4</v>
      </c>
      <c r="C283" s="142">
        <v>34696</v>
      </c>
      <c r="D283" s="142">
        <v>5557</v>
      </c>
      <c r="E283" s="142">
        <v>4234</v>
      </c>
      <c r="F283" s="142">
        <v>44487</v>
      </c>
      <c r="G283" s="142">
        <v>225690</v>
      </c>
      <c r="H283" s="142">
        <v>96330</v>
      </c>
      <c r="I283" s="142">
        <v>322020</v>
      </c>
      <c r="J283" s="142">
        <v>66984</v>
      </c>
      <c r="K283" s="142">
        <v>433491</v>
      </c>
      <c r="L283" s="7">
        <v>13452</v>
      </c>
      <c r="M283" s="263">
        <f t="shared" si="10"/>
        <v>32.225022301516503</v>
      </c>
    </row>
    <row r="284" spans="1:13" ht="15" thickBot="1" x14ac:dyDescent="0.35">
      <c r="A284" s="4" t="s">
        <v>221</v>
      </c>
      <c r="B284" s="6" t="s">
        <v>4</v>
      </c>
      <c r="C284" s="142">
        <v>92493</v>
      </c>
      <c r="D284" s="142">
        <v>45244</v>
      </c>
      <c r="E284" s="142">
        <v>19265</v>
      </c>
      <c r="F284" s="142">
        <v>157002</v>
      </c>
      <c r="G284" s="142">
        <v>614651</v>
      </c>
      <c r="H284" s="142">
        <v>267461</v>
      </c>
      <c r="I284" s="142">
        <v>882112</v>
      </c>
      <c r="J284" s="142">
        <v>229701</v>
      </c>
      <c r="K284" s="142">
        <v>1268815</v>
      </c>
      <c r="L284" s="7">
        <v>22995</v>
      </c>
      <c r="M284" s="263">
        <f t="shared" si="10"/>
        <v>55.177864753207217</v>
      </c>
    </row>
    <row r="285" spans="1:13" ht="15" thickBot="1" x14ac:dyDescent="0.35">
      <c r="A285" s="4" t="s">
        <v>226</v>
      </c>
      <c r="B285" s="6" t="s">
        <v>4</v>
      </c>
      <c r="C285" s="142">
        <v>61402</v>
      </c>
      <c r="D285" s="142">
        <v>26040</v>
      </c>
      <c r="E285" s="142">
        <v>6000</v>
      </c>
      <c r="F285" s="142">
        <v>93442</v>
      </c>
      <c r="G285" s="142">
        <v>534916</v>
      </c>
      <c r="H285" s="142">
        <v>122492</v>
      </c>
      <c r="I285" s="142">
        <v>657408</v>
      </c>
      <c r="J285" s="142">
        <v>185673</v>
      </c>
      <c r="K285" s="142">
        <v>936523</v>
      </c>
      <c r="L285" s="7">
        <v>14948</v>
      </c>
      <c r="M285" s="263">
        <f t="shared" si="10"/>
        <v>62.652060476317899</v>
      </c>
    </row>
    <row r="286" spans="1:13" ht="15" thickBot="1" x14ac:dyDescent="0.35">
      <c r="A286" s="4" t="s">
        <v>228</v>
      </c>
      <c r="B286" s="6" t="s">
        <v>4</v>
      </c>
      <c r="C286" s="142">
        <v>28349</v>
      </c>
      <c r="D286" s="142">
        <v>11002</v>
      </c>
      <c r="E286" s="142">
        <v>6950</v>
      </c>
      <c r="F286" s="142">
        <v>46301</v>
      </c>
      <c r="G286" s="142">
        <v>387483</v>
      </c>
      <c r="H286" s="142">
        <v>93290</v>
      </c>
      <c r="I286" s="142">
        <v>480773</v>
      </c>
      <c r="J286" s="142">
        <v>181648</v>
      </c>
      <c r="K286" s="142">
        <v>708722</v>
      </c>
      <c r="L286" s="7">
        <v>18393</v>
      </c>
      <c r="M286" s="263">
        <f t="shared" si="10"/>
        <v>38.532158973522534</v>
      </c>
    </row>
    <row r="287" spans="1:13" ht="15" thickBot="1" x14ac:dyDescent="0.35">
      <c r="A287" s="4" t="s">
        <v>233</v>
      </c>
      <c r="B287" s="6" t="s">
        <v>4</v>
      </c>
      <c r="C287" s="142">
        <v>28476</v>
      </c>
      <c r="D287" s="142">
        <v>4355</v>
      </c>
      <c r="E287" s="142">
        <v>572</v>
      </c>
      <c r="F287" s="142">
        <v>33403</v>
      </c>
      <c r="G287" s="142">
        <v>169300</v>
      </c>
      <c r="H287" s="142">
        <v>98675</v>
      </c>
      <c r="I287" s="142">
        <v>267975</v>
      </c>
      <c r="J287" s="142">
        <v>58028</v>
      </c>
      <c r="K287" s="142">
        <v>359406</v>
      </c>
      <c r="L287" s="7">
        <v>14384</v>
      </c>
      <c r="M287" s="263">
        <f t="shared" si="10"/>
        <v>24.9865127919911</v>
      </c>
    </row>
    <row r="288" spans="1:13" ht="15" thickBot="1" x14ac:dyDescent="0.35">
      <c r="A288" s="4" t="s">
        <v>235</v>
      </c>
      <c r="B288" s="6" t="s">
        <v>4</v>
      </c>
      <c r="C288" s="142">
        <v>25915</v>
      </c>
      <c r="D288" s="142">
        <v>8711</v>
      </c>
      <c r="E288" s="142">
        <v>0</v>
      </c>
      <c r="F288" s="142">
        <v>34626</v>
      </c>
      <c r="G288" s="142">
        <v>179573</v>
      </c>
      <c r="H288" s="142">
        <v>37372</v>
      </c>
      <c r="I288" s="142">
        <v>216945</v>
      </c>
      <c r="J288" s="142">
        <v>76934</v>
      </c>
      <c r="K288" s="142">
        <v>328505</v>
      </c>
      <c r="L288" s="7">
        <v>17511</v>
      </c>
      <c r="M288" s="263">
        <f t="shared" si="10"/>
        <v>18.759922334532579</v>
      </c>
    </row>
    <row r="289" spans="1:13" ht="15" thickBot="1" x14ac:dyDescent="0.35">
      <c r="A289" s="4" t="s">
        <v>236</v>
      </c>
      <c r="B289" s="6" t="s">
        <v>4</v>
      </c>
      <c r="C289" s="142">
        <v>49529</v>
      </c>
      <c r="D289" s="142">
        <v>16002</v>
      </c>
      <c r="E289" s="142">
        <v>7639</v>
      </c>
      <c r="F289" s="142">
        <v>73170</v>
      </c>
      <c r="G289" s="142">
        <v>529096</v>
      </c>
      <c r="H289" s="142">
        <v>111404</v>
      </c>
      <c r="I289" s="142">
        <v>640500</v>
      </c>
      <c r="J289" s="142">
        <v>291027</v>
      </c>
      <c r="K289" s="142">
        <v>1004697</v>
      </c>
      <c r="L289" s="7">
        <v>15736</v>
      </c>
      <c r="M289" s="263">
        <f t="shared" si="10"/>
        <v>63.847038637519063</v>
      </c>
    </row>
    <row r="290" spans="1:13" ht="15" thickBot="1" x14ac:dyDescent="0.35">
      <c r="A290" s="4" t="s">
        <v>238</v>
      </c>
      <c r="B290" s="6" t="s">
        <v>4</v>
      </c>
      <c r="C290" s="142">
        <v>29570</v>
      </c>
      <c r="D290" s="142">
        <v>0</v>
      </c>
      <c r="E290" s="142">
        <v>4000</v>
      </c>
      <c r="F290" s="142">
        <v>33570</v>
      </c>
      <c r="G290" s="142">
        <v>88816</v>
      </c>
      <c r="H290" s="142">
        <v>5764</v>
      </c>
      <c r="I290" s="142">
        <v>94580</v>
      </c>
      <c r="J290" s="142">
        <v>30713</v>
      </c>
      <c r="K290" s="142">
        <v>158863</v>
      </c>
      <c r="L290" s="7">
        <v>13097</v>
      </c>
      <c r="M290" s="263">
        <f t="shared" si="10"/>
        <v>12.12972436435825</v>
      </c>
    </row>
    <row r="291" spans="1:13" ht="15" thickBot="1" x14ac:dyDescent="0.35">
      <c r="A291" s="4" t="s">
        <v>243</v>
      </c>
      <c r="B291" s="6" t="s">
        <v>4</v>
      </c>
      <c r="C291" s="142">
        <v>38189</v>
      </c>
      <c r="D291" s="142">
        <v>9109</v>
      </c>
      <c r="E291" s="142">
        <v>4000</v>
      </c>
      <c r="F291" s="142">
        <v>51298</v>
      </c>
      <c r="G291" s="142">
        <v>609294</v>
      </c>
      <c r="H291" s="142">
        <v>298952</v>
      </c>
      <c r="I291" s="142">
        <v>908246</v>
      </c>
      <c r="J291" s="142">
        <v>402541</v>
      </c>
      <c r="K291" s="142">
        <v>1362085</v>
      </c>
      <c r="L291" s="7">
        <v>22857</v>
      </c>
      <c r="M291" s="263">
        <f t="shared" si="10"/>
        <v>59.591591197444984</v>
      </c>
    </row>
    <row r="292" spans="1:13" ht="15" thickBot="1" x14ac:dyDescent="0.35">
      <c r="A292" s="4" t="s">
        <v>250</v>
      </c>
      <c r="B292" s="6" t="s">
        <v>4</v>
      </c>
      <c r="C292" s="142">
        <v>101280</v>
      </c>
      <c r="D292" s="142">
        <v>15537</v>
      </c>
      <c r="E292" s="142">
        <v>14120</v>
      </c>
      <c r="F292" s="142">
        <v>130937</v>
      </c>
      <c r="G292" s="142">
        <v>511313</v>
      </c>
      <c r="H292" s="142">
        <v>96084</v>
      </c>
      <c r="I292" s="142">
        <v>607397</v>
      </c>
      <c r="J292" s="142">
        <v>298409</v>
      </c>
      <c r="K292" s="142">
        <v>1036743</v>
      </c>
      <c r="L292" s="7">
        <v>25686</v>
      </c>
      <c r="M292" s="263">
        <f t="shared" si="10"/>
        <v>40.3621817332399</v>
      </c>
    </row>
    <row r="293" spans="1:13" ht="15" thickBot="1" x14ac:dyDescent="0.35">
      <c r="A293" s="4" t="s">
        <v>264</v>
      </c>
      <c r="B293" s="6" t="s">
        <v>4</v>
      </c>
      <c r="C293" s="142">
        <v>60618</v>
      </c>
      <c r="D293" s="142">
        <v>11151</v>
      </c>
      <c r="E293" s="142">
        <v>16860</v>
      </c>
      <c r="F293" s="142">
        <v>88629</v>
      </c>
      <c r="G293" s="142">
        <v>323862</v>
      </c>
      <c r="H293" s="142">
        <v>96423</v>
      </c>
      <c r="I293" s="142">
        <v>420285</v>
      </c>
      <c r="J293" s="142">
        <v>122365</v>
      </c>
      <c r="K293" s="142">
        <v>631279</v>
      </c>
      <c r="L293" s="7">
        <v>24164</v>
      </c>
      <c r="M293" s="263">
        <f t="shared" si="10"/>
        <v>26.124772388677371</v>
      </c>
    </row>
    <row r="294" spans="1:13" ht="15" thickBot="1" x14ac:dyDescent="0.35">
      <c r="A294" s="4" t="s">
        <v>265</v>
      </c>
      <c r="B294" s="6" t="s">
        <v>4</v>
      </c>
      <c r="C294" s="142">
        <v>31974</v>
      </c>
      <c r="D294" s="142">
        <v>9904</v>
      </c>
      <c r="E294" s="142">
        <v>27245</v>
      </c>
      <c r="F294" s="142">
        <v>69123</v>
      </c>
      <c r="G294" s="142">
        <v>240396</v>
      </c>
      <c r="H294" s="142">
        <v>50579</v>
      </c>
      <c r="I294" s="142">
        <v>290975</v>
      </c>
      <c r="J294" s="142">
        <v>145916</v>
      </c>
      <c r="K294" s="142">
        <v>506014</v>
      </c>
      <c r="L294" s="7">
        <v>14230</v>
      </c>
      <c r="M294" s="263">
        <f t="shared" si="10"/>
        <v>35.55966268446943</v>
      </c>
    </row>
    <row r="295" spans="1:13" ht="15" thickBot="1" x14ac:dyDescent="0.35">
      <c r="A295" s="4" t="s">
        <v>267</v>
      </c>
      <c r="B295" s="6" t="s">
        <v>4</v>
      </c>
      <c r="C295" s="142">
        <v>65044</v>
      </c>
      <c r="D295" s="142">
        <v>16316</v>
      </c>
      <c r="E295" s="142">
        <v>6779</v>
      </c>
      <c r="F295" s="142">
        <v>88139</v>
      </c>
      <c r="G295" s="142">
        <v>572126</v>
      </c>
      <c r="H295" s="142">
        <v>68956</v>
      </c>
      <c r="I295" s="142">
        <v>641082</v>
      </c>
      <c r="J295" s="142">
        <v>305980</v>
      </c>
      <c r="K295" s="142">
        <v>1035201</v>
      </c>
      <c r="L295" s="7">
        <v>20526</v>
      </c>
      <c r="M295" s="263">
        <f t="shared" si="10"/>
        <v>50.433645133002045</v>
      </c>
    </row>
    <row r="296" spans="1:13" ht="15" thickBot="1" x14ac:dyDescent="0.35">
      <c r="A296" s="4" t="s">
        <v>271</v>
      </c>
      <c r="B296" s="6" t="s">
        <v>4</v>
      </c>
      <c r="C296" s="142">
        <v>39371</v>
      </c>
      <c r="D296" s="142">
        <v>11272</v>
      </c>
      <c r="E296" s="142">
        <v>6084</v>
      </c>
      <c r="F296" s="142">
        <v>56727</v>
      </c>
      <c r="G296" s="142">
        <v>421775</v>
      </c>
      <c r="H296" s="142">
        <v>81688</v>
      </c>
      <c r="I296" s="142">
        <v>503463</v>
      </c>
      <c r="J296" s="142">
        <v>103243</v>
      </c>
      <c r="K296" s="142">
        <v>663433</v>
      </c>
      <c r="L296" s="7">
        <v>13579</v>
      </c>
      <c r="M296" s="263">
        <f t="shared" si="10"/>
        <v>48.857279622947196</v>
      </c>
    </row>
    <row r="297" spans="1:13" ht="15" thickBot="1" x14ac:dyDescent="0.35">
      <c r="A297" s="4" t="s">
        <v>276</v>
      </c>
      <c r="B297" s="6" t="s">
        <v>4</v>
      </c>
      <c r="C297" s="142">
        <v>32673</v>
      </c>
      <c r="D297" s="142">
        <v>14028</v>
      </c>
      <c r="E297" s="142">
        <v>5000</v>
      </c>
      <c r="F297" s="142">
        <v>51701</v>
      </c>
      <c r="G297" s="142">
        <v>352384</v>
      </c>
      <c r="H297" s="142">
        <v>121310</v>
      </c>
      <c r="I297" s="142">
        <v>473694</v>
      </c>
      <c r="J297" s="142">
        <v>142124</v>
      </c>
      <c r="K297" s="142">
        <v>667519</v>
      </c>
      <c r="L297" s="7">
        <v>19119</v>
      </c>
      <c r="M297" s="263">
        <f t="shared" si="10"/>
        <v>34.913907631152256</v>
      </c>
    </row>
    <row r="298" spans="1:13" ht="15" thickBot="1" x14ac:dyDescent="0.35">
      <c r="A298" s="4" t="s">
        <v>284</v>
      </c>
      <c r="B298" s="6" t="s">
        <v>4</v>
      </c>
      <c r="C298" s="142">
        <v>32948</v>
      </c>
      <c r="D298" s="142">
        <v>19222</v>
      </c>
      <c r="E298" s="142">
        <v>11758</v>
      </c>
      <c r="F298" s="142">
        <v>63928</v>
      </c>
      <c r="G298" s="142">
        <v>264477</v>
      </c>
      <c r="H298" s="142">
        <v>46901</v>
      </c>
      <c r="I298" s="142">
        <v>311378</v>
      </c>
      <c r="J298" s="142">
        <v>138437</v>
      </c>
      <c r="K298" s="142">
        <v>513743</v>
      </c>
      <c r="L298" s="7">
        <v>12798</v>
      </c>
      <c r="M298" s="263">
        <f t="shared" si="10"/>
        <v>40.142444131895608</v>
      </c>
    </row>
    <row r="299" spans="1:13" ht="15" thickBot="1" x14ac:dyDescent="0.35">
      <c r="A299" s="4" t="s">
        <v>285</v>
      </c>
      <c r="B299" s="6" t="s">
        <v>4</v>
      </c>
      <c r="C299" s="142">
        <v>36394</v>
      </c>
      <c r="D299" s="142">
        <v>14605</v>
      </c>
      <c r="E299" s="142">
        <v>2385</v>
      </c>
      <c r="F299" s="142">
        <v>53384</v>
      </c>
      <c r="G299" s="142">
        <v>196738</v>
      </c>
      <c r="H299" s="142">
        <v>29117</v>
      </c>
      <c r="I299" s="142">
        <v>225855</v>
      </c>
      <c r="J299" s="142">
        <v>140909</v>
      </c>
      <c r="K299" s="142">
        <v>420148</v>
      </c>
      <c r="L299" s="7">
        <v>13912</v>
      </c>
      <c r="M299" s="263">
        <f t="shared" si="10"/>
        <v>30.200402530189763</v>
      </c>
    </row>
    <row r="300" spans="1:13" ht="15" thickBot="1" x14ac:dyDescent="0.35">
      <c r="A300" s="4" t="s">
        <v>287</v>
      </c>
      <c r="B300" s="6" t="s">
        <v>4</v>
      </c>
      <c r="C300" s="142">
        <v>42137</v>
      </c>
      <c r="D300" s="142">
        <v>4806</v>
      </c>
      <c r="E300" s="142">
        <v>12126</v>
      </c>
      <c r="F300" s="142">
        <v>59069</v>
      </c>
      <c r="G300" s="142">
        <v>426452</v>
      </c>
      <c r="H300" s="142">
        <v>46926</v>
      </c>
      <c r="I300" s="142">
        <v>473378</v>
      </c>
      <c r="J300" s="142">
        <v>176067</v>
      </c>
      <c r="K300" s="142">
        <v>708514</v>
      </c>
      <c r="L300" s="7">
        <v>14878</v>
      </c>
      <c r="M300" s="263">
        <f t="shared" si="10"/>
        <v>47.621588923242371</v>
      </c>
    </row>
    <row r="301" spans="1:13" ht="15" thickBot="1" x14ac:dyDescent="0.35">
      <c r="A301" s="4" t="s">
        <v>303</v>
      </c>
      <c r="B301" s="6" t="s">
        <v>4</v>
      </c>
      <c r="C301" s="142">
        <v>22102</v>
      </c>
      <c r="D301" s="142">
        <v>4851</v>
      </c>
      <c r="E301" s="142">
        <v>0</v>
      </c>
      <c r="F301" s="142">
        <v>26953</v>
      </c>
      <c r="G301" s="142">
        <v>111585</v>
      </c>
      <c r="H301" s="142">
        <v>55587</v>
      </c>
      <c r="I301" s="142">
        <v>167172</v>
      </c>
      <c r="J301" s="142">
        <v>81128</v>
      </c>
      <c r="K301" s="142">
        <v>275253</v>
      </c>
      <c r="L301" s="7">
        <v>12486</v>
      </c>
      <c r="M301" s="263">
        <f t="shared" si="10"/>
        <v>22.044930321960596</v>
      </c>
    </row>
    <row r="302" spans="1:13" ht="15" thickBot="1" x14ac:dyDescent="0.35">
      <c r="A302" s="4" t="s">
        <v>317</v>
      </c>
      <c r="B302" s="6" t="s">
        <v>4</v>
      </c>
      <c r="C302" s="142">
        <v>45367</v>
      </c>
      <c r="D302" s="142">
        <v>39714</v>
      </c>
      <c r="E302" s="142">
        <v>5354</v>
      </c>
      <c r="F302" s="142">
        <v>90435</v>
      </c>
      <c r="G302" s="142">
        <v>544251</v>
      </c>
      <c r="H302" s="142">
        <v>95709</v>
      </c>
      <c r="I302" s="142">
        <v>639960</v>
      </c>
      <c r="J302" s="142">
        <v>232944</v>
      </c>
      <c r="K302" s="142">
        <v>963339</v>
      </c>
      <c r="L302" s="7">
        <v>16753</v>
      </c>
      <c r="M302" s="263">
        <f t="shared" si="10"/>
        <v>57.502477168268371</v>
      </c>
    </row>
    <row r="303" spans="1:13" ht="15" thickBot="1" x14ac:dyDescent="0.35">
      <c r="A303" s="4" t="s">
        <v>338</v>
      </c>
      <c r="B303" s="6" t="s">
        <v>4</v>
      </c>
      <c r="C303" s="142">
        <v>70670</v>
      </c>
      <c r="D303" s="142">
        <v>15532</v>
      </c>
      <c r="E303" s="142">
        <v>24389</v>
      </c>
      <c r="F303" s="142">
        <v>110591</v>
      </c>
      <c r="G303" s="142">
        <v>556979</v>
      </c>
      <c r="H303" s="142">
        <v>172617</v>
      </c>
      <c r="I303" s="142">
        <v>729596</v>
      </c>
      <c r="J303" s="142">
        <v>348841</v>
      </c>
      <c r="K303" s="142">
        <v>1189028</v>
      </c>
      <c r="L303" s="7">
        <v>14300</v>
      </c>
      <c r="M303" s="263">
        <f t="shared" si="10"/>
        <v>83.148811188811194</v>
      </c>
    </row>
    <row r="304" spans="1:13" ht="15" thickBot="1" x14ac:dyDescent="0.35">
      <c r="A304" s="4" t="s">
        <v>339</v>
      </c>
      <c r="B304" s="6" t="s">
        <v>4</v>
      </c>
      <c r="C304" s="142">
        <v>64336</v>
      </c>
      <c r="D304" s="142">
        <v>21175</v>
      </c>
      <c r="E304" s="142">
        <v>7400</v>
      </c>
      <c r="F304" s="142">
        <v>92911</v>
      </c>
      <c r="G304" s="142">
        <v>349352</v>
      </c>
      <c r="H304" s="142">
        <v>76110</v>
      </c>
      <c r="I304" s="142">
        <v>425462</v>
      </c>
      <c r="J304" s="142">
        <v>102289</v>
      </c>
      <c r="K304" s="142">
        <v>620662</v>
      </c>
      <c r="L304" s="7">
        <v>13940</v>
      </c>
      <c r="M304" s="263">
        <f t="shared" si="10"/>
        <v>44.523816355810617</v>
      </c>
    </row>
    <row r="305" spans="1:13" ht="15" thickBot="1" x14ac:dyDescent="0.35">
      <c r="A305" s="4" t="s">
        <v>342</v>
      </c>
      <c r="B305" s="6" t="s">
        <v>4</v>
      </c>
      <c r="C305" s="142">
        <v>41540</v>
      </c>
      <c r="D305" s="142">
        <v>6140</v>
      </c>
      <c r="E305" s="142">
        <v>2795</v>
      </c>
      <c r="F305" s="142">
        <v>50475</v>
      </c>
      <c r="G305" s="142">
        <v>266238</v>
      </c>
      <c r="H305" s="142">
        <v>103211</v>
      </c>
      <c r="I305" s="142">
        <v>369449</v>
      </c>
      <c r="J305" s="142">
        <v>148632</v>
      </c>
      <c r="K305" s="142">
        <v>568556</v>
      </c>
      <c r="L305" s="7">
        <v>17937</v>
      </c>
      <c r="M305" s="263">
        <f t="shared" si="10"/>
        <v>31.697385292969837</v>
      </c>
    </row>
    <row r="306" spans="1:13" ht="15" thickBot="1" x14ac:dyDescent="0.35">
      <c r="A306" s="4" t="s">
        <v>350</v>
      </c>
      <c r="B306" s="6" t="s">
        <v>4</v>
      </c>
      <c r="C306" s="142">
        <v>65000</v>
      </c>
      <c r="D306" s="142">
        <v>26875</v>
      </c>
      <c r="E306" s="142">
        <v>0</v>
      </c>
      <c r="F306" s="142">
        <v>91875</v>
      </c>
      <c r="G306" s="142">
        <v>385623</v>
      </c>
      <c r="H306" s="142">
        <v>56712</v>
      </c>
      <c r="I306" s="142">
        <v>442335</v>
      </c>
      <c r="J306" s="142">
        <v>175750</v>
      </c>
      <c r="K306" s="142">
        <v>709960</v>
      </c>
      <c r="L306" s="7">
        <v>18134</v>
      </c>
      <c r="M306" s="263">
        <f t="shared" si="10"/>
        <v>39.150766515936915</v>
      </c>
    </row>
    <row r="307" spans="1:13" ht="15" thickBot="1" x14ac:dyDescent="0.35">
      <c r="A307" s="4" t="s">
        <v>356</v>
      </c>
      <c r="B307" s="6" t="s">
        <v>4</v>
      </c>
      <c r="C307" s="142">
        <v>2354</v>
      </c>
      <c r="D307" s="142">
        <v>20</v>
      </c>
      <c r="E307" s="142">
        <v>11112</v>
      </c>
      <c r="F307" s="142">
        <v>13486</v>
      </c>
      <c r="G307" s="142">
        <v>87712</v>
      </c>
      <c r="H307" s="142">
        <v>44425</v>
      </c>
      <c r="I307" s="142">
        <v>132137</v>
      </c>
      <c r="J307" s="142">
        <v>222</v>
      </c>
      <c r="K307" s="142">
        <v>145845</v>
      </c>
      <c r="L307" s="7">
        <v>16881</v>
      </c>
      <c r="M307" s="263">
        <f t="shared" si="10"/>
        <v>8.6395948107339606</v>
      </c>
    </row>
    <row r="308" spans="1:13" ht="15" thickBot="1" x14ac:dyDescent="0.35">
      <c r="A308" s="4" t="s">
        <v>358</v>
      </c>
      <c r="B308" s="6" t="s">
        <v>4</v>
      </c>
      <c r="C308" s="142">
        <v>78323</v>
      </c>
      <c r="D308" s="142">
        <v>2845</v>
      </c>
      <c r="E308" s="142">
        <v>3046</v>
      </c>
      <c r="F308" s="142">
        <v>84214</v>
      </c>
      <c r="G308" s="142">
        <v>203931</v>
      </c>
      <c r="H308" s="142">
        <v>31221</v>
      </c>
      <c r="I308" s="142">
        <v>235152</v>
      </c>
      <c r="J308" s="142">
        <v>142174</v>
      </c>
      <c r="K308" s="142">
        <v>461540</v>
      </c>
      <c r="L308" s="7">
        <v>14253</v>
      </c>
      <c r="M308" s="263">
        <f t="shared" si="10"/>
        <v>32.381954676208515</v>
      </c>
    </row>
    <row r="309" spans="1:13" ht="15" thickBot="1" x14ac:dyDescent="0.35">
      <c r="A309" s="4" t="s">
        <v>367</v>
      </c>
      <c r="B309" s="6" t="s">
        <v>4</v>
      </c>
      <c r="C309" s="142">
        <v>17618</v>
      </c>
      <c r="D309" s="142">
        <v>8336</v>
      </c>
      <c r="E309" s="142">
        <v>2000</v>
      </c>
      <c r="F309" s="142">
        <v>27954</v>
      </c>
      <c r="G309" s="142">
        <v>169457</v>
      </c>
      <c r="H309" s="142">
        <v>25924</v>
      </c>
      <c r="I309" s="142">
        <v>195381</v>
      </c>
      <c r="J309" s="142">
        <v>116044</v>
      </c>
      <c r="K309" s="142">
        <v>339379</v>
      </c>
      <c r="L309" s="7">
        <v>12238</v>
      </c>
      <c r="M309" s="263">
        <f t="shared" si="10"/>
        <v>27.731573786566432</v>
      </c>
    </row>
    <row r="310" spans="1:13" ht="15" thickBot="1" x14ac:dyDescent="0.35">
      <c r="A310" s="4" t="s">
        <v>378</v>
      </c>
      <c r="B310" s="6" t="s">
        <v>4</v>
      </c>
      <c r="C310" s="142">
        <v>34000</v>
      </c>
      <c r="D310" s="142">
        <v>7600</v>
      </c>
      <c r="E310" s="142">
        <v>4400</v>
      </c>
      <c r="F310" s="142">
        <v>46000</v>
      </c>
      <c r="G310" s="142">
        <v>261266</v>
      </c>
      <c r="H310" s="142">
        <v>123365</v>
      </c>
      <c r="I310" s="142">
        <v>384631</v>
      </c>
      <c r="J310" s="142">
        <v>163485</v>
      </c>
      <c r="K310" s="142">
        <v>594116</v>
      </c>
      <c r="L310" s="7">
        <v>17593</v>
      </c>
      <c r="M310" s="263">
        <f t="shared" si="10"/>
        <v>33.77002216790769</v>
      </c>
    </row>
    <row r="311" spans="1:13" ht="15" thickBot="1" x14ac:dyDescent="0.35">
      <c r="A311" s="4" t="s">
        <v>391</v>
      </c>
      <c r="B311" s="26" t="s">
        <v>4</v>
      </c>
      <c r="C311" s="152">
        <v>59370</v>
      </c>
      <c r="D311" s="152">
        <v>18496</v>
      </c>
      <c r="E311" s="152">
        <v>4000</v>
      </c>
      <c r="F311" s="152">
        <v>81866</v>
      </c>
      <c r="G311" s="152">
        <v>327110</v>
      </c>
      <c r="H311" s="152">
        <v>96519</v>
      </c>
      <c r="I311" s="152">
        <v>423629</v>
      </c>
      <c r="J311" s="152">
        <v>205346</v>
      </c>
      <c r="K311" s="152">
        <v>710841</v>
      </c>
      <c r="L311" s="27">
        <v>13498</v>
      </c>
      <c r="M311" s="489">
        <f t="shared" si="10"/>
        <v>52.662690769002815</v>
      </c>
    </row>
    <row r="312" spans="1:13" x14ac:dyDescent="0.3">
      <c r="A312" s="291" t="s">
        <v>2417</v>
      </c>
      <c r="B312" s="73"/>
      <c r="C312" s="145">
        <f t="shared" ref="C312:L312" si="11">SUM(C237:C311)</f>
        <v>3164502</v>
      </c>
      <c r="D312" s="145">
        <f t="shared" si="11"/>
        <v>888397</v>
      </c>
      <c r="E312" s="145">
        <f t="shared" si="11"/>
        <v>509049</v>
      </c>
      <c r="F312" s="145">
        <f t="shared" si="11"/>
        <v>4561948</v>
      </c>
      <c r="G312" s="145">
        <f t="shared" si="11"/>
        <v>22666408</v>
      </c>
      <c r="H312" s="145">
        <f t="shared" si="11"/>
        <v>5970108</v>
      </c>
      <c r="I312" s="145">
        <f t="shared" si="11"/>
        <v>28636516</v>
      </c>
      <c r="J312" s="145">
        <f t="shared" si="11"/>
        <v>12505089</v>
      </c>
      <c r="K312" s="145">
        <f t="shared" si="11"/>
        <v>45703553</v>
      </c>
      <c r="L312" s="101">
        <f t="shared" si="11"/>
        <v>1305027</v>
      </c>
      <c r="M312" s="491"/>
    </row>
    <row r="313" spans="1:13" x14ac:dyDescent="0.3">
      <c r="A313" s="150" t="s">
        <v>2418</v>
      </c>
      <c r="B313" s="73"/>
      <c r="C313" s="145">
        <f>C312/75</f>
        <v>42193.36</v>
      </c>
      <c r="D313" s="145">
        <f t="shared" ref="D313:L313" si="12">D312/75</f>
        <v>11845.293333333333</v>
      </c>
      <c r="E313" s="145">
        <f t="shared" si="12"/>
        <v>6787.32</v>
      </c>
      <c r="F313" s="145">
        <f t="shared" si="12"/>
        <v>60825.973333333335</v>
      </c>
      <c r="G313" s="145">
        <f t="shared" si="12"/>
        <v>302218.77333333332</v>
      </c>
      <c r="H313" s="145">
        <f t="shared" si="12"/>
        <v>79601.440000000002</v>
      </c>
      <c r="I313" s="145">
        <f t="shared" si="12"/>
        <v>381820.21333333332</v>
      </c>
      <c r="J313" s="145">
        <f t="shared" si="12"/>
        <v>166734.51999999999</v>
      </c>
      <c r="K313" s="145">
        <f t="shared" si="12"/>
        <v>609380.70666666667</v>
      </c>
      <c r="L313" s="297">
        <f t="shared" si="12"/>
        <v>17400.36</v>
      </c>
      <c r="M313" s="490">
        <f>K312/L312</f>
        <v>35.021155117863465</v>
      </c>
    </row>
    <row r="314" spans="1:13" ht="15" thickBot="1" x14ac:dyDescent="0.35">
      <c r="A314" s="61"/>
      <c r="B314" s="30"/>
      <c r="C314" s="152"/>
      <c r="D314" s="152"/>
      <c r="E314" s="152"/>
      <c r="F314" s="152"/>
      <c r="G314" s="152"/>
      <c r="H314" s="152"/>
      <c r="I314" s="152"/>
      <c r="J314" s="152"/>
      <c r="K314" s="152"/>
      <c r="L314" s="27"/>
      <c r="M314" s="489"/>
    </row>
    <row r="315" spans="1:13" ht="15" thickBot="1" x14ac:dyDescent="0.35">
      <c r="A315" s="31" t="s">
        <v>13</v>
      </c>
      <c r="B315" s="6" t="s">
        <v>14</v>
      </c>
      <c r="C315" s="142">
        <v>62674</v>
      </c>
      <c r="D315" s="142">
        <v>13648</v>
      </c>
      <c r="E315" s="142">
        <v>0</v>
      </c>
      <c r="F315" s="142">
        <v>76322</v>
      </c>
      <c r="G315" s="142">
        <v>130321</v>
      </c>
      <c r="H315" s="142">
        <v>11877</v>
      </c>
      <c r="I315" s="142">
        <v>142198</v>
      </c>
      <c r="J315" s="142">
        <v>65754</v>
      </c>
      <c r="K315" s="142">
        <v>284274</v>
      </c>
      <c r="L315" s="7">
        <v>28283</v>
      </c>
      <c r="M315" s="263">
        <f t="shared" si="10"/>
        <v>10.051055404306474</v>
      </c>
    </row>
    <row r="316" spans="1:13" ht="15" thickBot="1" x14ac:dyDescent="0.35">
      <c r="A316" s="4" t="s">
        <v>17</v>
      </c>
      <c r="B316" s="6" t="s">
        <v>14</v>
      </c>
      <c r="C316" s="142">
        <v>76092</v>
      </c>
      <c r="D316" s="142">
        <v>3544</v>
      </c>
      <c r="E316" s="142">
        <v>19870</v>
      </c>
      <c r="F316" s="142">
        <v>99506</v>
      </c>
      <c r="G316" s="142">
        <v>531293</v>
      </c>
      <c r="H316" s="142">
        <v>124057</v>
      </c>
      <c r="I316" s="142">
        <v>655350</v>
      </c>
      <c r="J316" s="142">
        <v>172240</v>
      </c>
      <c r="K316" s="142">
        <v>927096</v>
      </c>
      <c r="L316" s="7">
        <v>29598</v>
      </c>
      <c r="M316" s="263">
        <f t="shared" si="10"/>
        <v>31.322927224812489</v>
      </c>
    </row>
    <row r="317" spans="1:13" ht="15" thickBot="1" x14ac:dyDescent="0.35">
      <c r="A317" s="4" t="s">
        <v>29</v>
      </c>
      <c r="B317" s="6" t="s">
        <v>14</v>
      </c>
      <c r="C317" s="142">
        <v>213214</v>
      </c>
      <c r="D317" s="142">
        <v>118873</v>
      </c>
      <c r="E317" s="142">
        <v>105923</v>
      </c>
      <c r="F317" s="142">
        <v>438010</v>
      </c>
      <c r="G317" s="142">
        <v>1218405</v>
      </c>
      <c r="H317" s="142">
        <v>661304</v>
      </c>
      <c r="I317" s="142">
        <v>1879709</v>
      </c>
      <c r="J317" s="142">
        <v>399269</v>
      </c>
      <c r="K317" s="142">
        <v>2716988</v>
      </c>
      <c r="L317" s="7">
        <v>35350</v>
      </c>
      <c r="M317" s="263">
        <f t="shared" si="10"/>
        <v>76.859632248939178</v>
      </c>
    </row>
    <row r="318" spans="1:13" ht="15" thickBot="1" x14ac:dyDescent="0.35">
      <c r="A318" s="4" t="s">
        <v>34</v>
      </c>
      <c r="B318" s="6" t="s">
        <v>14</v>
      </c>
      <c r="C318" s="142">
        <v>77246</v>
      </c>
      <c r="D318" s="142">
        <v>20790</v>
      </c>
      <c r="E318" s="142">
        <v>10570</v>
      </c>
      <c r="F318" s="142">
        <v>108606</v>
      </c>
      <c r="G318" s="142">
        <v>425040</v>
      </c>
      <c r="H318" s="142">
        <v>117802</v>
      </c>
      <c r="I318" s="142">
        <v>542842</v>
      </c>
      <c r="J318" s="142">
        <v>248471</v>
      </c>
      <c r="K318" s="142">
        <v>899919</v>
      </c>
      <c r="L318" s="7">
        <v>42361</v>
      </c>
      <c r="M318" s="263">
        <f t="shared" si="10"/>
        <v>21.24404523028257</v>
      </c>
    </row>
    <row r="319" spans="1:13" ht="15" thickBot="1" x14ac:dyDescent="0.35">
      <c r="A319" s="4" t="s">
        <v>45</v>
      </c>
      <c r="B319" s="6" t="s">
        <v>14</v>
      </c>
      <c r="C319" s="142">
        <v>410399</v>
      </c>
      <c r="D319" s="142">
        <v>191995</v>
      </c>
      <c r="E319" s="142">
        <v>102055</v>
      </c>
      <c r="F319" s="142">
        <v>704449</v>
      </c>
      <c r="G319" s="142">
        <v>2427658</v>
      </c>
      <c r="H319" s="142">
        <v>918085</v>
      </c>
      <c r="I319" s="142">
        <v>3345743</v>
      </c>
      <c r="J319" s="142">
        <v>1303144</v>
      </c>
      <c r="K319" s="142">
        <v>5353336</v>
      </c>
      <c r="L319" s="7">
        <v>41070</v>
      </c>
      <c r="M319" s="263">
        <f t="shared" si="10"/>
        <v>130.34662770878987</v>
      </c>
    </row>
    <row r="320" spans="1:13" ht="15" thickBot="1" x14ac:dyDescent="0.35">
      <c r="A320" s="4" t="s">
        <v>47</v>
      </c>
      <c r="B320" s="6" t="s">
        <v>14</v>
      </c>
      <c r="C320" s="142">
        <v>82397</v>
      </c>
      <c r="D320" s="142">
        <v>13021</v>
      </c>
      <c r="E320" s="142">
        <v>4213</v>
      </c>
      <c r="F320" s="142">
        <v>99631</v>
      </c>
      <c r="G320" s="142">
        <v>601845</v>
      </c>
      <c r="H320" s="142">
        <v>71401</v>
      </c>
      <c r="I320" s="142">
        <v>673246</v>
      </c>
      <c r="J320" s="142">
        <v>140775</v>
      </c>
      <c r="K320" s="142">
        <v>913652</v>
      </c>
      <c r="L320" s="7">
        <v>46905</v>
      </c>
      <c r="M320" s="263">
        <f t="shared" si="10"/>
        <v>19.478776249866751</v>
      </c>
    </row>
    <row r="321" spans="1:13" ht="15" thickBot="1" x14ac:dyDescent="0.35">
      <c r="A321" s="4" t="s">
        <v>52</v>
      </c>
      <c r="B321" s="6" t="s">
        <v>14</v>
      </c>
      <c r="C321" s="142">
        <v>100039</v>
      </c>
      <c r="D321" s="142">
        <v>25484</v>
      </c>
      <c r="E321" s="142">
        <v>23521</v>
      </c>
      <c r="F321" s="142">
        <v>149044</v>
      </c>
      <c r="G321" s="142">
        <v>958891</v>
      </c>
      <c r="H321" s="142">
        <v>67966</v>
      </c>
      <c r="I321" s="142">
        <v>1026857</v>
      </c>
      <c r="J321" s="142">
        <v>473997</v>
      </c>
      <c r="K321" s="142">
        <v>1649898</v>
      </c>
      <c r="L321" s="7">
        <v>43254</v>
      </c>
      <c r="M321" s="263">
        <f t="shared" si="10"/>
        <v>38.144402829796086</v>
      </c>
    </row>
    <row r="322" spans="1:13" ht="15" thickBot="1" x14ac:dyDescent="0.35">
      <c r="A322" s="4" t="s">
        <v>57</v>
      </c>
      <c r="B322" s="6" t="s">
        <v>14</v>
      </c>
      <c r="C322" s="142">
        <v>75671</v>
      </c>
      <c r="D322" s="142">
        <v>15551</v>
      </c>
      <c r="E322" s="142">
        <v>7752</v>
      </c>
      <c r="F322" s="142">
        <v>98974</v>
      </c>
      <c r="G322" s="142">
        <v>526682</v>
      </c>
      <c r="H322" s="142">
        <v>134022</v>
      </c>
      <c r="I322" s="142">
        <v>660704</v>
      </c>
      <c r="J322" s="142">
        <v>154682</v>
      </c>
      <c r="K322" s="142">
        <v>914360</v>
      </c>
      <c r="L322" s="7">
        <v>35087</v>
      </c>
      <c r="M322" s="263">
        <f t="shared" si="10"/>
        <v>26.05979422578163</v>
      </c>
    </row>
    <row r="323" spans="1:13" ht="15" thickBot="1" x14ac:dyDescent="0.35">
      <c r="A323" s="4" t="s">
        <v>65</v>
      </c>
      <c r="B323" s="6" t="s">
        <v>14</v>
      </c>
      <c r="C323" s="142">
        <v>73155</v>
      </c>
      <c r="D323" s="142">
        <v>33686</v>
      </c>
      <c r="E323" s="142">
        <v>3077</v>
      </c>
      <c r="F323" s="142">
        <v>109918</v>
      </c>
      <c r="G323" s="142">
        <v>427071</v>
      </c>
      <c r="H323" s="142">
        <v>122551</v>
      </c>
      <c r="I323" s="142">
        <v>549622</v>
      </c>
      <c r="J323" s="142">
        <v>258069</v>
      </c>
      <c r="K323" s="142">
        <v>917609</v>
      </c>
      <c r="L323" s="7">
        <v>38002</v>
      </c>
      <c r="M323" s="263">
        <f t="shared" si="10"/>
        <v>24.14633440345245</v>
      </c>
    </row>
    <row r="324" spans="1:13" ht="15" thickBot="1" x14ac:dyDescent="0.35">
      <c r="A324" s="4" t="s">
        <v>71</v>
      </c>
      <c r="B324" s="6" t="s">
        <v>14</v>
      </c>
      <c r="C324" s="142">
        <v>39398</v>
      </c>
      <c r="D324" s="142">
        <v>9868</v>
      </c>
      <c r="E324" s="142">
        <v>2315</v>
      </c>
      <c r="F324" s="142">
        <v>51581</v>
      </c>
      <c r="G324" s="142">
        <v>283798</v>
      </c>
      <c r="H324" s="142">
        <v>102756</v>
      </c>
      <c r="I324" s="142">
        <v>386554</v>
      </c>
      <c r="J324" s="142">
        <v>99801</v>
      </c>
      <c r="K324" s="142">
        <v>537936</v>
      </c>
      <c r="L324" s="7">
        <v>30613</v>
      </c>
      <c r="M324" s="263">
        <f t="shared" si="10"/>
        <v>17.572142553817006</v>
      </c>
    </row>
    <row r="325" spans="1:13" ht="15" thickBot="1" x14ac:dyDescent="0.35">
      <c r="A325" s="4" t="s">
        <v>76</v>
      </c>
      <c r="B325" s="6" t="s">
        <v>14</v>
      </c>
      <c r="C325" s="142">
        <v>51737</v>
      </c>
      <c r="D325" s="142">
        <v>15700</v>
      </c>
      <c r="E325" s="142">
        <v>8811</v>
      </c>
      <c r="F325" s="142">
        <v>76248</v>
      </c>
      <c r="G325" s="142">
        <v>485476</v>
      </c>
      <c r="H325" s="142">
        <v>140310</v>
      </c>
      <c r="I325" s="142">
        <v>625786</v>
      </c>
      <c r="J325" s="142">
        <v>205472</v>
      </c>
      <c r="K325" s="142">
        <v>907506</v>
      </c>
      <c r="L325" s="7">
        <v>43381</v>
      </c>
      <c r="M325" s="263">
        <f t="shared" si="10"/>
        <v>20.919434775593</v>
      </c>
    </row>
    <row r="326" spans="1:13" ht="15" thickBot="1" x14ac:dyDescent="0.35">
      <c r="A326" s="4" t="s">
        <v>78</v>
      </c>
      <c r="B326" s="6" t="s">
        <v>14</v>
      </c>
      <c r="C326" s="142">
        <v>80000</v>
      </c>
      <c r="D326" s="142">
        <v>30500</v>
      </c>
      <c r="E326" s="142">
        <v>13500</v>
      </c>
      <c r="F326" s="142">
        <v>124000</v>
      </c>
      <c r="G326" s="142">
        <v>492660</v>
      </c>
      <c r="H326" s="142">
        <v>261472</v>
      </c>
      <c r="I326" s="142">
        <v>754132</v>
      </c>
      <c r="J326" s="142">
        <v>257468</v>
      </c>
      <c r="K326" s="142">
        <v>1135600</v>
      </c>
      <c r="L326" s="7">
        <v>35563</v>
      </c>
      <c r="M326" s="263">
        <f t="shared" ref="M326:M389" si="13">K326/L326</f>
        <v>31.932064224053089</v>
      </c>
    </row>
    <row r="327" spans="1:13" ht="15" thickBot="1" x14ac:dyDescent="0.35">
      <c r="A327" s="4" t="s">
        <v>85</v>
      </c>
      <c r="B327" s="6" t="s">
        <v>14</v>
      </c>
      <c r="C327" s="142">
        <v>122491</v>
      </c>
      <c r="D327" s="142">
        <v>0</v>
      </c>
      <c r="E327" s="142">
        <v>63138</v>
      </c>
      <c r="F327" s="142">
        <v>185629</v>
      </c>
      <c r="G327" s="142">
        <v>458719</v>
      </c>
      <c r="H327" s="142">
        <v>174353</v>
      </c>
      <c r="I327" s="142">
        <v>633072</v>
      </c>
      <c r="J327" s="142">
        <v>262179</v>
      </c>
      <c r="K327" s="142">
        <v>1080880</v>
      </c>
      <c r="L327" s="7">
        <v>40186</v>
      </c>
      <c r="M327" s="263">
        <f t="shared" si="13"/>
        <v>26.896929278853332</v>
      </c>
    </row>
    <row r="328" spans="1:13" ht="15" thickBot="1" x14ac:dyDescent="0.35">
      <c r="A328" s="4" t="s">
        <v>86</v>
      </c>
      <c r="B328" s="6" t="s">
        <v>14</v>
      </c>
      <c r="C328" s="142">
        <v>31847</v>
      </c>
      <c r="D328" s="142">
        <v>13398</v>
      </c>
      <c r="E328" s="142">
        <v>6000</v>
      </c>
      <c r="F328" s="142">
        <v>51245</v>
      </c>
      <c r="G328" s="142">
        <v>237731</v>
      </c>
      <c r="H328" s="142">
        <v>10193</v>
      </c>
      <c r="I328" s="142">
        <v>247924</v>
      </c>
      <c r="J328" s="142">
        <v>144277</v>
      </c>
      <c r="K328" s="142">
        <v>443446</v>
      </c>
      <c r="L328" s="7">
        <v>28263</v>
      </c>
      <c r="M328" s="263">
        <f t="shared" si="13"/>
        <v>15.689983370484379</v>
      </c>
    </row>
    <row r="329" spans="1:13" ht="15" thickBot="1" x14ac:dyDescent="0.35">
      <c r="A329" s="4" t="s">
        <v>91</v>
      </c>
      <c r="B329" s="6" t="s">
        <v>14</v>
      </c>
      <c r="C329" s="142">
        <v>105004</v>
      </c>
      <c r="D329" s="142">
        <v>63826</v>
      </c>
      <c r="E329" s="142">
        <v>37060</v>
      </c>
      <c r="F329" s="142">
        <v>205890</v>
      </c>
      <c r="G329" s="142">
        <v>821491</v>
      </c>
      <c r="H329" s="142">
        <v>177923</v>
      </c>
      <c r="I329" s="142">
        <v>999414</v>
      </c>
      <c r="J329" s="142">
        <v>346413</v>
      </c>
      <c r="K329" s="142">
        <v>1551717</v>
      </c>
      <c r="L329" s="7">
        <v>26391</v>
      </c>
      <c r="M329" s="263">
        <f t="shared" si="13"/>
        <v>58.797203592133684</v>
      </c>
    </row>
    <row r="330" spans="1:13" ht="15" thickBot="1" x14ac:dyDescent="0.35">
      <c r="A330" s="4" t="s">
        <v>100</v>
      </c>
      <c r="B330" s="6" t="s">
        <v>14</v>
      </c>
      <c r="C330" s="142">
        <v>79196</v>
      </c>
      <c r="D330" s="142">
        <v>26239</v>
      </c>
      <c r="E330" s="142">
        <v>9538</v>
      </c>
      <c r="F330" s="142">
        <v>114973</v>
      </c>
      <c r="G330" s="142">
        <v>752165</v>
      </c>
      <c r="H330" s="142">
        <v>236938</v>
      </c>
      <c r="I330" s="142">
        <v>989103</v>
      </c>
      <c r="J330" s="142">
        <v>654368</v>
      </c>
      <c r="K330" s="142">
        <v>1758444</v>
      </c>
      <c r="L330" s="7">
        <v>32799</v>
      </c>
      <c r="M330" s="263">
        <f t="shared" si="13"/>
        <v>53.612732095490713</v>
      </c>
    </row>
    <row r="331" spans="1:13" ht="15" thickBot="1" x14ac:dyDescent="0.35">
      <c r="A331" s="4" t="s">
        <v>104</v>
      </c>
      <c r="B331" s="6" t="s">
        <v>14</v>
      </c>
      <c r="C331" s="142">
        <v>52148</v>
      </c>
      <c r="D331" s="142">
        <v>0</v>
      </c>
      <c r="E331" s="142">
        <v>8000</v>
      </c>
      <c r="F331" s="142">
        <v>60148</v>
      </c>
      <c r="G331" s="142">
        <v>261419</v>
      </c>
      <c r="H331" s="142">
        <v>33729</v>
      </c>
      <c r="I331" s="142">
        <v>295148</v>
      </c>
      <c r="J331" s="142">
        <v>181613</v>
      </c>
      <c r="K331" s="142">
        <v>536909</v>
      </c>
      <c r="L331" s="7">
        <v>34381</v>
      </c>
      <c r="M331" s="263">
        <f t="shared" si="13"/>
        <v>15.616445129577382</v>
      </c>
    </row>
    <row r="332" spans="1:13" ht="15" thickBot="1" x14ac:dyDescent="0.35">
      <c r="A332" s="4" t="s">
        <v>106</v>
      </c>
      <c r="B332" s="6" t="s">
        <v>14</v>
      </c>
      <c r="C332" s="142">
        <v>74923</v>
      </c>
      <c r="D332" s="142">
        <v>13178</v>
      </c>
      <c r="E332" s="142">
        <v>6005</v>
      </c>
      <c r="F332" s="142">
        <v>94106</v>
      </c>
      <c r="G332" s="142">
        <v>435727</v>
      </c>
      <c r="H332" s="142">
        <v>258154</v>
      </c>
      <c r="I332" s="142">
        <v>693881</v>
      </c>
      <c r="J332" s="142">
        <v>174690</v>
      </c>
      <c r="K332" s="142">
        <v>962677</v>
      </c>
      <c r="L332" s="7">
        <v>26168</v>
      </c>
      <c r="M332" s="263">
        <f t="shared" si="13"/>
        <v>36.788329257107918</v>
      </c>
    </row>
    <row r="333" spans="1:13" ht="15" thickBot="1" x14ac:dyDescent="0.35">
      <c r="A333" s="4" t="s">
        <v>112</v>
      </c>
      <c r="B333" s="6" t="s">
        <v>14</v>
      </c>
      <c r="C333" s="142">
        <v>85974</v>
      </c>
      <c r="D333" s="142">
        <v>41145</v>
      </c>
      <c r="E333" s="142">
        <v>54432</v>
      </c>
      <c r="F333" s="142">
        <v>181551</v>
      </c>
      <c r="G333" s="142">
        <v>696478</v>
      </c>
      <c r="H333" s="142">
        <v>271915</v>
      </c>
      <c r="I333" s="142">
        <v>968393</v>
      </c>
      <c r="J333" s="142">
        <v>357522</v>
      </c>
      <c r="K333" s="142">
        <v>1507466</v>
      </c>
      <c r="L333" s="7">
        <v>48579</v>
      </c>
      <c r="M333" s="263">
        <f t="shared" si="13"/>
        <v>31.031227485127317</v>
      </c>
    </row>
    <row r="334" spans="1:13" ht="15" thickBot="1" x14ac:dyDescent="0.35">
      <c r="A334" s="4" t="s">
        <v>113</v>
      </c>
      <c r="B334" s="6" t="s">
        <v>14</v>
      </c>
      <c r="C334" s="142">
        <v>46505</v>
      </c>
      <c r="D334" s="142">
        <v>2387</v>
      </c>
      <c r="E334" s="142">
        <v>0</v>
      </c>
      <c r="F334" s="142">
        <v>48892</v>
      </c>
      <c r="G334" s="142">
        <v>331293</v>
      </c>
      <c r="H334" s="142">
        <v>231625</v>
      </c>
      <c r="I334" s="142">
        <v>562918</v>
      </c>
      <c r="J334" s="142">
        <v>127207</v>
      </c>
      <c r="K334" s="142">
        <v>739017</v>
      </c>
      <c r="L334" s="7">
        <v>32442</v>
      </c>
      <c r="M334" s="263">
        <f t="shared" si="13"/>
        <v>22.779637506935455</v>
      </c>
    </row>
    <row r="335" spans="1:13" ht="15" thickBot="1" x14ac:dyDescent="0.35">
      <c r="A335" s="4" t="s">
        <v>138</v>
      </c>
      <c r="B335" s="6" t="s">
        <v>14</v>
      </c>
      <c r="C335" s="142">
        <v>19969</v>
      </c>
      <c r="D335" s="142">
        <v>3972</v>
      </c>
      <c r="E335" s="142">
        <v>6000</v>
      </c>
      <c r="F335" s="142">
        <v>29941</v>
      </c>
      <c r="G335" s="142">
        <v>121929</v>
      </c>
      <c r="H335" s="142">
        <v>39507</v>
      </c>
      <c r="I335" s="142">
        <v>161436</v>
      </c>
      <c r="J335" s="142">
        <v>250782</v>
      </c>
      <c r="K335" s="142">
        <v>442159</v>
      </c>
      <c r="L335" s="7">
        <v>27692</v>
      </c>
      <c r="M335" s="263">
        <f t="shared" si="13"/>
        <v>15.967030189224324</v>
      </c>
    </row>
    <row r="336" spans="1:13" ht="15" thickBot="1" x14ac:dyDescent="0.35">
      <c r="A336" s="4" t="s">
        <v>142</v>
      </c>
      <c r="B336" s="6" t="s">
        <v>14</v>
      </c>
      <c r="C336" s="142">
        <v>108467</v>
      </c>
      <c r="D336" s="142">
        <v>23113</v>
      </c>
      <c r="E336" s="142">
        <v>9617</v>
      </c>
      <c r="F336" s="142">
        <v>141197</v>
      </c>
      <c r="G336" s="142">
        <v>560845</v>
      </c>
      <c r="H336" s="142">
        <v>127918</v>
      </c>
      <c r="I336" s="142">
        <v>688763</v>
      </c>
      <c r="J336" s="142">
        <v>294895</v>
      </c>
      <c r="K336" s="142">
        <v>1124855</v>
      </c>
      <c r="L336" s="7">
        <v>46985</v>
      </c>
      <c r="M336" s="263">
        <f t="shared" si="13"/>
        <v>23.940725763541558</v>
      </c>
    </row>
    <row r="337" spans="1:13" ht="15" thickBot="1" x14ac:dyDescent="0.35">
      <c r="A337" s="4" t="s">
        <v>152</v>
      </c>
      <c r="B337" s="6" t="s">
        <v>14</v>
      </c>
      <c r="C337" s="142">
        <v>89018</v>
      </c>
      <c r="D337" s="142">
        <v>30632</v>
      </c>
      <c r="E337" s="142">
        <v>3793</v>
      </c>
      <c r="F337" s="142">
        <v>123443</v>
      </c>
      <c r="G337" s="142">
        <v>934481</v>
      </c>
      <c r="H337" s="142">
        <v>464327</v>
      </c>
      <c r="I337" s="142">
        <v>1398808</v>
      </c>
      <c r="J337" s="142">
        <v>310366</v>
      </c>
      <c r="K337" s="142">
        <v>1832617</v>
      </c>
      <c r="L337" s="7">
        <v>40898</v>
      </c>
      <c r="M337" s="263">
        <f t="shared" si="13"/>
        <v>44.80945278497726</v>
      </c>
    </row>
    <row r="338" spans="1:13" ht="15" thickBot="1" x14ac:dyDescent="0.35">
      <c r="A338" s="4" t="s">
        <v>181</v>
      </c>
      <c r="B338" s="6" t="s">
        <v>14</v>
      </c>
      <c r="C338" s="142">
        <v>143069</v>
      </c>
      <c r="D338" s="142">
        <v>17708</v>
      </c>
      <c r="E338" s="142">
        <v>8015</v>
      </c>
      <c r="F338" s="142">
        <v>168792</v>
      </c>
      <c r="G338" s="142">
        <v>292505</v>
      </c>
      <c r="H338" s="142">
        <v>88834</v>
      </c>
      <c r="I338" s="142">
        <v>381339</v>
      </c>
      <c r="J338" s="142">
        <v>716737</v>
      </c>
      <c r="K338" s="142">
        <v>1266868</v>
      </c>
      <c r="L338" s="7">
        <v>41786</v>
      </c>
      <c r="M338" s="263">
        <f t="shared" si="13"/>
        <v>30.318001244435937</v>
      </c>
    </row>
    <row r="339" spans="1:13" ht="15" thickBot="1" x14ac:dyDescent="0.35">
      <c r="A339" s="4" t="s">
        <v>203</v>
      </c>
      <c r="B339" s="6" t="s">
        <v>14</v>
      </c>
      <c r="C339" s="142">
        <v>41114</v>
      </c>
      <c r="D339" s="142">
        <v>6717</v>
      </c>
      <c r="E339" s="142">
        <v>3518</v>
      </c>
      <c r="F339" s="142">
        <v>51349</v>
      </c>
      <c r="G339" s="142">
        <v>325064</v>
      </c>
      <c r="H339" s="142">
        <v>51754</v>
      </c>
      <c r="I339" s="142">
        <v>376818</v>
      </c>
      <c r="J339" s="142">
        <v>107312</v>
      </c>
      <c r="K339" s="142">
        <v>535479</v>
      </c>
      <c r="L339" s="7">
        <v>45337</v>
      </c>
      <c r="M339" s="263">
        <f t="shared" si="13"/>
        <v>11.811081456646889</v>
      </c>
    </row>
    <row r="340" spans="1:13" ht="15" thickBot="1" x14ac:dyDescent="0.35">
      <c r="A340" s="4" t="s">
        <v>210</v>
      </c>
      <c r="B340" s="6" t="s">
        <v>14</v>
      </c>
      <c r="C340" s="142">
        <v>108437</v>
      </c>
      <c r="D340" s="142">
        <v>31994</v>
      </c>
      <c r="E340" s="142">
        <v>21200</v>
      </c>
      <c r="F340" s="142">
        <v>161631</v>
      </c>
      <c r="G340" s="142">
        <v>799807</v>
      </c>
      <c r="H340" s="142">
        <v>261097</v>
      </c>
      <c r="I340" s="142">
        <v>1060904</v>
      </c>
      <c r="J340" s="142">
        <v>558625</v>
      </c>
      <c r="K340" s="142">
        <v>1781160</v>
      </c>
      <c r="L340" s="7">
        <v>35540</v>
      </c>
      <c r="M340" s="263">
        <f t="shared" si="13"/>
        <v>50.117051209904332</v>
      </c>
    </row>
    <row r="341" spans="1:13" ht="15" thickBot="1" x14ac:dyDescent="0.35">
      <c r="A341" s="4" t="s">
        <v>218</v>
      </c>
      <c r="B341" s="6" t="s">
        <v>14</v>
      </c>
      <c r="C341" s="142">
        <v>38305</v>
      </c>
      <c r="D341" s="142">
        <v>2745</v>
      </c>
      <c r="E341" s="142">
        <v>6000</v>
      </c>
      <c r="F341" s="142">
        <v>47050</v>
      </c>
      <c r="G341" s="142">
        <v>292921</v>
      </c>
      <c r="H341" s="142">
        <v>119369</v>
      </c>
      <c r="I341" s="142">
        <v>412290</v>
      </c>
      <c r="J341" s="142">
        <v>40937</v>
      </c>
      <c r="K341" s="142">
        <v>500277</v>
      </c>
      <c r="L341" s="7">
        <v>29694</v>
      </c>
      <c r="M341" s="263">
        <f t="shared" si="13"/>
        <v>16.847747019599918</v>
      </c>
    </row>
    <row r="342" spans="1:13" ht="15" thickBot="1" x14ac:dyDescent="0.35">
      <c r="A342" s="4" t="s">
        <v>227</v>
      </c>
      <c r="B342" s="6" t="s">
        <v>14</v>
      </c>
      <c r="C342" s="142">
        <v>116639</v>
      </c>
      <c r="D342" s="142">
        <v>15840</v>
      </c>
      <c r="E342" s="142">
        <v>11520</v>
      </c>
      <c r="F342" s="142">
        <v>143999</v>
      </c>
      <c r="G342" s="142">
        <v>376601</v>
      </c>
      <c r="H342" s="142">
        <v>216780</v>
      </c>
      <c r="I342" s="142">
        <v>593381</v>
      </c>
      <c r="J342" s="142">
        <v>174755</v>
      </c>
      <c r="K342" s="142">
        <v>912135</v>
      </c>
      <c r="L342" s="7">
        <v>28646</v>
      </c>
      <c r="M342" s="263">
        <f t="shared" si="13"/>
        <v>31.841618376038539</v>
      </c>
    </row>
    <row r="343" spans="1:13" ht="15" thickBot="1" x14ac:dyDescent="0.35">
      <c r="A343" s="4" t="s">
        <v>254</v>
      </c>
      <c r="B343" s="6" t="s">
        <v>14</v>
      </c>
      <c r="C343" s="142">
        <v>100064</v>
      </c>
      <c r="D343" s="142">
        <v>90000</v>
      </c>
      <c r="E343" s="142">
        <v>43273</v>
      </c>
      <c r="F343" s="142">
        <v>233337</v>
      </c>
      <c r="G343" s="142">
        <v>1143582</v>
      </c>
      <c r="H343" s="142">
        <v>411704</v>
      </c>
      <c r="I343" s="142">
        <v>1555286</v>
      </c>
      <c r="J343" s="142">
        <v>607032</v>
      </c>
      <c r="K343" s="142">
        <v>2395655</v>
      </c>
      <c r="L343" s="7">
        <v>34467</v>
      </c>
      <c r="M343" s="263">
        <f t="shared" si="13"/>
        <v>69.505759131923284</v>
      </c>
    </row>
    <row r="344" spans="1:13" ht="15" thickBot="1" x14ac:dyDescent="0.35">
      <c r="A344" s="4" t="s">
        <v>257</v>
      </c>
      <c r="B344" s="6" t="s">
        <v>14</v>
      </c>
      <c r="C344" s="142">
        <v>57000</v>
      </c>
      <c r="D344" s="142">
        <v>20000</v>
      </c>
      <c r="E344" s="142">
        <v>0</v>
      </c>
      <c r="F344" s="142">
        <v>77000</v>
      </c>
      <c r="G344" s="142">
        <v>295911</v>
      </c>
      <c r="H344" s="142">
        <v>262717</v>
      </c>
      <c r="I344" s="142">
        <v>558628</v>
      </c>
      <c r="J344" s="142">
        <v>180795</v>
      </c>
      <c r="K344" s="142">
        <v>816423</v>
      </c>
      <c r="L344" s="7">
        <v>29319</v>
      </c>
      <c r="M344" s="263">
        <f t="shared" si="13"/>
        <v>27.846208943006243</v>
      </c>
    </row>
    <row r="345" spans="1:13" ht="15" thickBot="1" x14ac:dyDescent="0.35">
      <c r="A345" s="4" t="s">
        <v>261</v>
      </c>
      <c r="B345" s="6" t="s">
        <v>14</v>
      </c>
      <c r="C345" s="142">
        <v>126436</v>
      </c>
      <c r="D345" s="142">
        <v>55241</v>
      </c>
      <c r="E345" s="142">
        <v>45586</v>
      </c>
      <c r="F345" s="142">
        <v>227263</v>
      </c>
      <c r="G345" s="142">
        <v>1165205</v>
      </c>
      <c r="H345" s="142">
        <v>356171</v>
      </c>
      <c r="I345" s="142">
        <v>1521376</v>
      </c>
      <c r="J345" s="142">
        <v>449291</v>
      </c>
      <c r="K345" s="142">
        <v>2197930</v>
      </c>
      <c r="L345" s="7">
        <v>35394</v>
      </c>
      <c r="M345" s="263">
        <f t="shared" si="13"/>
        <v>62.098943323727184</v>
      </c>
    </row>
    <row r="346" spans="1:13" ht="15" thickBot="1" x14ac:dyDescent="0.35">
      <c r="A346" s="4" t="s">
        <v>275</v>
      </c>
      <c r="B346" s="6" t="s">
        <v>14</v>
      </c>
      <c r="C346" s="142">
        <v>70419</v>
      </c>
      <c r="D346" s="142">
        <v>19358</v>
      </c>
      <c r="E346" s="142">
        <v>11481</v>
      </c>
      <c r="F346" s="142">
        <v>101258</v>
      </c>
      <c r="G346" s="142">
        <v>804366</v>
      </c>
      <c r="H346" s="142">
        <v>305619</v>
      </c>
      <c r="I346" s="142">
        <v>1109985</v>
      </c>
      <c r="J346" s="142">
        <v>509052</v>
      </c>
      <c r="K346" s="142">
        <v>1720295</v>
      </c>
      <c r="L346" s="7">
        <v>37257</v>
      </c>
      <c r="M346" s="263">
        <f t="shared" si="13"/>
        <v>46.173739163110291</v>
      </c>
    </row>
    <row r="347" spans="1:13" ht="15" thickBot="1" x14ac:dyDescent="0.35">
      <c r="A347" s="4" t="s">
        <v>280</v>
      </c>
      <c r="B347" s="6" t="s">
        <v>14</v>
      </c>
      <c r="C347" s="142">
        <v>293035</v>
      </c>
      <c r="D347" s="142">
        <v>85086</v>
      </c>
      <c r="E347" s="142">
        <v>75630</v>
      </c>
      <c r="F347" s="142">
        <v>453751</v>
      </c>
      <c r="G347" s="142">
        <v>1629209</v>
      </c>
      <c r="H347" s="142">
        <v>341339</v>
      </c>
      <c r="I347" s="142">
        <v>1970548</v>
      </c>
      <c r="J347" s="142">
        <v>841220</v>
      </c>
      <c r="K347" s="142">
        <v>3265519</v>
      </c>
      <c r="L347" s="7">
        <v>36656</v>
      </c>
      <c r="M347" s="263">
        <f t="shared" si="13"/>
        <v>89.085524879965078</v>
      </c>
    </row>
    <row r="348" spans="1:13" ht="15" thickBot="1" x14ac:dyDescent="0.35">
      <c r="A348" s="4" t="s">
        <v>294</v>
      </c>
      <c r="B348" s="6" t="s">
        <v>14</v>
      </c>
      <c r="C348" s="142">
        <v>134276</v>
      </c>
      <c r="D348" s="142">
        <v>23412</v>
      </c>
      <c r="E348" s="142">
        <v>22894</v>
      </c>
      <c r="F348" s="142">
        <v>180582</v>
      </c>
      <c r="G348" s="142">
        <v>691200</v>
      </c>
      <c r="H348" s="142">
        <v>265582</v>
      </c>
      <c r="I348" s="142">
        <v>956782</v>
      </c>
      <c r="J348" s="142">
        <v>612453</v>
      </c>
      <c r="K348" s="142">
        <v>1749817</v>
      </c>
      <c r="L348" s="7">
        <v>48362</v>
      </c>
      <c r="M348" s="263">
        <f t="shared" si="13"/>
        <v>36.181650882924608</v>
      </c>
    </row>
    <row r="349" spans="1:13" ht="15" thickBot="1" x14ac:dyDescent="0.35">
      <c r="A349" s="4" t="s">
        <v>305</v>
      </c>
      <c r="B349" s="6" t="s">
        <v>14</v>
      </c>
      <c r="C349" s="142">
        <v>110830</v>
      </c>
      <c r="D349" s="142">
        <v>45315</v>
      </c>
      <c r="E349" s="142">
        <v>8921</v>
      </c>
      <c r="F349" s="142">
        <v>165066</v>
      </c>
      <c r="G349" s="142">
        <v>939368</v>
      </c>
      <c r="H349" s="142">
        <v>246507</v>
      </c>
      <c r="I349" s="142">
        <v>1185875</v>
      </c>
      <c r="J349" s="142">
        <v>388191</v>
      </c>
      <c r="K349" s="142">
        <v>1739132</v>
      </c>
      <c r="L349" s="7">
        <v>33839</v>
      </c>
      <c r="M349" s="263">
        <f t="shared" si="13"/>
        <v>51.394308342445107</v>
      </c>
    </row>
    <row r="350" spans="1:13" ht="15" thickBot="1" x14ac:dyDescent="0.35">
      <c r="A350" s="4" t="s">
        <v>306</v>
      </c>
      <c r="B350" s="6" t="s">
        <v>14</v>
      </c>
      <c r="C350" s="142">
        <v>25602</v>
      </c>
      <c r="D350" s="142">
        <v>7383</v>
      </c>
      <c r="E350" s="142">
        <v>6640</v>
      </c>
      <c r="F350" s="142">
        <v>39625</v>
      </c>
      <c r="G350" s="142">
        <v>143376</v>
      </c>
      <c r="H350" s="142">
        <v>45606</v>
      </c>
      <c r="I350" s="142">
        <v>188982</v>
      </c>
      <c r="J350" s="142">
        <v>96657</v>
      </c>
      <c r="K350" s="142">
        <v>325264</v>
      </c>
      <c r="L350" s="7">
        <v>39868</v>
      </c>
      <c r="M350" s="263">
        <f t="shared" si="13"/>
        <v>8.1585231263168456</v>
      </c>
    </row>
    <row r="351" spans="1:13" ht="15" thickBot="1" x14ac:dyDescent="0.35">
      <c r="A351" s="4" t="s">
        <v>307</v>
      </c>
      <c r="B351" s="6" t="s">
        <v>14</v>
      </c>
      <c r="C351" s="142">
        <v>26057</v>
      </c>
      <c r="D351" s="142">
        <v>7082</v>
      </c>
      <c r="E351" s="142">
        <v>5320</v>
      </c>
      <c r="F351" s="142">
        <v>38459</v>
      </c>
      <c r="G351" s="142">
        <v>413679</v>
      </c>
      <c r="H351" s="142">
        <v>117186</v>
      </c>
      <c r="I351" s="142">
        <v>530865</v>
      </c>
      <c r="J351" s="142">
        <v>333558</v>
      </c>
      <c r="K351" s="142">
        <v>902882</v>
      </c>
      <c r="L351" s="7">
        <v>47299</v>
      </c>
      <c r="M351" s="263">
        <f t="shared" si="13"/>
        <v>19.088817945411108</v>
      </c>
    </row>
    <row r="352" spans="1:13" ht="15" thickBot="1" x14ac:dyDescent="0.35">
      <c r="A352" s="4" t="s">
        <v>318</v>
      </c>
      <c r="B352" s="6" t="s">
        <v>14</v>
      </c>
      <c r="C352" s="142">
        <v>94512</v>
      </c>
      <c r="D352" s="142">
        <v>33768</v>
      </c>
      <c r="E352" s="142">
        <v>38614</v>
      </c>
      <c r="F352" s="142">
        <v>166894</v>
      </c>
      <c r="G352" s="142">
        <v>836211</v>
      </c>
      <c r="H352" s="142">
        <v>141768</v>
      </c>
      <c r="I352" s="142">
        <v>977979</v>
      </c>
      <c r="J352" s="142">
        <v>594892</v>
      </c>
      <c r="K352" s="142">
        <v>1739765</v>
      </c>
      <c r="L352" s="7">
        <v>26376</v>
      </c>
      <c r="M352" s="263">
        <f t="shared" si="13"/>
        <v>65.960153169548079</v>
      </c>
    </row>
    <row r="353" spans="1:13" ht="15" thickBot="1" x14ac:dyDescent="0.35">
      <c r="A353" s="4" t="s">
        <v>330</v>
      </c>
      <c r="B353" s="6" t="s">
        <v>14</v>
      </c>
      <c r="C353" s="142">
        <v>85524</v>
      </c>
      <c r="D353" s="142">
        <v>16428</v>
      </c>
      <c r="E353" s="142">
        <v>13371</v>
      </c>
      <c r="F353" s="142">
        <v>115323</v>
      </c>
      <c r="G353" s="142">
        <v>471261</v>
      </c>
      <c r="H353" s="142">
        <v>164641</v>
      </c>
      <c r="I353" s="142">
        <v>635902</v>
      </c>
      <c r="J353" s="142">
        <v>108886</v>
      </c>
      <c r="K353" s="142">
        <v>860111</v>
      </c>
      <c r="L353" s="7">
        <v>27920</v>
      </c>
      <c r="M353" s="263">
        <f t="shared" si="13"/>
        <v>30.806267908309454</v>
      </c>
    </row>
    <row r="354" spans="1:13" ht="15" thickBot="1" x14ac:dyDescent="0.35">
      <c r="A354" s="4" t="s">
        <v>335</v>
      </c>
      <c r="B354" s="6" t="s">
        <v>14</v>
      </c>
      <c r="C354" s="142">
        <v>27000</v>
      </c>
      <c r="D354" s="142">
        <v>10000</v>
      </c>
      <c r="E354" s="142">
        <v>3000</v>
      </c>
      <c r="F354" s="142">
        <v>40000</v>
      </c>
      <c r="G354" s="142">
        <v>243277</v>
      </c>
      <c r="H354" s="142">
        <v>23678</v>
      </c>
      <c r="I354" s="142">
        <v>266955</v>
      </c>
      <c r="J354" s="142">
        <v>292070</v>
      </c>
      <c r="K354" s="142">
        <v>599025</v>
      </c>
      <c r="L354" s="7">
        <v>30047</v>
      </c>
      <c r="M354" s="263">
        <f t="shared" si="13"/>
        <v>19.936266515791925</v>
      </c>
    </row>
    <row r="355" spans="1:13" ht="15" thickBot="1" x14ac:dyDescent="0.35">
      <c r="A355" s="4" t="s">
        <v>344</v>
      </c>
      <c r="B355" s="6" t="s">
        <v>14</v>
      </c>
      <c r="C355" s="142">
        <v>54977</v>
      </c>
      <c r="D355" s="142">
        <v>6750</v>
      </c>
      <c r="E355" s="142">
        <v>5000</v>
      </c>
      <c r="F355" s="142">
        <v>66727</v>
      </c>
      <c r="G355" s="142">
        <v>267765</v>
      </c>
      <c r="H355" s="142">
        <v>37201</v>
      </c>
      <c r="I355" s="142">
        <v>304966</v>
      </c>
      <c r="J355" s="142">
        <v>123428</v>
      </c>
      <c r="K355" s="142">
        <v>495121</v>
      </c>
      <c r="L355" s="7">
        <v>31037</v>
      </c>
      <c r="M355" s="263">
        <f t="shared" si="13"/>
        <v>15.952604955375842</v>
      </c>
    </row>
    <row r="356" spans="1:13" ht="15" thickBot="1" x14ac:dyDescent="0.35">
      <c r="A356" s="4" t="s">
        <v>364</v>
      </c>
      <c r="B356" s="6" t="s">
        <v>14</v>
      </c>
      <c r="C356" s="142">
        <v>117583</v>
      </c>
      <c r="D356" s="142">
        <v>39172</v>
      </c>
      <c r="E356" s="142">
        <v>950</v>
      </c>
      <c r="F356" s="142">
        <v>157705</v>
      </c>
      <c r="G356" s="142">
        <v>935755</v>
      </c>
      <c r="H356" s="142">
        <v>229244</v>
      </c>
      <c r="I356" s="142">
        <v>1164999</v>
      </c>
      <c r="J356" s="142">
        <v>327932</v>
      </c>
      <c r="K356" s="142">
        <v>1650636</v>
      </c>
      <c r="L356" s="7">
        <v>44265</v>
      </c>
      <c r="M356" s="263">
        <f t="shared" si="13"/>
        <v>37.289867841409695</v>
      </c>
    </row>
    <row r="357" spans="1:13" ht="15" thickBot="1" x14ac:dyDescent="0.35">
      <c r="A357" s="4" t="s">
        <v>385</v>
      </c>
      <c r="B357" s="26" t="s">
        <v>14</v>
      </c>
      <c r="C357" s="152">
        <v>83178</v>
      </c>
      <c r="D357" s="152">
        <v>18557</v>
      </c>
      <c r="E357" s="152">
        <v>6000</v>
      </c>
      <c r="F357" s="152">
        <v>107735</v>
      </c>
      <c r="G357" s="152">
        <v>523419</v>
      </c>
      <c r="H357" s="152">
        <v>108333</v>
      </c>
      <c r="I357" s="152">
        <v>631752</v>
      </c>
      <c r="J357" s="152">
        <v>223747</v>
      </c>
      <c r="K357" s="152">
        <v>963234</v>
      </c>
      <c r="L357" s="27">
        <v>30019</v>
      </c>
      <c r="M357" s="489">
        <f t="shared" si="13"/>
        <v>32.087477930643928</v>
      </c>
    </row>
    <row r="358" spans="1:13" x14ac:dyDescent="0.3">
      <c r="A358" s="291" t="s">
        <v>2419</v>
      </c>
      <c r="B358" s="73"/>
      <c r="C358" s="145">
        <f t="shared" ref="C358:L358" si="14">SUM(C315:C357)</f>
        <v>4011621</v>
      </c>
      <c r="D358" s="145">
        <f t="shared" si="14"/>
        <v>1263106</v>
      </c>
      <c r="E358" s="145">
        <f t="shared" si="14"/>
        <v>842123</v>
      </c>
      <c r="F358" s="145">
        <f t="shared" si="14"/>
        <v>6116850</v>
      </c>
      <c r="G358" s="145">
        <f t="shared" si="14"/>
        <v>26711900</v>
      </c>
      <c r="H358" s="145">
        <f t="shared" si="14"/>
        <v>8555315</v>
      </c>
      <c r="I358" s="145">
        <f t="shared" si="14"/>
        <v>35267215</v>
      </c>
      <c r="J358" s="145">
        <f t="shared" si="14"/>
        <v>14171024</v>
      </c>
      <c r="K358" s="145">
        <f t="shared" si="14"/>
        <v>55555089</v>
      </c>
      <c r="L358" s="101">
        <f t="shared" si="14"/>
        <v>1547379</v>
      </c>
      <c r="M358" s="491"/>
    </row>
    <row r="359" spans="1:13" x14ac:dyDescent="0.3">
      <c r="A359" s="150" t="s">
        <v>2420</v>
      </c>
      <c r="B359" s="73"/>
      <c r="C359" s="145">
        <f>C358/43</f>
        <v>93293.511627906977</v>
      </c>
      <c r="D359" s="145">
        <f t="shared" ref="D359:L359" si="15">D358/43</f>
        <v>29374.558139534885</v>
      </c>
      <c r="E359" s="145">
        <f t="shared" si="15"/>
        <v>19584.255813953489</v>
      </c>
      <c r="F359" s="145">
        <f t="shared" si="15"/>
        <v>142252.32558139536</v>
      </c>
      <c r="G359" s="145">
        <f t="shared" si="15"/>
        <v>621206.97674418602</v>
      </c>
      <c r="H359" s="145">
        <f t="shared" si="15"/>
        <v>198960.81395348837</v>
      </c>
      <c r="I359" s="145">
        <f t="shared" si="15"/>
        <v>820167.79069767438</v>
      </c>
      <c r="J359" s="145">
        <f t="shared" si="15"/>
        <v>329558.69767441862</v>
      </c>
      <c r="K359" s="145">
        <f t="shared" si="15"/>
        <v>1291978.8139534884</v>
      </c>
      <c r="L359" s="297">
        <f t="shared" si="15"/>
        <v>35985.558139534885</v>
      </c>
      <c r="M359" s="490">
        <f>K358/L358</f>
        <v>35.902703216212707</v>
      </c>
    </row>
    <row r="360" spans="1:13" ht="15" thickBot="1" x14ac:dyDescent="0.35">
      <c r="A360" s="61"/>
      <c r="B360" s="30"/>
      <c r="C360" s="152"/>
      <c r="D360" s="152"/>
      <c r="E360" s="152"/>
      <c r="F360" s="152"/>
      <c r="G360" s="152"/>
      <c r="H360" s="152"/>
      <c r="I360" s="152"/>
      <c r="J360" s="152"/>
      <c r="K360" s="152"/>
      <c r="L360" s="27"/>
      <c r="M360" s="489"/>
    </row>
    <row r="361" spans="1:13" ht="15" thickBot="1" x14ac:dyDescent="0.35">
      <c r="A361" s="31" t="s">
        <v>20</v>
      </c>
      <c r="B361" s="6" t="s">
        <v>21</v>
      </c>
      <c r="C361" s="142">
        <v>1015467</v>
      </c>
      <c r="D361" s="142">
        <v>685584</v>
      </c>
      <c r="E361" s="142">
        <v>147549</v>
      </c>
      <c r="F361" s="142">
        <v>1848600</v>
      </c>
      <c r="G361" s="142">
        <v>5695994</v>
      </c>
      <c r="H361" s="142">
        <v>2009761</v>
      </c>
      <c r="I361" s="142">
        <v>7705755</v>
      </c>
      <c r="J361" s="142">
        <v>2295728</v>
      </c>
      <c r="K361" s="142">
        <v>11850083</v>
      </c>
      <c r="L361" s="7">
        <v>163590</v>
      </c>
      <c r="M361" s="263">
        <f t="shared" si="13"/>
        <v>72.437697903294819</v>
      </c>
    </row>
    <row r="362" spans="1:13" ht="15" thickBot="1" x14ac:dyDescent="0.35">
      <c r="A362" s="4" t="s">
        <v>31</v>
      </c>
      <c r="B362" s="6" t="s">
        <v>21</v>
      </c>
      <c r="C362" s="142">
        <v>416815</v>
      </c>
      <c r="D362" s="142">
        <v>66425</v>
      </c>
      <c r="E362" s="142">
        <v>108198</v>
      </c>
      <c r="F362" s="142">
        <v>591438</v>
      </c>
      <c r="G362" s="142">
        <v>2427940</v>
      </c>
      <c r="H362" s="142">
        <v>807862</v>
      </c>
      <c r="I362" s="142">
        <v>3235802</v>
      </c>
      <c r="J362" s="142">
        <v>1148450</v>
      </c>
      <c r="K362" s="142">
        <v>4975690</v>
      </c>
      <c r="L362" s="7">
        <v>107681</v>
      </c>
      <c r="M362" s="263">
        <f t="shared" si="13"/>
        <v>46.207687521475471</v>
      </c>
    </row>
    <row r="363" spans="1:13" ht="15" thickBot="1" x14ac:dyDescent="0.35">
      <c r="A363" s="4" t="s">
        <v>60</v>
      </c>
      <c r="B363" s="6" t="s">
        <v>21</v>
      </c>
      <c r="C363" s="142">
        <v>366469</v>
      </c>
      <c r="D363" s="142">
        <v>121175</v>
      </c>
      <c r="E363" s="142">
        <v>74080</v>
      </c>
      <c r="F363" s="142">
        <v>561724</v>
      </c>
      <c r="G363" s="142">
        <v>2154548</v>
      </c>
      <c r="H363" s="142">
        <v>339002</v>
      </c>
      <c r="I363" s="142">
        <v>2493550</v>
      </c>
      <c r="J363" s="142">
        <v>1593825</v>
      </c>
      <c r="K363" s="142">
        <v>4649099</v>
      </c>
      <c r="L363" s="7">
        <v>90173</v>
      </c>
      <c r="M363" s="263">
        <f t="shared" si="13"/>
        <v>51.557550486287468</v>
      </c>
    </row>
    <row r="364" spans="1:13" ht="15" thickBot="1" x14ac:dyDescent="0.35">
      <c r="A364" s="4" t="s">
        <v>61</v>
      </c>
      <c r="B364" s="6" t="s">
        <v>21</v>
      </c>
      <c r="C364" s="142">
        <v>764566</v>
      </c>
      <c r="D364" s="142">
        <v>401391</v>
      </c>
      <c r="E364" s="142">
        <v>152589</v>
      </c>
      <c r="F364" s="142">
        <v>1318546</v>
      </c>
      <c r="G364" s="142">
        <v>5313607</v>
      </c>
      <c r="H364" s="142">
        <v>1521250</v>
      </c>
      <c r="I364" s="142">
        <v>6834857</v>
      </c>
      <c r="J364" s="142">
        <v>2010470</v>
      </c>
      <c r="K364" s="142">
        <v>10163873</v>
      </c>
      <c r="L364" s="7">
        <v>238859</v>
      </c>
      <c r="M364" s="263">
        <f t="shared" si="13"/>
        <v>42.551769035288601</v>
      </c>
    </row>
    <row r="365" spans="1:13" ht="15" thickBot="1" x14ac:dyDescent="0.35">
      <c r="A365" s="4" t="s">
        <v>77</v>
      </c>
      <c r="B365" s="6" t="s">
        <v>21</v>
      </c>
      <c r="C365" s="142">
        <v>106282</v>
      </c>
      <c r="D365" s="142">
        <v>51987</v>
      </c>
      <c r="E365" s="142">
        <v>35430</v>
      </c>
      <c r="F365" s="142">
        <v>193699</v>
      </c>
      <c r="G365" s="142">
        <v>979040</v>
      </c>
      <c r="H365" s="142">
        <v>217431</v>
      </c>
      <c r="I365" s="142">
        <v>1196471</v>
      </c>
      <c r="J365" s="142">
        <v>647597</v>
      </c>
      <c r="K365" s="142">
        <v>2037767</v>
      </c>
      <c r="L365" s="7">
        <v>51640</v>
      </c>
      <c r="M365" s="263">
        <f t="shared" si="13"/>
        <v>39.461018590240123</v>
      </c>
    </row>
    <row r="366" spans="1:13" ht="15" thickBot="1" x14ac:dyDescent="0.35">
      <c r="A366" s="4" t="s">
        <v>80</v>
      </c>
      <c r="B366" s="6" t="s">
        <v>21</v>
      </c>
      <c r="C366" s="142">
        <v>250443</v>
      </c>
      <c r="D366" s="142">
        <v>136641</v>
      </c>
      <c r="E366" s="142">
        <v>114297</v>
      </c>
      <c r="F366" s="142">
        <v>501381</v>
      </c>
      <c r="G366" s="142">
        <v>2137158</v>
      </c>
      <c r="H366" s="142">
        <v>493121</v>
      </c>
      <c r="I366" s="142">
        <v>2630279</v>
      </c>
      <c r="J366" s="142">
        <v>2317137</v>
      </c>
      <c r="K366" s="142">
        <v>5448797</v>
      </c>
      <c r="L366" s="7">
        <v>169833</v>
      </c>
      <c r="M366" s="263">
        <f t="shared" si="13"/>
        <v>32.083264147721586</v>
      </c>
    </row>
    <row r="367" spans="1:13" ht="15" thickBot="1" x14ac:dyDescent="0.35">
      <c r="A367" s="4" t="s">
        <v>97</v>
      </c>
      <c r="B367" s="6" t="s">
        <v>21</v>
      </c>
      <c r="C367" s="142">
        <v>63986</v>
      </c>
      <c r="D367" s="142">
        <v>15797</v>
      </c>
      <c r="E367" s="142">
        <v>200</v>
      </c>
      <c r="F367" s="142">
        <v>79983</v>
      </c>
      <c r="G367" s="142">
        <v>566967</v>
      </c>
      <c r="H367" s="142">
        <v>167000</v>
      </c>
      <c r="I367" s="142">
        <v>733967</v>
      </c>
      <c r="J367" s="142">
        <v>518058</v>
      </c>
      <c r="K367" s="142">
        <v>1332008</v>
      </c>
      <c r="L367" s="7">
        <v>57774</v>
      </c>
      <c r="M367" s="263">
        <f t="shared" si="13"/>
        <v>23.055492089867414</v>
      </c>
    </row>
    <row r="368" spans="1:13" ht="15" thickBot="1" x14ac:dyDescent="0.35">
      <c r="A368" s="4" t="s">
        <v>98</v>
      </c>
      <c r="B368" s="6" t="s">
        <v>21</v>
      </c>
      <c r="C368" s="142">
        <v>227300</v>
      </c>
      <c r="D368" s="142">
        <v>162700</v>
      </c>
      <c r="E368" s="142">
        <v>60000</v>
      </c>
      <c r="F368" s="142">
        <v>450000</v>
      </c>
      <c r="G368" s="142">
        <v>2080040</v>
      </c>
      <c r="H368" s="142">
        <v>1359822</v>
      </c>
      <c r="I368" s="142">
        <v>3439862</v>
      </c>
      <c r="J368" s="142">
        <v>1611864</v>
      </c>
      <c r="K368" s="142">
        <v>5501726</v>
      </c>
      <c r="L368" s="7">
        <v>98153</v>
      </c>
      <c r="M368" s="263">
        <f t="shared" si="13"/>
        <v>56.052550609762307</v>
      </c>
    </row>
    <row r="369" spans="1:13" ht="15" thickBot="1" x14ac:dyDescent="0.35">
      <c r="A369" s="4" t="s">
        <v>103</v>
      </c>
      <c r="B369" s="6" t="s">
        <v>21</v>
      </c>
      <c r="C369" s="142">
        <v>741501</v>
      </c>
      <c r="D369" s="142">
        <v>516659</v>
      </c>
      <c r="E369" s="142">
        <v>191958</v>
      </c>
      <c r="F369" s="142">
        <v>1450118</v>
      </c>
      <c r="G369" s="142">
        <v>12810992</v>
      </c>
      <c r="H369" s="142">
        <v>11349509</v>
      </c>
      <c r="I369" s="142">
        <v>24160501</v>
      </c>
      <c r="J369" s="142">
        <v>9224249</v>
      </c>
      <c r="K369" s="142">
        <v>34834868</v>
      </c>
      <c r="L369" s="7">
        <v>713777</v>
      </c>
      <c r="M369" s="263">
        <f t="shared" si="13"/>
        <v>48.803573104765213</v>
      </c>
    </row>
    <row r="370" spans="1:13" ht="15" thickBot="1" x14ac:dyDescent="0.35">
      <c r="A370" s="4" t="s">
        <v>122</v>
      </c>
      <c r="B370" s="6" t="s">
        <v>21</v>
      </c>
      <c r="C370" s="142">
        <v>334066</v>
      </c>
      <c r="D370" s="142">
        <v>88270</v>
      </c>
      <c r="E370" s="142">
        <v>79960</v>
      </c>
      <c r="F370" s="142">
        <v>502296</v>
      </c>
      <c r="G370" s="142">
        <v>2523306</v>
      </c>
      <c r="H370" s="142">
        <v>799069</v>
      </c>
      <c r="I370" s="142">
        <v>3322375</v>
      </c>
      <c r="J370" s="142">
        <v>968338</v>
      </c>
      <c r="K370" s="142">
        <v>4793009</v>
      </c>
      <c r="L370" s="7">
        <v>90112</v>
      </c>
      <c r="M370" s="263">
        <f t="shared" si="13"/>
        <v>53.189464222301133</v>
      </c>
    </row>
    <row r="371" spans="1:13" ht="15" thickBot="1" x14ac:dyDescent="0.35">
      <c r="A371" s="4" t="s">
        <v>128</v>
      </c>
      <c r="B371" s="6" t="s">
        <v>21</v>
      </c>
      <c r="C371" s="142">
        <v>122243</v>
      </c>
      <c r="D371" s="142">
        <v>61880</v>
      </c>
      <c r="E371" s="142">
        <v>67954</v>
      </c>
      <c r="F371" s="142">
        <v>252077</v>
      </c>
      <c r="G371" s="142">
        <v>1793739</v>
      </c>
      <c r="H371" s="142">
        <v>729830</v>
      </c>
      <c r="I371" s="142">
        <v>2523569</v>
      </c>
      <c r="J371" s="142">
        <v>817255</v>
      </c>
      <c r="K371" s="142">
        <v>3592901</v>
      </c>
      <c r="L371" s="7">
        <v>102434</v>
      </c>
      <c r="M371" s="263">
        <f t="shared" si="13"/>
        <v>35.075277739812954</v>
      </c>
    </row>
    <row r="372" spans="1:13" ht="15" thickBot="1" x14ac:dyDescent="0.35">
      <c r="A372" s="4" t="s">
        <v>140</v>
      </c>
      <c r="B372" s="6" t="s">
        <v>21</v>
      </c>
      <c r="C372" s="142">
        <v>880170</v>
      </c>
      <c r="D372" s="142">
        <v>399003</v>
      </c>
      <c r="E372" s="142">
        <v>7216</v>
      </c>
      <c r="F372" s="142">
        <v>1286389</v>
      </c>
      <c r="G372" s="142">
        <v>3276462</v>
      </c>
      <c r="H372" s="142">
        <v>1558092</v>
      </c>
      <c r="I372" s="142">
        <v>4834554</v>
      </c>
      <c r="J372" s="142">
        <v>1177602</v>
      </c>
      <c r="K372" s="142">
        <v>7298545</v>
      </c>
      <c r="L372" s="7">
        <v>332567</v>
      </c>
      <c r="M372" s="263">
        <f t="shared" si="13"/>
        <v>21.946089058746058</v>
      </c>
    </row>
    <row r="373" spans="1:13" ht="15" thickBot="1" x14ac:dyDescent="0.35">
      <c r="A373" s="4" t="s">
        <v>147</v>
      </c>
      <c r="B373" s="6" t="s">
        <v>21</v>
      </c>
      <c r="C373" s="142">
        <v>202135</v>
      </c>
      <c r="D373" s="142">
        <v>51146</v>
      </c>
      <c r="E373" s="142">
        <v>120183</v>
      </c>
      <c r="F373" s="142">
        <v>373464</v>
      </c>
      <c r="G373" s="142">
        <v>1556395</v>
      </c>
      <c r="H373" s="142">
        <v>908109</v>
      </c>
      <c r="I373" s="142">
        <v>2464504</v>
      </c>
      <c r="J373" s="142">
        <v>955080</v>
      </c>
      <c r="K373" s="142">
        <v>3793048</v>
      </c>
      <c r="L373" s="7">
        <v>76707</v>
      </c>
      <c r="M373" s="263">
        <f t="shared" si="13"/>
        <v>49.448524906462254</v>
      </c>
    </row>
    <row r="374" spans="1:13" ht="15" thickBot="1" x14ac:dyDescent="0.35">
      <c r="A374" s="4" t="s">
        <v>149</v>
      </c>
      <c r="B374" s="6" t="s">
        <v>21</v>
      </c>
      <c r="C374" s="142">
        <v>689933</v>
      </c>
      <c r="D374" s="142">
        <v>287687</v>
      </c>
      <c r="E374" s="142">
        <v>205966</v>
      </c>
      <c r="F374" s="142">
        <v>1183586</v>
      </c>
      <c r="G374" s="142">
        <v>4600500</v>
      </c>
      <c r="H374" s="142">
        <v>1743109</v>
      </c>
      <c r="I374" s="142">
        <v>6343609</v>
      </c>
      <c r="J374" s="142">
        <v>1592399</v>
      </c>
      <c r="K374" s="142">
        <v>9119594</v>
      </c>
      <c r="L374" s="7">
        <v>188040</v>
      </c>
      <c r="M374" s="263">
        <f t="shared" si="13"/>
        <v>48.498159965964689</v>
      </c>
    </row>
    <row r="375" spans="1:13" ht="15" thickBot="1" x14ac:dyDescent="0.35">
      <c r="A375" s="4" t="s">
        <v>151</v>
      </c>
      <c r="B375" s="6" t="s">
        <v>21</v>
      </c>
      <c r="C375" s="142">
        <v>257479</v>
      </c>
      <c r="D375" s="142">
        <v>102648</v>
      </c>
      <c r="E375" s="142">
        <v>69962</v>
      </c>
      <c r="F375" s="142">
        <v>430089</v>
      </c>
      <c r="G375" s="142">
        <v>1688732</v>
      </c>
      <c r="H375" s="142">
        <v>683063</v>
      </c>
      <c r="I375" s="142">
        <v>2371795</v>
      </c>
      <c r="J375" s="142">
        <v>756240</v>
      </c>
      <c r="K375" s="142">
        <v>3558124</v>
      </c>
      <c r="L375" s="7">
        <v>51133</v>
      </c>
      <c r="M375" s="263">
        <f t="shared" si="13"/>
        <v>69.585668746210857</v>
      </c>
    </row>
    <row r="376" spans="1:13" ht="15" thickBot="1" x14ac:dyDescent="0.35">
      <c r="A376" s="4" t="s">
        <v>164</v>
      </c>
      <c r="B376" s="6" t="s">
        <v>21</v>
      </c>
      <c r="C376" s="142">
        <v>267377</v>
      </c>
      <c r="D376" s="142">
        <v>94205</v>
      </c>
      <c r="E376" s="142">
        <v>167586</v>
      </c>
      <c r="F376" s="142">
        <v>529168</v>
      </c>
      <c r="G376" s="142">
        <v>1979427</v>
      </c>
      <c r="H376" s="142">
        <v>2057299</v>
      </c>
      <c r="I376" s="142">
        <v>4036726</v>
      </c>
      <c r="J376" s="142">
        <v>914568</v>
      </c>
      <c r="K376" s="142">
        <v>5480462</v>
      </c>
      <c r="L376" s="7">
        <v>102423</v>
      </c>
      <c r="M376" s="263">
        <f t="shared" si="13"/>
        <v>53.508118293742619</v>
      </c>
    </row>
    <row r="377" spans="1:13" ht="15" thickBot="1" x14ac:dyDescent="0.35">
      <c r="A377" s="4" t="s">
        <v>175</v>
      </c>
      <c r="B377" s="6" t="s">
        <v>21</v>
      </c>
      <c r="C377" s="142">
        <v>114723</v>
      </c>
      <c r="D377" s="142">
        <v>90647</v>
      </c>
      <c r="E377" s="142">
        <v>39152</v>
      </c>
      <c r="F377" s="142">
        <v>244522</v>
      </c>
      <c r="G377" s="142">
        <v>847768</v>
      </c>
      <c r="H377" s="142">
        <v>229708</v>
      </c>
      <c r="I377" s="142">
        <v>1077476</v>
      </c>
      <c r="J377" s="142">
        <v>420588</v>
      </c>
      <c r="K377" s="142">
        <v>1742586</v>
      </c>
      <c r="L377" s="7">
        <v>52529</v>
      </c>
      <c r="M377" s="263">
        <f t="shared" si="13"/>
        <v>33.17378971615679</v>
      </c>
    </row>
    <row r="378" spans="1:13" ht="15" thickBot="1" x14ac:dyDescent="0.35">
      <c r="A378" s="4" t="s">
        <v>185</v>
      </c>
      <c r="B378" s="6" t="s">
        <v>21</v>
      </c>
      <c r="C378" s="142">
        <v>333346</v>
      </c>
      <c r="D378" s="142">
        <v>200829</v>
      </c>
      <c r="E378" s="142">
        <v>334164</v>
      </c>
      <c r="F378" s="142">
        <v>868339</v>
      </c>
      <c r="G378" s="142">
        <v>2857265</v>
      </c>
      <c r="H378" s="142">
        <v>778998</v>
      </c>
      <c r="I378" s="142">
        <v>3636263</v>
      </c>
      <c r="J378" s="142">
        <v>1022380</v>
      </c>
      <c r="K378" s="142">
        <v>5526982</v>
      </c>
      <c r="L378" s="7">
        <v>160248</v>
      </c>
      <c r="M378" s="263">
        <f t="shared" si="13"/>
        <v>34.49017772452698</v>
      </c>
    </row>
    <row r="379" spans="1:13" ht="15" thickBot="1" x14ac:dyDescent="0.35">
      <c r="A379" s="4" t="s">
        <v>189</v>
      </c>
      <c r="B379" s="6" t="s">
        <v>21</v>
      </c>
      <c r="C379" s="142">
        <v>637283</v>
      </c>
      <c r="D379" s="142">
        <v>278667</v>
      </c>
      <c r="E379" s="142">
        <v>160895</v>
      </c>
      <c r="F379" s="142">
        <v>1076845</v>
      </c>
      <c r="G379" s="142">
        <v>4643361</v>
      </c>
      <c r="H379" s="142">
        <v>1996443</v>
      </c>
      <c r="I379" s="142">
        <v>6639804</v>
      </c>
      <c r="J379" s="142">
        <v>2091276</v>
      </c>
      <c r="K379" s="142">
        <v>9807925</v>
      </c>
      <c r="L379" s="7">
        <v>123979</v>
      </c>
      <c r="M379" s="263">
        <f t="shared" si="13"/>
        <v>79.109566942788703</v>
      </c>
    </row>
    <row r="380" spans="1:13" ht="15" thickBot="1" x14ac:dyDescent="0.35">
      <c r="A380" s="4" t="s">
        <v>191</v>
      </c>
      <c r="B380" s="6" t="s">
        <v>21</v>
      </c>
      <c r="C380" s="142">
        <v>1215320</v>
      </c>
      <c r="D380" s="142">
        <v>578805</v>
      </c>
      <c r="E380" s="142">
        <v>562394</v>
      </c>
      <c r="F380" s="142">
        <v>2356519</v>
      </c>
      <c r="G380" s="142">
        <v>8123818</v>
      </c>
      <c r="H380" s="142">
        <v>1885626</v>
      </c>
      <c r="I380" s="142">
        <v>10009444</v>
      </c>
      <c r="J380" s="142">
        <v>2657059</v>
      </c>
      <c r="K380" s="142">
        <v>15023022</v>
      </c>
      <c r="L380" s="7">
        <v>395660</v>
      </c>
      <c r="M380" s="263">
        <f t="shared" si="13"/>
        <v>37.969524339079008</v>
      </c>
    </row>
    <row r="381" spans="1:13" ht="15" thickBot="1" x14ac:dyDescent="0.35">
      <c r="A381" s="4" t="s">
        <v>196</v>
      </c>
      <c r="B381" s="6" t="s">
        <v>21</v>
      </c>
      <c r="C381" s="142">
        <v>107113</v>
      </c>
      <c r="D381" s="142">
        <v>18403</v>
      </c>
      <c r="E381" s="142">
        <v>17972</v>
      </c>
      <c r="F381" s="142">
        <v>143488</v>
      </c>
      <c r="G381" s="142">
        <v>942307</v>
      </c>
      <c r="H381" s="142">
        <v>324889</v>
      </c>
      <c r="I381" s="142">
        <v>1267196</v>
      </c>
      <c r="J381" s="142">
        <v>338451</v>
      </c>
      <c r="K381" s="142">
        <v>1749135</v>
      </c>
      <c r="L381" s="7">
        <v>61834</v>
      </c>
      <c r="M381" s="263">
        <f t="shared" si="13"/>
        <v>28.287592586602841</v>
      </c>
    </row>
    <row r="382" spans="1:13" ht="15" thickBot="1" x14ac:dyDescent="0.35">
      <c r="A382" s="4" t="s">
        <v>208</v>
      </c>
      <c r="B382" s="6" t="s">
        <v>21</v>
      </c>
      <c r="C382" s="142">
        <v>145065</v>
      </c>
      <c r="D382" s="142">
        <v>30840</v>
      </c>
      <c r="E382" s="142">
        <v>12920</v>
      </c>
      <c r="F382" s="142">
        <v>188825</v>
      </c>
      <c r="G382" s="142">
        <v>1914625</v>
      </c>
      <c r="H382" s="142">
        <v>913696</v>
      </c>
      <c r="I382" s="142">
        <v>2828321</v>
      </c>
      <c r="J382" s="142">
        <v>802939</v>
      </c>
      <c r="K382" s="142">
        <v>3820085</v>
      </c>
      <c r="L382" s="7">
        <v>96942</v>
      </c>
      <c r="M382" s="263">
        <f t="shared" si="13"/>
        <v>39.405881867508405</v>
      </c>
    </row>
    <row r="383" spans="1:13" ht="15" thickBot="1" x14ac:dyDescent="0.35">
      <c r="A383" s="4" t="s">
        <v>239</v>
      </c>
      <c r="B383" s="6" t="s">
        <v>21</v>
      </c>
      <c r="C383" s="142">
        <v>440056</v>
      </c>
      <c r="D383" s="142">
        <v>160577</v>
      </c>
      <c r="E383" s="142">
        <v>61257</v>
      </c>
      <c r="F383" s="142">
        <v>661890</v>
      </c>
      <c r="G383" s="142">
        <v>3616316</v>
      </c>
      <c r="H383" s="142">
        <v>1405829</v>
      </c>
      <c r="I383" s="142">
        <v>5022145</v>
      </c>
      <c r="J383" s="142">
        <v>802977</v>
      </c>
      <c r="K383" s="142">
        <v>6487012</v>
      </c>
      <c r="L383" s="7">
        <v>149955</v>
      </c>
      <c r="M383" s="263">
        <f t="shared" si="13"/>
        <v>43.259724584041876</v>
      </c>
    </row>
    <row r="384" spans="1:13" ht="15" thickBot="1" x14ac:dyDescent="0.35">
      <c r="A384" s="4" t="s">
        <v>246</v>
      </c>
      <c r="B384" s="6" t="s">
        <v>21</v>
      </c>
      <c r="C384" s="142">
        <v>276739</v>
      </c>
      <c r="D384" s="142">
        <v>52045</v>
      </c>
      <c r="E384" s="142">
        <v>98609</v>
      </c>
      <c r="F384" s="142">
        <v>427393</v>
      </c>
      <c r="G384" s="142">
        <v>1182203</v>
      </c>
      <c r="H384" s="142">
        <v>436771</v>
      </c>
      <c r="I384" s="142">
        <v>1618974</v>
      </c>
      <c r="J384" s="142">
        <v>819087</v>
      </c>
      <c r="K384" s="142">
        <v>2865454</v>
      </c>
      <c r="L384" s="7">
        <v>119450</v>
      </c>
      <c r="M384" s="263">
        <f t="shared" si="13"/>
        <v>23.988731686898284</v>
      </c>
    </row>
    <row r="385" spans="1:13" ht="15" thickBot="1" x14ac:dyDescent="0.35">
      <c r="A385" s="4" t="s">
        <v>256</v>
      </c>
      <c r="B385" s="6" t="s">
        <v>21</v>
      </c>
      <c r="C385" s="142">
        <v>209678</v>
      </c>
      <c r="D385" s="142">
        <v>103364</v>
      </c>
      <c r="E385" s="142">
        <v>44508</v>
      </c>
      <c r="F385" s="142">
        <v>357550</v>
      </c>
      <c r="G385" s="142">
        <v>1474504</v>
      </c>
      <c r="H385" s="142">
        <v>300557</v>
      </c>
      <c r="I385" s="142">
        <v>1775061</v>
      </c>
      <c r="J385" s="142">
        <v>424419</v>
      </c>
      <c r="K385" s="142">
        <v>2557030</v>
      </c>
      <c r="L385" s="7">
        <v>55374</v>
      </c>
      <c r="M385" s="263">
        <f t="shared" si="13"/>
        <v>46.177447899736336</v>
      </c>
    </row>
    <row r="386" spans="1:13" ht="15" thickBot="1" x14ac:dyDescent="0.35">
      <c r="A386" s="4" t="s">
        <v>281</v>
      </c>
      <c r="B386" s="6" t="s">
        <v>21</v>
      </c>
      <c r="C386" s="142">
        <v>27500</v>
      </c>
      <c r="D386" s="142">
        <v>13000</v>
      </c>
      <c r="E386" s="142">
        <v>1500</v>
      </c>
      <c r="F386" s="142">
        <v>42000</v>
      </c>
      <c r="G386" s="142">
        <v>253969</v>
      </c>
      <c r="H386" s="142">
        <v>24294</v>
      </c>
      <c r="I386" s="142">
        <v>278263</v>
      </c>
      <c r="J386" s="142">
        <v>444550</v>
      </c>
      <c r="K386" s="142">
        <v>764813</v>
      </c>
      <c r="L386" s="7">
        <v>59515</v>
      </c>
      <c r="M386" s="263">
        <f t="shared" si="13"/>
        <v>12.850760312526253</v>
      </c>
    </row>
    <row r="387" spans="1:13" ht="15" thickBot="1" x14ac:dyDescent="0.35">
      <c r="A387" s="4" t="s">
        <v>283</v>
      </c>
      <c r="B387" s="6" t="s">
        <v>21</v>
      </c>
      <c r="C387" s="142">
        <v>318028</v>
      </c>
      <c r="D387" s="142">
        <v>130581</v>
      </c>
      <c r="E387" s="142">
        <v>64698</v>
      </c>
      <c r="F387" s="142">
        <v>513307</v>
      </c>
      <c r="G387" s="142">
        <v>1285913</v>
      </c>
      <c r="H387" s="142">
        <v>479471</v>
      </c>
      <c r="I387" s="142">
        <v>1765384</v>
      </c>
      <c r="J387" s="142">
        <v>670939</v>
      </c>
      <c r="K387" s="142">
        <v>2949630</v>
      </c>
      <c r="L387" s="7">
        <v>52170</v>
      </c>
      <c r="M387" s="263">
        <f t="shared" si="13"/>
        <v>56.538815411155838</v>
      </c>
    </row>
    <row r="388" spans="1:13" ht="15" thickBot="1" x14ac:dyDescent="0.35">
      <c r="A388" s="4" t="s">
        <v>288</v>
      </c>
      <c r="B388" s="6" t="s">
        <v>21</v>
      </c>
      <c r="C388" s="142">
        <v>364957</v>
      </c>
      <c r="D388" s="142">
        <v>59691</v>
      </c>
      <c r="E388" s="142">
        <v>82988</v>
      </c>
      <c r="F388" s="142">
        <v>507636</v>
      </c>
      <c r="G388" s="142">
        <v>2566915</v>
      </c>
      <c r="H388" s="142">
        <v>830590</v>
      </c>
      <c r="I388" s="142">
        <v>3397505</v>
      </c>
      <c r="J388" s="142">
        <v>1441755</v>
      </c>
      <c r="K388" s="142">
        <v>5346896</v>
      </c>
      <c r="L388" s="7">
        <v>124823</v>
      </c>
      <c r="M388" s="263">
        <f t="shared" si="13"/>
        <v>42.835823526112975</v>
      </c>
    </row>
    <row r="389" spans="1:13" ht="15" thickBot="1" x14ac:dyDescent="0.35">
      <c r="A389" s="4" t="s">
        <v>304</v>
      </c>
      <c r="B389" s="6" t="s">
        <v>21</v>
      </c>
      <c r="C389" s="142">
        <v>333487</v>
      </c>
      <c r="D389" s="142">
        <v>165913</v>
      </c>
      <c r="E389" s="142">
        <v>139585</v>
      </c>
      <c r="F389" s="142">
        <v>638985</v>
      </c>
      <c r="G389" s="142">
        <v>2235785</v>
      </c>
      <c r="H389" s="142">
        <v>447428</v>
      </c>
      <c r="I389" s="142">
        <v>2683213</v>
      </c>
      <c r="J389" s="142">
        <v>1002640</v>
      </c>
      <c r="K389" s="142">
        <v>4324838</v>
      </c>
      <c r="L389" s="7">
        <v>100485</v>
      </c>
      <c r="M389" s="263">
        <f t="shared" si="13"/>
        <v>43.039637756879138</v>
      </c>
    </row>
    <row r="390" spans="1:13" ht="15" thickBot="1" x14ac:dyDescent="0.35">
      <c r="A390" s="4" t="s">
        <v>308</v>
      </c>
      <c r="B390" s="6" t="s">
        <v>21</v>
      </c>
      <c r="C390" s="142">
        <v>83455</v>
      </c>
      <c r="D390" s="142">
        <v>27112</v>
      </c>
      <c r="E390" s="142">
        <v>27469</v>
      </c>
      <c r="F390" s="142">
        <v>138036</v>
      </c>
      <c r="G390" s="142">
        <v>708469</v>
      </c>
      <c r="H390" s="142">
        <v>690929</v>
      </c>
      <c r="I390" s="142">
        <v>1399398</v>
      </c>
      <c r="J390" s="142">
        <v>664379</v>
      </c>
      <c r="K390" s="142">
        <v>2201813</v>
      </c>
      <c r="L390" s="7">
        <v>57236</v>
      </c>
      <c r="M390" s="263">
        <f t="shared" ref="M390:M404" si="16">K390/L390</f>
        <v>38.469022992522191</v>
      </c>
    </row>
    <row r="391" spans="1:13" ht="15" thickBot="1" x14ac:dyDescent="0.35">
      <c r="A391" s="4" t="s">
        <v>313</v>
      </c>
      <c r="B391" s="6" t="s">
        <v>21</v>
      </c>
      <c r="C391" s="142">
        <v>380996</v>
      </c>
      <c r="D391" s="142">
        <v>154470</v>
      </c>
      <c r="E391" s="142">
        <v>138725</v>
      </c>
      <c r="F391" s="142">
        <v>674191</v>
      </c>
      <c r="G391" s="142">
        <v>2237685</v>
      </c>
      <c r="H391" s="142">
        <v>743162</v>
      </c>
      <c r="I391" s="142">
        <v>2980847</v>
      </c>
      <c r="J391" s="142">
        <v>1116113</v>
      </c>
      <c r="K391" s="142">
        <v>4771151</v>
      </c>
      <c r="L391" s="7">
        <v>160312</v>
      </c>
      <c r="M391" s="263">
        <f t="shared" si="16"/>
        <v>29.761658515894005</v>
      </c>
    </row>
    <row r="392" spans="1:13" ht="15" thickBot="1" x14ac:dyDescent="0.35">
      <c r="A392" s="4" t="s">
        <v>314</v>
      </c>
      <c r="B392" s="6" t="s">
        <v>21</v>
      </c>
      <c r="C392" s="142">
        <v>95139</v>
      </c>
      <c r="D392" s="142">
        <v>11723</v>
      </c>
      <c r="E392" s="142">
        <v>6900</v>
      </c>
      <c r="F392" s="142">
        <v>113762</v>
      </c>
      <c r="G392" s="142">
        <v>651185</v>
      </c>
      <c r="H392" s="142">
        <v>365172</v>
      </c>
      <c r="I392" s="142">
        <v>1016357</v>
      </c>
      <c r="J392" s="142">
        <v>240988</v>
      </c>
      <c r="K392" s="142">
        <v>1371107</v>
      </c>
      <c r="L392" s="7">
        <v>59715</v>
      </c>
      <c r="M392" s="263">
        <f t="shared" si="16"/>
        <v>22.960847358285189</v>
      </c>
    </row>
    <row r="393" spans="1:13" ht="15" thickBot="1" x14ac:dyDescent="0.35">
      <c r="A393" s="4" t="s">
        <v>328</v>
      </c>
      <c r="B393" s="6" t="s">
        <v>21</v>
      </c>
      <c r="C393" s="142">
        <v>118910</v>
      </c>
      <c r="D393" s="142">
        <v>34490</v>
      </c>
      <c r="E393" s="142">
        <v>20644</v>
      </c>
      <c r="F393" s="142">
        <v>174044</v>
      </c>
      <c r="G393" s="142">
        <v>559863</v>
      </c>
      <c r="H393" s="142">
        <v>148617</v>
      </c>
      <c r="I393" s="142">
        <v>708480</v>
      </c>
      <c r="J393" s="142">
        <v>92037</v>
      </c>
      <c r="K393" s="142">
        <v>974561</v>
      </c>
      <c r="L393" s="7">
        <v>73804</v>
      </c>
      <c r="M393" s="263">
        <f t="shared" si="16"/>
        <v>13.204717901468754</v>
      </c>
    </row>
    <row r="394" spans="1:13" ht="15" thickBot="1" x14ac:dyDescent="0.35">
      <c r="A394" s="4" t="s">
        <v>334</v>
      </c>
      <c r="B394" s="6" t="s">
        <v>21</v>
      </c>
      <c r="C394" s="142">
        <v>150351</v>
      </c>
      <c r="D394" s="142">
        <v>138806</v>
      </c>
      <c r="E394" s="142">
        <v>80402</v>
      </c>
      <c r="F394" s="142">
        <v>369559</v>
      </c>
      <c r="G394" s="142">
        <v>1825793</v>
      </c>
      <c r="H394" s="142">
        <v>961641</v>
      </c>
      <c r="I394" s="142">
        <v>2787434</v>
      </c>
      <c r="J394" s="142">
        <v>2107968</v>
      </c>
      <c r="K394" s="142">
        <v>5264961</v>
      </c>
      <c r="L394" s="7">
        <v>75814</v>
      </c>
      <c r="M394" s="263">
        <f t="shared" si="16"/>
        <v>69.445761996465038</v>
      </c>
    </row>
    <row r="395" spans="1:13" ht="15" thickBot="1" x14ac:dyDescent="0.35">
      <c r="A395" s="4" t="s">
        <v>341</v>
      </c>
      <c r="B395" s="6" t="s">
        <v>21</v>
      </c>
      <c r="C395" s="142">
        <v>145611</v>
      </c>
      <c r="D395" s="142">
        <v>31235</v>
      </c>
      <c r="E395" s="142">
        <v>5885</v>
      </c>
      <c r="F395" s="142">
        <v>182731</v>
      </c>
      <c r="G395" s="142">
        <v>1344422</v>
      </c>
      <c r="H395" s="142">
        <v>675005</v>
      </c>
      <c r="I395" s="142">
        <v>2019427</v>
      </c>
      <c r="J395" s="142">
        <v>254604</v>
      </c>
      <c r="K395" s="142">
        <v>2456762</v>
      </c>
      <c r="L395" s="7">
        <v>129699</v>
      </c>
      <c r="M395" s="263">
        <f t="shared" si="16"/>
        <v>18.942027309385576</v>
      </c>
    </row>
    <row r="396" spans="1:13" ht="15" thickBot="1" x14ac:dyDescent="0.35">
      <c r="A396" s="4" t="s">
        <v>361</v>
      </c>
      <c r="B396" s="6" t="s">
        <v>21</v>
      </c>
      <c r="C396" s="142">
        <v>247233</v>
      </c>
      <c r="D396" s="142">
        <v>89347</v>
      </c>
      <c r="E396" s="142">
        <v>119052</v>
      </c>
      <c r="F396" s="142">
        <v>455632</v>
      </c>
      <c r="G396" s="142">
        <v>2105008</v>
      </c>
      <c r="H396" s="142">
        <v>782544</v>
      </c>
      <c r="I396" s="142">
        <v>2887552</v>
      </c>
      <c r="J396" s="142">
        <v>1195339</v>
      </c>
      <c r="K396" s="142">
        <v>4538523</v>
      </c>
      <c r="L396" s="7">
        <v>97396</v>
      </c>
      <c r="M396" s="263">
        <f t="shared" si="16"/>
        <v>46.598659082508519</v>
      </c>
    </row>
    <row r="397" spans="1:13" ht="15" thickBot="1" x14ac:dyDescent="0.35">
      <c r="A397" s="4" t="s">
        <v>362</v>
      </c>
      <c r="B397" s="6" t="s">
        <v>21</v>
      </c>
      <c r="C397" s="142">
        <v>269000</v>
      </c>
      <c r="D397" s="142">
        <v>195000</v>
      </c>
      <c r="E397" s="142">
        <v>196000</v>
      </c>
      <c r="F397" s="142">
        <v>660000</v>
      </c>
      <c r="G397" s="142">
        <v>1339926</v>
      </c>
      <c r="H397" s="142">
        <v>317774</v>
      </c>
      <c r="I397" s="142">
        <v>1657700</v>
      </c>
      <c r="J397" s="142">
        <v>811150</v>
      </c>
      <c r="K397" s="142">
        <v>3128850</v>
      </c>
      <c r="L397" s="7">
        <v>80980</v>
      </c>
      <c r="M397" s="263">
        <f t="shared" si="16"/>
        <v>38.637317856260808</v>
      </c>
    </row>
    <row r="398" spans="1:13" ht="15" thickBot="1" x14ac:dyDescent="0.35">
      <c r="A398" s="4" t="s">
        <v>373</v>
      </c>
      <c r="B398" s="6" t="s">
        <v>21</v>
      </c>
      <c r="C398" s="142">
        <v>319802</v>
      </c>
      <c r="D398" s="142">
        <v>54060</v>
      </c>
      <c r="E398" s="142">
        <v>33295</v>
      </c>
      <c r="F398" s="142">
        <v>407157</v>
      </c>
      <c r="G398" s="142">
        <v>1397589</v>
      </c>
      <c r="H398" s="142">
        <v>1041175</v>
      </c>
      <c r="I398" s="142">
        <v>2438764</v>
      </c>
      <c r="J398" s="142">
        <v>847807</v>
      </c>
      <c r="K398" s="142">
        <v>3693728</v>
      </c>
      <c r="L398" s="7">
        <v>134056</v>
      </c>
      <c r="M398" s="263">
        <f t="shared" si="16"/>
        <v>27.55361938294444</v>
      </c>
    </row>
    <row r="399" spans="1:13" ht="15" thickBot="1" x14ac:dyDescent="0.35">
      <c r="A399" s="4" t="s">
        <v>374</v>
      </c>
      <c r="B399" s="6" t="s">
        <v>21</v>
      </c>
      <c r="C399" s="142">
        <v>85959</v>
      </c>
      <c r="D399" s="142">
        <v>12292</v>
      </c>
      <c r="E399" s="142">
        <v>34500</v>
      </c>
      <c r="F399" s="142">
        <v>132751</v>
      </c>
      <c r="G399" s="142">
        <v>984991</v>
      </c>
      <c r="H399" s="142">
        <v>384457</v>
      </c>
      <c r="I399" s="142">
        <v>1369448</v>
      </c>
      <c r="J399" s="142">
        <v>474798</v>
      </c>
      <c r="K399" s="142">
        <v>1976997</v>
      </c>
      <c r="L399" s="7">
        <v>71997</v>
      </c>
      <c r="M399" s="263">
        <f t="shared" si="16"/>
        <v>27.459435809825408</v>
      </c>
    </row>
    <row r="400" spans="1:13" ht="15" thickBot="1" x14ac:dyDescent="0.35">
      <c r="A400" s="4" t="s">
        <v>377</v>
      </c>
      <c r="B400" s="6" t="s">
        <v>21</v>
      </c>
      <c r="C400" s="142">
        <v>200529</v>
      </c>
      <c r="D400" s="142">
        <v>42825</v>
      </c>
      <c r="E400" s="142">
        <v>68411</v>
      </c>
      <c r="F400" s="142">
        <v>311765</v>
      </c>
      <c r="G400" s="142">
        <v>1120327</v>
      </c>
      <c r="H400" s="142">
        <v>665252</v>
      </c>
      <c r="I400" s="142">
        <v>1785579</v>
      </c>
      <c r="J400" s="142">
        <v>1193066</v>
      </c>
      <c r="K400" s="142">
        <v>3290410</v>
      </c>
      <c r="L400" s="7">
        <v>234999</v>
      </c>
      <c r="M400" s="263">
        <f t="shared" si="16"/>
        <v>14.001804262996863</v>
      </c>
    </row>
    <row r="401" spans="1:13" ht="15" thickBot="1" x14ac:dyDescent="0.35">
      <c r="A401" s="4" t="s">
        <v>379</v>
      </c>
      <c r="B401" s="6" t="s">
        <v>21</v>
      </c>
      <c r="C401" s="142">
        <v>409840</v>
      </c>
      <c r="D401" s="142">
        <v>306366</v>
      </c>
      <c r="E401" s="142">
        <v>205918</v>
      </c>
      <c r="F401" s="142">
        <v>922124</v>
      </c>
      <c r="G401" s="142">
        <v>1658277</v>
      </c>
      <c r="H401" s="142">
        <v>521589</v>
      </c>
      <c r="I401" s="142">
        <v>2179866</v>
      </c>
      <c r="J401" s="142">
        <v>1063076</v>
      </c>
      <c r="K401" s="142">
        <v>4165066</v>
      </c>
      <c r="L401" s="7">
        <v>71755</v>
      </c>
      <c r="M401" s="263">
        <f t="shared" si="16"/>
        <v>58.045655355027527</v>
      </c>
    </row>
    <row r="402" spans="1:13" ht="15" thickBot="1" x14ac:dyDescent="0.35">
      <c r="A402" s="4" t="s">
        <v>389</v>
      </c>
      <c r="B402" s="6" t="s">
        <v>21</v>
      </c>
      <c r="C402" s="142">
        <v>790520</v>
      </c>
      <c r="D402" s="142">
        <v>202441</v>
      </c>
      <c r="E402" s="142">
        <v>82299</v>
      </c>
      <c r="F402" s="142">
        <v>1075260</v>
      </c>
      <c r="G402" s="142">
        <v>2300959</v>
      </c>
      <c r="H402" s="142">
        <v>913393</v>
      </c>
      <c r="I402" s="142">
        <v>3214352</v>
      </c>
      <c r="J402" s="142">
        <v>964366</v>
      </c>
      <c r="K402" s="142">
        <v>5253978</v>
      </c>
      <c r="L402" s="7">
        <v>89779</v>
      </c>
      <c r="M402" s="263">
        <f t="shared" si="16"/>
        <v>58.521235478229876</v>
      </c>
    </row>
    <row r="403" spans="1:13" ht="15" thickBot="1" x14ac:dyDescent="0.35">
      <c r="A403" s="4" t="s">
        <v>390</v>
      </c>
      <c r="B403" s="6" t="s">
        <v>21</v>
      </c>
      <c r="C403" s="142">
        <v>91447</v>
      </c>
      <c r="D403" s="142">
        <v>64836</v>
      </c>
      <c r="E403" s="142">
        <v>20000</v>
      </c>
      <c r="F403" s="142">
        <v>176283</v>
      </c>
      <c r="G403" s="142">
        <v>853257</v>
      </c>
      <c r="H403" s="142">
        <v>353809</v>
      </c>
      <c r="I403" s="142">
        <v>1207066</v>
      </c>
      <c r="J403" s="142">
        <v>232599</v>
      </c>
      <c r="K403" s="142">
        <v>1615948</v>
      </c>
      <c r="L403" s="7">
        <v>84094</v>
      </c>
      <c r="M403" s="263">
        <f t="shared" si="16"/>
        <v>19.21597260208814</v>
      </c>
    </row>
    <row r="404" spans="1:13" ht="15" thickBot="1" x14ac:dyDescent="0.35">
      <c r="A404" s="4" t="s">
        <v>393</v>
      </c>
      <c r="B404" s="26" t="s">
        <v>21</v>
      </c>
      <c r="C404" s="152">
        <v>212051</v>
      </c>
      <c r="D404" s="152">
        <v>79387</v>
      </c>
      <c r="E404" s="152">
        <v>61017</v>
      </c>
      <c r="F404" s="152">
        <v>352455</v>
      </c>
      <c r="G404" s="152">
        <v>1955429</v>
      </c>
      <c r="H404" s="152">
        <v>648582</v>
      </c>
      <c r="I404" s="152">
        <v>2604011</v>
      </c>
      <c r="J404" s="152">
        <v>649669</v>
      </c>
      <c r="K404" s="152">
        <v>3606135</v>
      </c>
      <c r="L404" s="27">
        <v>82974</v>
      </c>
      <c r="M404" s="489">
        <f t="shared" si="16"/>
        <v>43.461023935208623</v>
      </c>
    </row>
    <row r="405" spans="1:13" x14ac:dyDescent="0.3">
      <c r="A405" s="280" t="s">
        <v>2415</v>
      </c>
      <c r="B405" s="143"/>
      <c r="C405" s="145">
        <f t="shared" ref="C405:L405" si="17">SUM(C361:C404)</f>
        <v>14830370</v>
      </c>
      <c r="D405" s="145">
        <f t="shared" si="17"/>
        <v>6570950</v>
      </c>
      <c r="E405" s="145">
        <f t="shared" si="17"/>
        <v>4324287</v>
      </c>
      <c r="F405" s="145">
        <f t="shared" si="17"/>
        <v>25725607</v>
      </c>
      <c r="G405" s="145">
        <f t="shared" si="17"/>
        <v>104572776</v>
      </c>
      <c r="H405" s="145">
        <f t="shared" si="17"/>
        <v>46010730</v>
      </c>
      <c r="I405" s="145">
        <f t="shared" si="17"/>
        <v>150583506</v>
      </c>
      <c r="J405" s="145">
        <f t="shared" si="17"/>
        <v>53395879</v>
      </c>
      <c r="K405" s="145">
        <f t="shared" si="17"/>
        <v>229704992</v>
      </c>
      <c r="L405" s="297">
        <f t="shared" si="17"/>
        <v>5692470</v>
      </c>
      <c r="M405" s="491"/>
    </row>
    <row r="406" spans="1:13" ht="15" thickBot="1" x14ac:dyDescent="0.35">
      <c r="A406" s="281" t="s">
        <v>2416</v>
      </c>
      <c r="B406" s="94"/>
      <c r="C406" s="148">
        <f>C405/44</f>
        <v>337053.86363636365</v>
      </c>
      <c r="D406" s="148">
        <f t="shared" ref="D406:L406" si="18">D405/44</f>
        <v>149339.77272727274</v>
      </c>
      <c r="E406" s="148">
        <f t="shared" si="18"/>
        <v>98279.25</v>
      </c>
      <c r="F406" s="148">
        <f t="shared" si="18"/>
        <v>584672.88636363635</v>
      </c>
      <c r="G406" s="148">
        <f t="shared" si="18"/>
        <v>2376654</v>
      </c>
      <c r="H406" s="148">
        <f t="shared" si="18"/>
        <v>1045698.4090909091</v>
      </c>
      <c r="I406" s="148">
        <f t="shared" si="18"/>
        <v>3422352.4090909092</v>
      </c>
      <c r="J406" s="148">
        <f t="shared" si="18"/>
        <v>1213542.7045454546</v>
      </c>
      <c r="K406" s="148">
        <f t="shared" si="18"/>
        <v>5220568</v>
      </c>
      <c r="L406" s="95">
        <f t="shared" si="18"/>
        <v>129374.31818181818</v>
      </c>
      <c r="M406" s="493">
        <f>K405/L405</f>
        <v>40.352429086143623</v>
      </c>
    </row>
    <row r="407" spans="1:13" ht="15" thickBot="1" x14ac:dyDescent="0.35">
      <c r="B407" s="92"/>
      <c r="C407" s="92"/>
      <c r="D407" s="92"/>
      <c r="E407" s="92"/>
      <c r="F407" s="92"/>
      <c r="G407" s="92"/>
      <c r="H407" s="92"/>
      <c r="I407" s="92"/>
      <c r="J407" s="92"/>
      <c r="K407" s="92"/>
      <c r="L407" s="92"/>
      <c r="M407" s="489"/>
    </row>
    <row r="408" spans="1:13" x14ac:dyDescent="0.3">
      <c r="A408" s="282" t="s">
        <v>2600</v>
      </c>
      <c r="C408" s="268">
        <f>C405+C358+C312+C234+C155+C74</f>
        <v>25463682</v>
      </c>
      <c r="D408" s="268">
        <f t="shared" ref="D408:L408" si="19">D405+D358+D312+D234+D155+D74</f>
        <v>9537227</v>
      </c>
      <c r="E408" s="268">
        <f t="shared" si="19"/>
        <v>6118409</v>
      </c>
      <c r="F408" s="268">
        <f t="shared" si="19"/>
        <v>41119318</v>
      </c>
      <c r="G408" s="268">
        <f t="shared" si="19"/>
        <v>172966465</v>
      </c>
      <c r="H408" s="268">
        <f t="shared" si="19"/>
        <v>64308689</v>
      </c>
      <c r="I408" s="268">
        <f t="shared" si="19"/>
        <v>237275154</v>
      </c>
      <c r="J408" s="268">
        <f t="shared" si="19"/>
        <v>91141940</v>
      </c>
      <c r="K408" s="268">
        <f t="shared" si="19"/>
        <v>369536412</v>
      </c>
      <c r="L408" s="32">
        <f t="shared" si="19"/>
        <v>9853112</v>
      </c>
    </row>
    <row r="409" spans="1:13" ht="15" thickBot="1" x14ac:dyDescent="0.35">
      <c r="A409" s="283" t="s">
        <v>2602</v>
      </c>
      <c r="B409" s="92"/>
      <c r="C409" s="492">
        <f>C408/386</f>
        <v>65968.088082901551</v>
      </c>
      <c r="D409" s="492">
        <f t="shared" ref="D409:L409" si="20">D408/386</f>
        <v>24707.841968911918</v>
      </c>
      <c r="E409" s="492">
        <f t="shared" si="20"/>
        <v>15850.800518134714</v>
      </c>
      <c r="F409" s="492">
        <f t="shared" si="20"/>
        <v>106526.73056994818</v>
      </c>
      <c r="G409" s="492">
        <f t="shared" si="20"/>
        <v>448099.65025906736</v>
      </c>
      <c r="H409" s="492">
        <f t="shared" si="20"/>
        <v>166602.82124352333</v>
      </c>
      <c r="I409" s="492">
        <f t="shared" si="20"/>
        <v>614702.47150259069</v>
      </c>
      <c r="J409" s="492">
        <f t="shared" si="20"/>
        <v>236119.01554404144</v>
      </c>
      <c r="K409" s="492">
        <f t="shared" si="20"/>
        <v>957348.21761658031</v>
      </c>
      <c r="L409" s="583">
        <f t="shared" si="20"/>
        <v>25526.19689119171</v>
      </c>
      <c r="M409" s="492">
        <f>K408/L408</f>
        <v>37.504537855654135</v>
      </c>
    </row>
  </sheetData>
  <hyperlinks>
    <hyperlink ref="H1" location="'Table of Contents'!A1" display="Return to Table of Contents"/>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2"/>
  <sheetViews>
    <sheetView zoomScale="75" zoomScaleNormal="75" workbookViewId="0">
      <pane ySplit="3" topLeftCell="A4" activePane="bottomLeft" state="frozen"/>
      <selection pane="bottomLeft" activeCell="A2" sqref="A2"/>
    </sheetView>
  </sheetViews>
  <sheetFormatPr defaultRowHeight="14.4" x14ac:dyDescent="0.3"/>
  <cols>
    <col min="1" max="1" width="48.5546875" style="8" customWidth="1"/>
    <col min="2" max="2" width="25.5546875" style="8" bestFit="1" customWidth="1"/>
    <col min="3" max="3" width="11.109375" style="8" bestFit="1" customWidth="1"/>
    <col min="4" max="4" width="14.77734375" style="8" customWidth="1"/>
    <col min="5" max="7" width="11.109375" style="8" bestFit="1" customWidth="1"/>
    <col min="8" max="8" width="13" style="8" customWidth="1"/>
    <col min="9" max="9" width="15" style="8" customWidth="1"/>
    <col min="10" max="10" width="13.33203125" style="8" customWidth="1"/>
    <col min="11" max="12" width="13" style="8" customWidth="1"/>
    <col min="13" max="13" width="14.21875" style="8" customWidth="1"/>
    <col min="14" max="16384" width="8.88671875" style="8"/>
  </cols>
  <sheetData>
    <row r="1" spans="1:13" s="60" customFormat="1" ht="17.399999999999999" x14ac:dyDescent="0.25">
      <c r="A1" s="568" t="s">
        <v>2595</v>
      </c>
      <c r="C1" s="559" t="s">
        <v>1800</v>
      </c>
      <c r="E1" s="560"/>
      <c r="F1" s="560"/>
      <c r="G1" s="560"/>
      <c r="H1" s="561" t="s">
        <v>2594</v>
      </c>
    </row>
    <row r="2" spans="1:13" ht="15" thickBot="1" x14ac:dyDescent="0.35"/>
    <row r="3" spans="1:13" s="3" customFormat="1" ht="58.2" thickBot="1" x14ac:dyDescent="0.35">
      <c r="A3" s="2" t="s">
        <v>0</v>
      </c>
      <c r="B3" s="2" t="s">
        <v>1898</v>
      </c>
      <c r="C3" s="2" t="s">
        <v>2421</v>
      </c>
      <c r="D3" s="2" t="s">
        <v>2514</v>
      </c>
      <c r="E3" s="2" t="s">
        <v>2515</v>
      </c>
      <c r="F3" s="2" t="s">
        <v>2516</v>
      </c>
      <c r="G3" s="2" t="s">
        <v>2517</v>
      </c>
      <c r="H3" s="2" t="s">
        <v>2518</v>
      </c>
      <c r="I3" s="2" t="s">
        <v>2519</v>
      </c>
      <c r="J3" s="2" t="s">
        <v>2520</v>
      </c>
      <c r="K3" s="2" t="s">
        <v>2521</v>
      </c>
      <c r="L3" s="2" t="s">
        <v>2522</v>
      </c>
      <c r="M3" s="2" t="s">
        <v>2523</v>
      </c>
    </row>
    <row r="4" spans="1:13" ht="15" thickBot="1" x14ac:dyDescent="0.35">
      <c r="A4" s="4" t="s">
        <v>10</v>
      </c>
      <c r="B4" s="6" t="s">
        <v>11</v>
      </c>
      <c r="C4" s="7">
        <v>1285</v>
      </c>
      <c r="D4" s="142">
        <v>0</v>
      </c>
      <c r="E4" s="142">
        <v>0</v>
      </c>
      <c r="F4" s="142">
        <v>0</v>
      </c>
      <c r="G4" s="142">
        <v>0</v>
      </c>
      <c r="H4" s="142">
        <v>0</v>
      </c>
      <c r="I4" s="142">
        <v>0</v>
      </c>
      <c r="J4" s="142">
        <v>0</v>
      </c>
      <c r="K4" s="142">
        <v>0</v>
      </c>
      <c r="L4" s="142">
        <v>0</v>
      </c>
      <c r="M4" s="142">
        <v>0</v>
      </c>
    </row>
    <row r="5" spans="1:13" ht="15" thickBot="1" x14ac:dyDescent="0.35">
      <c r="A5" s="4" t="s">
        <v>23</v>
      </c>
      <c r="B5" s="6" t="s">
        <v>11</v>
      </c>
      <c r="C5" s="7">
        <v>3248</v>
      </c>
      <c r="D5" s="142">
        <v>0</v>
      </c>
      <c r="E5" s="142">
        <v>0</v>
      </c>
      <c r="F5" s="142">
        <v>0</v>
      </c>
      <c r="G5" s="142">
        <v>0</v>
      </c>
      <c r="H5" s="142">
        <v>0</v>
      </c>
      <c r="I5" s="142">
        <v>0</v>
      </c>
      <c r="J5" s="142">
        <v>0</v>
      </c>
      <c r="K5" s="142">
        <v>24000</v>
      </c>
      <c r="L5" s="142">
        <v>0</v>
      </c>
      <c r="M5" s="142">
        <v>24000</v>
      </c>
    </row>
    <row r="6" spans="1:13" ht="15" thickBot="1" x14ac:dyDescent="0.35">
      <c r="A6" s="4" t="s">
        <v>32</v>
      </c>
      <c r="B6" s="6" t="s">
        <v>11</v>
      </c>
      <c r="C6" s="7">
        <v>657</v>
      </c>
      <c r="D6" s="142">
        <v>0</v>
      </c>
      <c r="E6" s="142">
        <v>0</v>
      </c>
      <c r="F6" s="142">
        <v>0</v>
      </c>
      <c r="G6" s="142">
        <v>0</v>
      </c>
      <c r="H6" s="142">
        <v>0</v>
      </c>
      <c r="I6" s="142">
        <v>2103</v>
      </c>
      <c r="J6" s="142">
        <v>100</v>
      </c>
      <c r="K6" s="142">
        <v>4737</v>
      </c>
      <c r="L6" s="142">
        <v>6542</v>
      </c>
      <c r="M6" s="142">
        <v>13482</v>
      </c>
    </row>
    <row r="7" spans="1:13" ht="15" thickBot="1" x14ac:dyDescent="0.35">
      <c r="A7" s="4" t="s">
        <v>33</v>
      </c>
      <c r="B7" s="6" t="s">
        <v>11</v>
      </c>
      <c r="C7" s="7">
        <v>3769</v>
      </c>
      <c r="D7" s="142">
        <v>1920</v>
      </c>
      <c r="E7" s="142">
        <v>0</v>
      </c>
      <c r="F7" s="142">
        <v>0</v>
      </c>
      <c r="G7" s="142">
        <v>0</v>
      </c>
      <c r="H7" s="142">
        <v>1920</v>
      </c>
      <c r="I7" s="142">
        <v>1100</v>
      </c>
      <c r="J7" s="142">
        <v>0</v>
      </c>
      <c r="K7" s="142">
        <v>0</v>
      </c>
      <c r="L7" s="142">
        <v>0</v>
      </c>
      <c r="M7" s="142">
        <v>1100</v>
      </c>
    </row>
    <row r="8" spans="1:13" ht="15" thickBot="1" x14ac:dyDescent="0.35">
      <c r="A8" s="4" t="s">
        <v>35</v>
      </c>
      <c r="B8" s="6" t="s">
        <v>11</v>
      </c>
      <c r="C8" s="7">
        <v>3150</v>
      </c>
      <c r="D8" s="142">
        <v>0</v>
      </c>
      <c r="E8" s="142">
        <v>0</v>
      </c>
      <c r="F8" s="142">
        <v>0</v>
      </c>
      <c r="G8" s="142">
        <v>0</v>
      </c>
      <c r="H8" s="142">
        <v>0</v>
      </c>
      <c r="I8" s="142">
        <v>0</v>
      </c>
      <c r="J8" s="142">
        <v>0</v>
      </c>
      <c r="K8" s="142">
        <v>0</v>
      </c>
      <c r="L8" s="142">
        <v>0</v>
      </c>
      <c r="M8" s="142">
        <v>0</v>
      </c>
    </row>
    <row r="9" spans="1:13" ht="15" thickBot="1" x14ac:dyDescent="0.35">
      <c r="A9" s="4" t="s">
        <v>37</v>
      </c>
      <c r="B9" s="6" t="s">
        <v>11</v>
      </c>
      <c r="C9" s="7">
        <v>3811</v>
      </c>
      <c r="D9" s="142">
        <v>0</v>
      </c>
      <c r="E9" s="142">
        <v>0</v>
      </c>
      <c r="F9" s="142">
        <v>0</v>
      </c>
      <c r="G9" s="142">
        <v>0</v>
      </c>
      <c r="H9" s="142">
        <v>0</v>
      </c>
      <c r="I9" s="142">
        <v>0</v>
      </c>
      <c r="J9" s="142">
        <v>0</v>
      </c>
      <c r="K9" s="142">
        <v>0</v>
      </c>
      <c r="L9" s="142">
        <v>0</v>
      </c>
      <c r="M9" s="142">
        <v>0</v>
      </c>
    </row>
    <row r="10" spans="1:13" ht="15" thickBot="1" x14ac:dyDescent="0.35">
      <c r="A10" s="4" t="s">
        <v>38</v>
      </c>
      <c r="B10" s="6" t="s">
        <v>11</v>
      </c>
      <c r="C10" s="7">
        <v>3623</v>
      </c>
      <c r="D10" s="142">
        <v>0</v>
      </c>
      <c r="E10" s="142">
        <v>0</v>
      </c>
      <c r="F10" s="142">
        <v>0</v>
      </c>
      <c r="G10" s="142">
        <v>0</v>
      </c>
      <c r="H10" s="142">
        <v>0</v>
      </c>
      <c r="I10" s="142">
        <v>3500</v>
      </c>
      <c r="J10" s="142">
        <v>0</v>
      </c>
      <c r="K10" s="142">
        <v>0</v>
      </c>
      <c r="L10" s="142">
        <v>0</v>
      </c>
      <c r="M10" s="142">
        <v>3500</v>
      </c>
    </row>
    <row r="11" spans="1:13" ht="15" thickBot="1" x14ac:dyDescent="0.35">
      <c r="A11" s="4" t="s">
        <v>41</v>
      </c>
      <c r="B11" s="6" t="s">
        <v>11</v>
      </c>
      <c r="C11" s="7">
        <v>3081</v>
      </c>
      <c r="D11" s="142">
        <v>0</v>
      </c>
      <c r="E11" s="142">
        <v>0</v>
      </c>
      <c r="F11" s="142">
        <v>0</v>
      </c>
      <c r="G11" s="142">
        <v>0</v>
      </c>
      <c r="H11" s="142">
        <v>0</v>
      </c>
      <c r="I11" s="142">
        <v>0</v>
      </c>
      <c r="J11" s="142">
        <v>0</v>
      </c>
      <c r="K11" s="142">
        <v>0</v>
      </c>
      <c r="L11" s="142">
        <v>0</v>
      </c>
      <c r="M11" s="142">
        <v>0</v>
      </c>
    </row>
    <row r="12" spans="1:13" ht="15" thickBot="1" x14ac:dyDescent="0.35">
      <c r="A12" s="4" t="s">
        <v>42</v>
      </c>
      <c r="B12" s="6" t="s">
        <v>11</v>
      </c>
      <c r="C12" s="7">
        <v>2937</v>
      </c>
      <c r="D12" s="142">
        <v>0</v>
      </c>
      <c r="E12" s="142">
        <v>0</v>
      </c>
      <c r="F12" s="142">
        <v>0</v>
      </c>
      <c r="G12" s="142">
        <v>0</v>
      </c>
      <c r="H12" s="142">
        <v>0</v>
      </c>
      <c r="I12" s="142">
        <v>0</v>
      </c>
      <c r="J12" s="142">
        <v>0</v>
      </c>
      <c r="K12" s="142">
        <v>0</v>
      </c>
      <c r="L12" s="142">
        <v>0</v>
      </c>
      <c r="M12" s="142">
        <v>0</v>
      </c>
    </row>
    <row r="13" spans="1:13" ht="15" thickBot="1" x14ac:dyDescent="0.35">
      <c r="A13" s="4" t="s">
        <v>56</v>
      </c>
      <c r="B13" s="6" t="s">
        <v>11</v>
      </c>
      <c r="C13" s="7">
        <v>2611</v>
      </c>
      <c r="D13" s="142">
        <v>0</v>
      </c>
      <c r="E13" s="142">
        <v>0</v>
      </c>
      <c r="F13" s="142">
        <v>0</v>
      </c>
      <c r="G13" s="142">
        <v>0</v>
      </c>
      <c r="H13" s="142">
        <v>0</v>
      </c>
      <c r="I13" s="142">
        <v>0</v>
      </c>
      <c r="J13" s="142">
        <v>0</v>
      </c>
      <c r="K13" s="142">
        <v>0</v>
      </c>
      <c r="L13" s="142">
        <v>0</v>
      </c>
      <c r="M13" s="142">
        <v>0</v>
      </c>
    </row>
    <row r="14" spans="1:13" ht="15" thickBot="1" x14ac:dyDescent="0.35">
      <c r="A14" s="4" t="s">
        <v>63</v>
      </c>
      <c r="B14" s="6" t="s">
        <v>11</v>
      </c>
      <c r="C14" s="7">
        <v>722</v>
      </c>
      <c r="D14" s="142">
        <v>0</v>
      </c>
      <c r="E14" s="142">
        <v>0</v>
      </c>
      <c r="F14" s="142">
        <v>0</v>
      </c>
      <c r="G14" s="142">
        <v>0</v>
      </c>
      <c r="H14" s="142">
        <v>0</v>
      </c>
      <c r="I14" s="142">
        <v>0</v>
      </c>
      <c r="J14" s="142">
        <v>0</v>
      </c>
      <c r="K14" s="142">
        <v>390</v>
      </c>
      <c r="L14" s="142">
        <v>0</v>
      </c>
      <c r="M14" s="142">
        <v>390</v>
      </c>
    </row>
    <row r="15" spans="1:13" ht="15" thickBot="1" x14ac:dyDescent="0.35">
      <c r="A15" s="4" t="s">
        <v>68</v>
      </c>
      <c r="B15" s="6" t="s">
        <v>11</v>
      </c>
      <c r="C15" s="7">
        <v>3879</v>
      </c>
      <c r="D15" s="142">
        <v>0</v>
      </c>
      <c r="E15" s="142">
        <v>0</v>
      </c>
      <c r="F15" s="142">
        <v>0</v>
      </c>
      <c r="G15" s="142">
        <v>0</v>
      </c>
      <c r="H15" s="142">
        <v>0</v>
      </c>
      <c r="I15" s="142">
        <v>0</v>
      </c>
      <c r="J15" s="142">
        <v>0</v>
      </c>
      <c r="K15" s="142">
        <v>0</v>
      </c>
      <c r="L15" s="142">
        <v>0</v>
      </c>
      <c r="M15" s="142">
        <v>0</v>
      </c>
    </row>
    <row r="16" spans="1:13" ht="15" thickBot="1" x14ac:dyDescent="0.35">
      <c r="A16" s="4" t="s">
        <v>73</v>
      </c>
      <c r="B16" s="6" t="s">
        <v>11</v>
      </c>
      <c r="C16" s="7">
        <v>1495</v>
      </c>
      <c r="D16" s="142">
        <v>0</v>
      </c>
      <c r="E16" s="142">
        <v>0</v>
      </c>
      <c r="F16" s="142">
        <v>0</v>
      </c>
      <c r="G16" s="142">
        <v>0</v>
      </c>
      <c r="H16" s="142">
        <v>0</v>
      </c>
      <c r="I16" s="142">
        <v>839</v>
      </c>
      <c r="J16" s="142">
        <v>0</v>
      </c>
      <c r="K16" s="142">
        <v>0</v>
      </c>
      <c r="L16" s="142">
        <v>0</v>
      </c>
      <c r="M16" s="142">
        <v>839</v>
      </c>
    </row>
    <row r="17" spans="1:13" ht="15" thickBot="1" x14ac:dyDescent="0.35">
      <c r="A17" s="4" t="s">
        <v>79</v>
      </c>
      <c r="B17" s="6" t="s">
        <v>11</v>
      </c>
      <c r="C17" s="7">
        <v>3604</v>
      </c>
      <c r="D17" s="142">
        <v>0</v>
      </c>
      <c r="E17" s="142">
        <v>0</v>
      </c>
      <c r="F17" s="142">
        <v>0</v>
      </c>
      <c r="G17" s="142">
        <v>0</v>
      </c>
      <c r="H17" s="142">
        <v>0</v>
      </c>
      <c r="I17" s="142">
        <v>0</v>
      </c>
      <c r="J17" s="142">
        <v>0</v>
      </c>
      <c r="K17" s="142">
        <v>1808</v>
      </c>
      <c r="L17" s="142">
        <v>0</v>
      </c>
      <c r="M17" s="142">
        <v>1808</v>
      </c>
    </row>
    <row r="18" spans="1:13" ht="15" thickBot="1" x14ac:dyDescent="0.35">
      <c r="A18" s="4" t="s">
        <v>83</v>
      </c>
      <c r="B18" s="6" t="s">
        <v>11</v>
      </c>
      <c r="C18" s="7">
        <v>3803</v>
      </c>
      <c r="D18" s="142">
        <v>0</v>
      </c>
      <c r="E18" s="142">
        <v>0</v>
      </c>
      <c r="F18" s="142">
        <v>72307</v>
      </c>
      <c r="G18" s="142">
        <v>0</v>
      </c>
      <c r="H18" s="142">
        <v>72307</v>
      </c>
      <c r="I18" s="142">
        <v>119</v>
      </c>
      <c r="J18" s="142">
        <v>472</v>
      </c>
      <c r="K18" s="142">
        <v>72307</v>
      </c>
      <c r="L18" s="142">
        <v>0</v>
      </c>
      <c r="M18" s="142">
        <v>72898</v>
      </c>
    </row>
    <row r="19" spans="1:13" ht="15" thickBot="1" x14ac:dyDescent="0.35">
      <c r="A19" s="4" t="s">
        <v>84</v>
      </c>
      <c r="B19" s="6" t="s">
        <v>11</v>
      </c>
      <c r="C19" s="7">
        <v>2373</v>
      </c>
      <c r="D19" s="142">
        <v>0</v>
      </c>
      <c r="E19" s="142">
        <v>0</v>
      </c>
      <c r="F19" s="142">
        <v>0</v>
      </c>
      <c r="G19" s="142">
        <v>0</v>
      </c>
      <c r="H19" s="142">
        <v>0</v>
      </c>
      <c r="I19" s="142">
        <v>11319</v>
      </c>
      <c r="J19" s="142">
        <v>0</v>
      </c>
      <c r="K19" s="142">
        <v>0</v>
      </c>
      <c r="L19" s="142">
        <v>0</v>
      </c>
      <c r="M19" s="142">
        <v>11319</v>
      </c>
    </row>
    <row r="20" spans="1:13" ht="15" thickBot="1" x14ac:dyDescent="0.35">
      <c r="A20" s="4" t="s">
        <v>92</v>
      </c>
      <c r="B20" s="6" t="s">
        <v>11</v>
      </c>
      <c r="C20" s="7">
        <v>3953</v>
      </c>
      <c r="D20" s="142">
        <v>0</v>
      </c>
      <c r="E20" s="142">
        <v>0</v>
      </c>
      <c r="F20" s="142">
        <v>0</v>
      </c>
      <c r="G20" s="142">
        <v>0</v>
      </c>
      <c r="H20" s="142">
        <v>0</v>
      </c>
      <c r="I20" s="142">
        <v>0</v>
      </c>
      <c r="J20" s="142">
        <v>0</v>
      </c>
      <c r="K20" s="142">
        <v>0</v>
      </c>
      <c r="L20" s="142">
        <v>0</v>
      </c>
      <c r="M20" s="142">
        <v>0</v>
      </c>
    </row>
    <row r="21" spans="1:13" ht="15" thickBot="1" x14ac:dyDescent="0.35">
      <c r="A21" s="4" t="s">
        <v>93</v>
      </c>
      <c r="B21" s="6" t="s">
        <v>11</v>
      </c>
      <c r="C21" s="7">
        <v>3228</v>
      </c>
      <c r="D21" s="142">
        <v>0</v>
      </c>
      <c r="E21" s="142">
        <v>0</v>
      </c>
      <c r="F21" s="142">
        <v>10000</v>
      </c>
      <c r="G21" s="142">
        <v>0</v>
      </c>
      <c r="H21" s="142">
        <v>10000</v>
      </c>
      <c r="I21" s="142">
        <v>0</v>
      </c>
      <c r="J21" s="142">
        <v>0</v>
      </c>
      <c r="K21" s="142">
        <v>1795</v>
      </c>
      <c r="L21" s="142">
        <v>0</v>
      </c>
      <c r="M21" s="142">
        <v>1795</v>
      </c>
    </row>
    <row r="22" spans="1:13" ht="15" thickBot="1" x14ac:dyDescent="0.35">
      <c r="A22" s="4" t="s">
        <v>94</v>
      </c>
      <c r="B22" s="6" t="s">
        <v>11</v>
      </c>
      <c r="C22" s="7">
        <v>3453</v>
      </c>
      <c r="D22" s="142">
        <v>0</v>
      </c>
      <c r="E22" s="142">
        <v>0</v>
      </c>
      <c r="F22" s="142">
        <v>0</v>
      </c>
      <c r="G22" s="142">
        <v>0</v>
      </c>
      <c r="H22" s="142">
        <v>0</v>
      </c>
      <c r="I22" s="142">
        <v>0</v>
      </c>
      <c r="J22" s="142">
        <v>2120</v>
      </c>
      <c r="K22" s="142">
        <v>0</v>
      </c>
      <c r="L22" s="142">
        <v>0</v>
      </c>
      <c r="M22" s="142">
        <v>2120</v>
      </c>
    </row>
    <row r="23" spans="1:13" ht="15" thickBot="1" x14ac:dyDescent="0.35">
      <c r="A23" s="4" t="s">
        <v>95</v>
      </c>
      <c r="B23" s="6" t="s">
        <v>11</v>
      </c>
      <c r="C23" s="7">
        <v>1236</v>
      </c>
      <c r="D23" s="142">
        <v>0</v>
      </c>
      <c r="E23" s="142">
        <v>0</v>
      </c>
      <c r="F23" s="142">
        <v>0</v>
      </c>
      <c r="G23" s="142">
        <v>0</v>
      </c>
      <c r="H23" s="142">
        <v>0</v>
      </c>
      <c r="I23" s="142">
        <v>0</v>
      </c>
      <c r="J23" s="142">
        <v>450</v>
      </c>
      <c r="K23" s="142">
        <v>0</v>
      </c>
      <c r="L23" s="142">
        <v>0</v>
      </c>
      <c r="M23" s="142">
        <v>450</v>
      </c>
    </row>
    <row r="24" spans="1:13" ht="15" thickBot="1" x14ac:dyDescent="0.35">
      <c r="A24" s="4" t="s">
        <v>96</v>
      </c>
      <c r="B24" s="6" t="s">
        <v>11</v>
      </c>
      <c r="C24" s="7">
        <v>3179</v>
      </c>
      <c r="D24" s="142">
        <v>0</v>
      </c>
      <c r="E24" s="142">
        <v>0</v>
      </c>
      <c r="F24" s="142">
        <v>0</v>
      </c>
      <c r="G24" s="142">
        <v>0</v>
      </c>
      <c r="H24" s="142">
        <v>0</v>
      </c>
      <c r="I24" s="142">
        <v>0</v>
      </c>
      <c r="J24" s="142">
        <v>7789</v>
      </c>
      <c r="K24" s="142">
        <v>0</v>
      </c>
      <c r="L24" s="142">
        <v>0</v>
      </c>
      <c r="M24" s="142">
        <v>7789</v>
      </c>
    </row>
    <row r="25" spans="1:13" ht="15" thickBot="1" x14ac:dyDescent="0.35">
      <c r="A25" s="4" t="s">
        <v>102</v>
      </c>
      <c r="B25" s="6" t="s">
        <v>11</v>
      </c>
      <c r="C25" s="7">
        <v>2190</v>
      </c>
      <c r="D25" s="142">
        <v>0</v>
      </c>
      <c r="E25" s="142">
        <v>0</v>
      </c>
      <c r="F25" s="142">
        <v>0</v>
      </c>
      <c r="G25" s="142">
        <v>0</v>
      </c>
      <c r="H25" s="142">
        <v>0</v>
      </c>
      <c r="I25" s="142">
        <v>0</v>
      </c>
      <c r="J25" s="142">
        <v>0</v>
      </c>
      <c r="K25" s="142">
        <v>0</v>
      </c>
      <c r="L25" s="142">
        <v>0</v>
      </c>
      <c r="M25" s="142">
        <v>0</v>
      </c>
    </row>
    <row r="26" spans="1:13" ht="15" thickBot="1" x14ac:dyDescent="0.35">
      <c r="A26" s="4" t="s">
        <v>117</v>
      </c>
      <c r="B26" s="6" t="s">
        <v>11</v>
      </c>
      <c r="C26" s="7">
        <v>2769</v>
      </c>
      <c r="D26" s="142">
        <v>0</v>
      </c>
      <c r="E26" s="142">
        <v>0</v>
      </c>
      <c r="F26" s="142">
        <v>0</v>
      </c>
      <c r="G26" s="142">
        <v>0</v>
      </c>
      <c r="H26" s="142">
        <v>0</v>
      </c>
      <c r="I26" s="142">
        <v>0</v>
      </c>
      <c r="J26" s="142">
        <v>0</v>
      </c>
      <c r="K26" s="142">
        <v>0</v>
      </c>
      <c r="L26" s="142">
        <v>0</v>
      </c>
      <c r="M26" s="142">
        <v>0</v>
      </c>
    </row>
    <row r="27" spans="1:13" ht="15" thickBot="1" x14ac:dyDescent="0.35">
      <c r="A27" s="4" t="s">
        <v>118</v>
      </c>
      <c r="B27" s="6" t="s">
        <v>11</v>
      </c>
      <c r="C27" s="7">
        <v>3958</v>
      </c>
      <c r="D27" s="142">
        <v>0</v>
      </c>
      <c r="E27" s="142">
        <v>0</v>
      </c>
      <c r="F27" s="142">
        <v>0</v>
      </c>
      <c r="G27" s="142">
        <v>0</v>
      </c>
      <c r="H27" s="142">
        <v>0</v>
      </c>
      <c r="I27" s="142">
        <v>0</v>
      </c>
      <c r="J27" s="142">
        <v>0</v>
      </c>
      <c r="K27" s="142">
        <v>0</v>
      </c>
      <c r="L27" s="142">
        <v>0</v>
      </c>
      <c r="M27" s="142">
        <v>0</v>
      </c>
    </row>
    <row r="28" spans="1:13" ht="15" thickBot="1" x14ac:dyDescent="0.35">
      <c r="A28" s="4" t="s">
        <v>121</v>
      </c>
      <c r="B28" s="6" t="s">
        <v>11</v>
      </c>
      <c r="C28" s="7">
        <v>3112</v>
      </c>
      <c r="D28" s="142">
        <v>0</v>
      </c>
      <c r="E28" s="142">
        <v>0</v>
      </c>
      <c r="F28" s="142">
        <v>0</v>
      </c>
      <c r="G28" s="142">
        <v>0</v>
      </c>
      <c r="H28" s="142">
        <v>0</v>
      </c>
      <c r="I28" s="142">
        <v>0</v>
      </c>
      <c r="J28" s="142">
        <v>9430</v>
      </c>
      <c r="K28" s="142">
        <v>0</v>
      </c>
      <c r="L28" s="142">
        <v>0</v>
      </c>
      <c r="M28" s="142">
        <v>9430</v>
      </c>
    </row>
    <row r="29" spans="1:13" ht="15" thickBot="1" x14ac:dyDescent="0.35">
      <c r="A29" s="4" t="s">
        <v>125</v>
      </c>
      <c r="B29" s="6" t="s">
        <v>11</v>
      </c>
      <c r="C29" s="7">
        <v>2791</v>
      </c>
      <c r="D29" s="142">
        <v>0</v>
      </c>
      <c r="E29" s="142">
        <v>0</v>
      </c>
      <c r="F29" s="142">
        <v>0</v>
      </c>
      <c r="G29" s="142">
        <v>0</v>
      </c>
      <c r="H29" s="142">
        <v>0</v>
      </c>
      <c r="I29" s="142">
        <v>0</v>
      </c>
      <c r="J29" s="142">
        <v>0</v>
      </c>
      <c r="K29" s="142">
        <v>0</v>
      </c>
      <c r="L29" s="142">
        <v>0</v>
      </c>
      <c r="M29" s="142">
        <v>0</v>
      </c>
    </row>
    <row r="30" spans="1:13" ht="15" thickBot="1" x14ac:dyDescent="0.35">
      <c r="A30" s="4" t="s">
        <v>132</v>
      </c>
      <c r="B30" s="6" t="s">
        <v>11</v>
      </c>
      <c r="C30" s="7">
        <v>3150</v>
      </c>
      <c r="D30" s="142">
        <v>0</v>
      </c>
      <c r="E30" s="142">
        <v>0</v>
      </c>
      <c r="F30" s="142">
        <v>0</v>
      </c>
      <c r="G30" s="142">
        <v>0</v>
      </c>
      <c r="H30" s="142">
        <v>0</v>
      </c>
      <c r="I30" s="142">
        <v>0</v>
      </c>
      <c r="J30" s="142">
        <v>0</v>
      </c>
      <c r="K30" s="142">
        <v>3500</v>
      </c>
      <c r="L30" s="142">
        <v>0</v>
      </c>
      <c r="M30" s="142">
        <v>3500</v>
      </c>
    </row>
    <row r="31" spans="1:13" ht="15" thickBot="1" x14ac:dyDescent="0.35">
      <c r="A31" s="4" t="s">
        <v>137</v>
      </c>
      <c r="B31" s="6" t="s">
        <v>11</v>
      </c>
      <c r="C31" s="7">
        <v>3043</v>
      </c>
      <c r="D31" s="142">
        <v>0</v>
      </c>
      <c r="E31" s="142">
        <v>0</v>
      </c>
      <c r="F31" s="142">
        <v>0</v>
      </c>
      <c r="G31" s="142">
        <v>0</v>
      </c>
      <c r="H31" s="142">
        <v>0</v>
      </c>
      <c r="I31" s="142">
        <v>1707</v>
      </c>
      <c r="J31" s="142">
        <v>1076</v>
      </c>
      <c r="K31" s="142">
        <v>0</v>
      </c>
      <c r="L31" s="142">
        <v>0</v>
      </c>
      <c r="M31" s="142">
        <v>2783</v>
      </c>
    </row>
    <row r="32" spans="1:13" ht="15" thickBot="1" x14ac:dyDescent="0.35">
      <c r="A32" s="4" t="s">
        <v>141</v>
      </c>
      <c r="B32" s="6" t="s">
        <v>11</v>
      </c>
      <c r="C32" s="7">
        <v>2047</v>
      </c>
      <c r="D32" s="142">
        <v>0</v>
      </c>
      <c r="E32" s="142">
        <v>0</v>
      </c>
      <c r="F32" s="142">
        <v>200</v>
      </c>
      <c r="G32" s="142">
        <v>0</v>
      </c>
      <c r="H32" s="142">
        <v>200</v>
      </c>
      <c r="I32" s="142">
        <v>0</v>
      </c>
      <c r="J32" s="142">
        <v>0</v>
      </c>
      <c r="K32" s="142">
        <v>5250</v>
      </c>
      <c r="L32" s="142">
        <v>0</v>
      </c>
      <c r="M32" s="142">
        <v>5250</v>
      </c>
    </row>
    <row r="33" spans="1:13" ht="15" thickBot="1" x14ac:dyDescent="0.35">
      <c r="A33" s="4" t="s">
        <v>146</v>
      </c>
      <c r="B33" s="6" t="s">
        <v>11</v>
      </c>
      <c r="C33" s="7">
        <v>3650</v>
      </c>
      <c r="D33" s="142">
        <v>0</v>
      </c>
      <c r="E33" s="142">
        <v>0</v>
      </c>
      <c r="F33" s="142">
        <v>0</v>
      </c>
      <c r="G33" s="142">
        <v>0</v>
      </c>
      <c r="H33" s="142">
        <v>0</v>
      </c>
      <c r="I33" s="142">
        <v>0</v>
      </c>
      <c r="J33" s="142">
        <v>4505</v>
      </c>
      <c r="K33" s="142">
        <v>0</v>
      </c>
      <c r="L33" s="142">
        <v>0</v>
      </c>
      <c r="M33" s="142">
        <v>4505</v>
      </c>
    </row>
    <row r="34" spans="1:13" ht="15" thickBot="1" x14ac:dyDescent="0.35">
      <c r="A34" s="4" t="s">
        <v>170</v>
      </c>
      <c r="B34" s="6" t="s">
        <v>11</v>
      </c>
      <c r="C34" s="7">
        <v>3926</v>
      </c>
      <c r="D34" s="142">
        <v>0</v>
      </c>
      <c r="E34" s="142">
        <v>0</v>
      </c>
      <c r="F34" s="142">
        <v>0</v>
      </c>
      <c r="G34" s="142">
        <v>0</v>
      </c>
      <c r="H34" s="142">
        <v>0</v>
      </c>
      <c r="I34" s="142">
        <v>0</v>
      </c>
      <c r="J34" s="142">
        <v>0</v>
      </c>
      <c r="K34" s="142">
        <v>0</v>
      </c>
      <c r="L34" s="142">
        <v>0</v>
      </c>
      <c r="M34" s="142">
        <v>0</v>
      </c>
    </row>
    <row r="35" spans="1:13" ht="15" thickBot="1" x14ac:dyDescent="0.35">
      <c r="A35" s="4" t="s">
        <v>194</v>
      </c>
      <c r="B35" s="6" t="s">
        <v>11</v>
      </c>
      <c r="C35" s="7">
        <v>3730</v>
      </c>
      <c r="D35" s="142">
        <v>0</v>
      </c>
      <c r="E35" s="142">
        <v>0</v>
      </c>
      <c r="F35" s="142">
        <v>0</v>
      </c>
      <c r="G35" s="142">
        <v>0</v>
      </c>
      <c r="H35" s="142">
        <v>0</v>
      </c>
      <c r="I35" s="142">
        <v>0</v>
      </c>
      <c r="J35" s="142">
        <v>0</v>
      </c>
      <c r="K35" s="142">
        <v>0</v>
      </c>
      <c r="L35" s="142">
        <v>0</v>
      </c>
      <c r="M35" s="142">
        <v>0</v>
      </c>
    </row>
    <row r="36" spans="1:13" ht="15" thickBot="1" x14ac:dyDescent="0.35">
      <c r="A36" s="4" t="s">
        <v>197</v>
      </c>
      <c r="B36" s="6" t="s">
        <v>11</v>
      </c>
      <c r="C36" s="7">
        <v>2463</v>
      </c>
      <c r="D36" s="142">
        <v>0</v>
      </c>
      <c r="E36" s="142">
        <v>0</v>
      </c>
      <c r="F36" s="142">
        <v>0</v>
      </c>
      <c r="G36" s="142">
        <v>5510</v>
      </c>
      <c r="H36" s="142">
        <v>5510</v>
      </c>
      <c r="I36" s="142">
        <v>551</v>
      </c>
      <c r="J36" s="142">
        <v>5022</v>
      </c>
      <c r="K36" s="142">
        <v>0</v>
      </c>
      <c r="L36" s="142">
        <v>0</v>
      </c>
      <c r="M36" s="142">
        <v>5573</v>
      </c>
    </row>
    <row r="37" spans="1:13" ht="15" thickBot="1" x14ac:dyDescent="0.35">
      <c r="A37" s="4" t="s">
        <v>198</v>
      </c>
      <c r="B37" s="6" t="s">
        <v>11</v>
      </c>
      <c r="C37" s="7">
        <v>1900</v>
      </c>
      <c r="D37" s="142">
        <v>0</v>
      </c>
      <c r="E37" s="142">
        <v>0</v>
      </c>
      <c r="F37" s="142">
        <v>0</v>
      </c>
      <c r="G37" s="142">
        <v>25000</v>
      </c>
      <c r="H37" s="142">
        <v>25000</v>
      </c>
      <c r="I37" s="142">
        <v>0</v>
      </c>
      <c r="J37" s="142">
        <v>0</v>
      </c>
      <c r="K37" s="142">
        <v>25000</v>
      </c>
      <c r="L37" s="142">
        <v>0</v>
      </c>
      <c r="M37" s="142">
        <v>25000</v>
      </c>
    </row>
    <row r="38" spans="1:13" ht="15" thickBot="1" x14ac:dyDescent="0.35">
      <c r="A38" s="4" t="s">
        <v>200</v>
      </c>
      <c r="B38" s="6" t="s">
        <v>11</v>
      </c>
      <c r="C38" s="7">
        <v>2027</v>
      </c>
      <c r="D38" s="142">
        <v>0</v>
      </c>
      <c r="E38" s="142">
        <v>0</v>
      </c>
      <c r="F38" s="142">
        <v>0</v>
      </c>
      <c r="G38" s="142">
        <v>0</v>
      </c>
      <c r="H38" s="142">
        <v>0</v>
      </c>
      <c r="I38" s="142">
        <v>0</v>
      </c>
      <c r="J38" s="142">
        <v>0</v>
      </c>
      <c r="K38" s="142">
        <v>0</v>
      </c>
      <c r="L38" s="142">
        <v>0</v>
      </c>
      <c r="M38" s="142">
        <v>0</v>
      </c>
    </row>
    <row r="39" spans="1:13" ht="15" thickBot="1" x14ac:dyDescent="0.35">
      <c r="A39" s="4" t="s">
        <v>205</v>
      </c>
      <c r="B39" s="6" t="s">
        <v>11</v>
      </c>
      <c r="C39" s="7">
        <v>3585</v>
      </c>
      <c r="D39" s="142">
        <v>0</v>
      </c>
      <c r="E39" s="142">
        <v>0</v>
      </c>
      <c r="F39" s="142">
        <v>0</v>
      </c>
      <c r="G39" s="142">
        <v>0</v>
      </c>
      <c r="H39" s="142">
        <v>0</v>
      </c>
      <c r="I39" s="142">
        <v>2208</v>
      </c>
      <c r="J39" s="142">
        <v>0</v>
      </c>
      <c r="K39" s="142">
        <v>0</v>
      </c>
      <c r="L39" s="142">
        <v>1124</v>
      </c>
      <c r="M39" s="142">
        <v>3332</v>
      </c>
    </row>
    <row r="40" spans="1:13" ht="15" thickBot="1" x14ac:dyDescent="0.35">
      <c r="A40" s="4" t="s">
        <v>207</v>
      </c>
      <c r="B40" s="6" t="s">
        <v>11</v>
      </c>
      <c r="C40" s="7">
        <v>2372</v>
      </c>
      <c r="D40" s="142">
        <v>0</v>
      </c>
      <c r="E40" s="142">
        <v>0</v>
      </c>
      <c r="F40" s="142">
        <v>0</v>
      </c>
      <c r="G40" s="142">
        <v>0</v>
      </c>
      <c r="H40" s="142">
        <v>0</v>
      </c>
      <c r="I40" s="142">
        <v>0</v>
      </c>
      <c r="J40" s="142">
        <v>0</v>
      </c>
      <c r="K40" s="142">
        <v>0</v>
      </c>
      <c r="L40" s="142">
        <v>0</v>
      </c>
      <c r="M40" s="142">
        <v>0</v>
      </c>
    </row>
    <row r="41" spans="1:13" ht="15" thickBot="1" x14ac:dyDescent="0.35">
      <c r="A41" s="4" t="s">
        <v>213</v>
      </c>
      <c r="B41" s="6" t="s">
        <v>11</v>
      </c>
      <c r="C41" s="7">
        <v>3667</v>
      </c>
      <c r="D41" s="142">
        <v>0</v>
      </c>
      <c r="E41" s="142">
        <v>0</v>
      </c>
      <c r="F41" s="142">
        <v>0</v>
      </c>
      <c r="G41" s="142">
        <v>0</v>
      </c>
      <c r="H41" s="142">
        <v>0</v>
      </c>
      <c r="I41" s="142">
        <v>0</v>
      </c>
      <c r="J41" s="142">
        <v>0</v>
      </c>
      <c r="K41" s="142">
        <v>0</v>
      </c>
      <c r="L41" s="142">
        <v>0</v>
      </c>
      <c r="M41" s="142">
        <v>0</v>
      </c>
    </row>
    <row r="42" spans="1:13" ht="15" thickBot="1" x14ac:dyDescent="0.35">
      <c r="A42" s="4" t="s">
        <v>216</v>
      </c>
      <c r="B42" s="6" t="s">
        <v>11</v>
      </c>
      <c r="C42" s="7">
        <v>492</v>
      </c>
      <c r="D42" s="142">
        <v>0</v>
      </c>
      <c r="E42" s="142">
        <v>0</v>
      </c>
      <c r="F42" s="142">
        <v>0</v>
      </c>
      <c r="G42" s="142">
        <v>0</v>
      </c>
      <c r="H42" s="142">
        <v>0</v>
      </c>
      <c r="I42" s="142">
        <v>400</v>
      </c>
      <c r="J42" s="142">
        <v>0</v>
      </c>
      <c r="K42" s="142">
        <v>0</v>
      </c>
      <c r="L42" s="142">
        <v>0</v>
      </c>
      <c r="M42" s="142">
        <v>400</v>
      </c>
    </row>
    <row r="43" spans="1:13" ht="15" thickBot="1" x14ac:dyDescent="0.35">
      <c r="A43" s="4" t="s">
        <v>223</v>
      </c>
      <c r="B43" s="6" t="s">
        <v>11</v>
      </c>
      <c r="C43" s="7">
        <v>3996</v>
      </c>
      <c r="D43" s="142">
        <v>0</v>
      </c>
      <c r="E43" s="142">
        <v>0</v>
      </c>
      <c r="F43" s="142">
        <v>0</v>
      </c>
      <c r="G43" s="142">
        <v>0</v>
      </c>
      <c r="H43" s="142">
        <v>0</v>
      </c>
      <c r="I43" s="142">
        <v>451</v>
      </c>
      <c r="J43" s="142">
        <v>0</v>
      </c>
      <c r="K43" s="142">
        <v>0</v>
      </c>
      <c r="L43" s="142">
        <v>0</v>
      </c>
      <c r="M43" s="142">
        <v>451</v>
      </c>
    </row>
    <row r="44" spans="1:13" ht="15" thickBot="1" x14ac:dyDescent="0.35">
      <c r="A44" s="4" t="s">
        <v>231</v>
      </c>
      <c r="B44" s="6" t="s">
        <v>11</v>
      </c>
      <c r="C44" s="7">
        <v>2440</v>
      </c>
      <c r="D44" s="142">
        <v>0</v>
      </c>
      <c r="E44" s="142">
        <v>0</v>
      </c>
      <c r="F44" s="142">
        <v>0</v>
      </c>
      <c r="G44" s="142">
        <v>0</v>
      </c>
      <c r="H44" s="142">
        <v>0</v>
      </c>
      <c r="I44" s="142">
        <v>0</v>
      </c>
      <c r="J44" s="142">
        <v>0</v>
      </c>
      <c r="K44" s="142">
        <v>0</v>
      </c>
      <c r="L44" s="142">
        <v>0</v>
      </c>
      <c r="M44" s="142">
        <v>0</v>
      </c>
    </row>
    <row r="45" spans="1:13" ht="15" thickBot="1" x14ac:dyDescent="0.35">
      <c r="A45" s="4" t="s">
        <v>234</v>
      </c>
      <c r="B45" s="6" t="s">
        <v>11</v>
      </c>
      <c r="C45" s="7">
        <v>3433</v>
      </c>
      <c r="D45" s="142">
        <v>0</v>
      </c>
      <c r="E45" s="142">
        <v>0</v>
      </c>
      <c r="F45" s="142">
        <v>0</v>
      </c>
      <c r="G45" s="142">
        <v>0</v>
      </c>
      <c r="H45" s="142">
        <v>0</v>
      </c>
      <c r="I45" s="142">
        <v>1454</v>
      </c>
      <c r="J45" s="142">
        <v>225</v>
      </c>
      <c r="K45" s="142">
        <v>69201</v>
      </c>
      <c r="L45" s="142">
        <v>0</v>
      </c>
      <c r="M45" s="142">
        <v>70880</v>
      </c>
    </row>
    <row r="46" spans="1:13" ht="15" thickBot="1" x14ac:dyDescent="0.35">
      <c r="A46" s="4" t="s">
        <v>244</v>
      </c>
      <c r="B46" s="6" t="s">
        <v>11</v>
      </c>
      <c r="C46" s="7">
        <v>1848</v>
      </c>
      <c r="D46" s="142">
        <v>0</v>
      </c>
      <c r="E46" s="142">
        <v>0</v>
      </c>
      <c r="F46" s="142">
        <v>0</v>
      </c>
      <c r="G46" s="142">
        <v>0</v>
      </c>
      <c r="H46" s="142">
        <v>0</v>
      </c>
      <c r="I46" s="142">
        <v>0</v>
      </c>
      <c r="J46" s="142">
        <v>0</v>
      </c>
      <c r="K46" s="142">
        <v>0</v>
      </c>
      <c r="L46" s="142">
        <v>0</v>
      </c>
      <c r="M46" s="142">
        <v>0</v>
      </c>
    </row>
    <row r="47" spans="1:13" ht="15" thickBot="1" x14ac:dyDescent="0.35">
      <c r="A47" s="4" t="s">
        <v>251</v>
      </c>
      <c r="B47" s="6" t="s">
        <v>11</v>
      </c>
      <c r="C47" s="7">
        <v>3903</v>
      </c>
      <c r="D47" s="142">
        <v>0</v>
      </c>
      <c r="E47" s="142">
        <v>0</v>
      </c>
      <c r="F47" s="142">
        <v>300</v>
      </c>
      <c r="G47" s="142">
        <v>6011</v>
      </c>
      <c r="H47" s="142">
        <v>6311</v>
      </c>
      <c r="I47" s="142">
        <v>4537</v>
      </c>
      <c r="J47" s="142">
        <v>120</v>
      </c>
      <c r="K47" s="142">
        <v>4074</v>
      </c>
      <c r="L47" s="142">
        <v>0</v>
      </c>
      <c r="M47" s="142">
        <v>8731</v>
      </c>
    </row>
    <row r="48" spans="1:13" ht="15" thickBot="1" x14ac:dyDescent="0.35">
      <c r="A48" s="4" t="s">
        <v>252</v>
      </c>
      <c r="B48" s="6" t="s">
        <v>11</v>
      </c>
      <c r="C48" s="7">
        <v>3645</v>
      </c>
      <c r="D48" s="142">
        <v>0</v>
      </c>
      <c r="E48" s="142">
        <v>0</v>
      </c>
      <c r="F48" s="142">
        <v>0</v>
      </c>
      <c r="G48" s="142">
        <v>0</v>
      </c>
      <c r="H48" s="142">
        <v>0</v>
      </c>
      <c r="I48" s="142">
        <v>3039</v>
      </c>
      <c r="J48" s="142">
        <v>0</v>
      </c>
      <c r="K48" s="142">
        <v>35445</v>
      </c>
      <c r="L48" s="142">
        <v>0</v>
      </c>
      <c r="M48" s="142">
        <v>38484</v>
      </c>
    </row>
    <row r="49" spans="1:13" ht="15" thickBot="1" x14ac:dyDescent="0.35">
      <c r="A49" s="4" t="s">
        <v>258</v>
      </c>
      <c r="B49" s="6" t="s">
        <v>11</v>
      </c>
      <c r="C49" s="7">
        <v>19</v>
      </c>
      <c r="D49" s="142">
        <v>0</v>
      </c>
      <c r="E49" s="142">
        <v>0</v>
      </c>
      <c r="F49" s="142">
        <v>0</v>
      </c>
      <c r="G49" s="142">
        <v>0</v>
      </c>
      <c r="H49" s="142">
        <v>0</v>
      </c>
      <c r="I49" s="142">
        <v>26433</v>
      </c>
      <c r="J49" s="142">
        <v>7878</v>
      </c>
      <c r="K49" s="142">
        <v>0</v>
      </c>
      <c r="L49" s="142">
        <v>0</v>
      </c>
      <c r="M49" s="142">
        <v>34311</v>
      </c>
    </row>
    <row r="50" spans="1:13" ht="15" thickBot="1" x14ac:dyDescent="0.35">
      <c r="A50" s="4" t="s">
        <v>260</v>
      </c>
      <c r="B50" s="6" t="s">
        <v>11</v>
      </c>
      <c r="C50" s="7">
        <v>3679</v>
      </c>
      <c r="D50" s="142">
        <v>0</v>
      </c>
      <c r="E50" s="142">
        <v>0</v>
      </c>
      <c r="F50" s="142">
        <v>0</v>
      </c>
      <c r="G50" s="142">
        <v>0</v>
      </c>
      <c r="H50" s="142">
        <v>0</v>
      </c>
      <c r="I50" s="142">
        <v>0</v>
      </c>
      <c r="J50" s="142">
        <v>0</v>
      </c>
      <c r="K50" s="142">
        <v>0</v>
      </c>
      <c r="L50" s="142">
        <v>0</v>
      </c>
      <c r="M50" s="142">
        <v>0</v>
      </c>
    </row>
    <row r="51" spans="1:13" ht="15" thickBot="1" x14ac:dyDescent="0.35">
      <c r="A51" s="4" t="s">
        <v>262</v>
      </c>
      <c r="B51" s="6" t="s">
        <v>11</v>
      </c>
      <c r="C51" s="7">
        <v>1830</v>
      </c>
      <c r="D51" s="142">
        <v>0</v>
      </c>
      <c r="E51" s="142">
        <v>0</v>
      </c>
      <c r="F51" s="142">
        <v>0</v>
      </c>
      <c r="G51" s="142">
        <v>0</v>
      </c>
      <c r="H51" s="142">
        <v>0</v>
      </c>
      <c r="I51" s="142">
        <v>1257</v>
      </c>
      <c r="J51" s="142">
        <v>0</v>
      </c>
      <c r="K51" s="142">
        <v>0</v>
      </c>
      <c r="L51" s="142">
        <v>0</v>
      </c>
      <c r="M51" s="142">
        <v>1257</v>
      </c>
    </row>
    <row r="52" spans="1:13" ht="15" thickBot="1" x14ac:dyDescent="0.35">
      <c r="A52" s="4" t="s">
        <v>273</v>
      </c>
      <c r="B52" s="6" t="s">
        <v>11</v>
      </c>
      <c r="C52" s="7">
        <v>1939</v>
      </c>
      <c r="D52" s="142">
        <v>0</v>
      </c>
      <c r="E52" s="142">
        <v>0</v>
      </c>
      <c r="F52" s="142">
        <v>0</v>
      </c>
      <c r="G52" s="142">
        <v>0</v>
      </c>
      <c r="H52" s="142">
        <v>0</v>
      </c>
      <c r="I52" s="142">
        <v>761</v>
      </c>
      <c r="J52" s="142">
        <v>0</v>
      </c>
      <c r="K52" s="142">
        <v>0</v>
      </c>
      <c r="L52" s="142">
        <v>459</v>
      </c>
      <c r="M52" s="142">
        <v>1220</v>
      </c>
    </row>
    <row r="53" spans="1:13" ht="15" thickBot="1" x14ac:dyDescent="0.35">
      <c r="A53" s="4" t="s">
        <v>292</v>
      </c>
      <c r="B53" s="6" t="s">
        <v>11</v>
      </c>
      <c r="C53" s="7">
        <v>3739</v>
      </c>
      <c r="D53" s="142">
        <v>0</v>
      </c>
      <c r="E53" s="142">
        <v>0</v>
      </c>
      <c r="F53" s="142">
        <v>0</v>
      </c>
      <c r="G53" s="142">
        <v>0</v>
      </c>
      <c r="H53" s="142">
        <v>0</v>
      </c>
      <c r="I53" s="142">
        <v>10130</v>
      </c>
      <c r="J53" s="142">
        <v>3046</v>
      </c>
      <c r="K53" s="142">
        <v>0</v>
      </c>
      <c r="L53" s="142">
        <v>22367</v>
      </c>
      <c r="M53" s="142">
        <v>35543</v>
      </c>
    </row>
    <row r="54" spans="1:13" ht="15" thickBot="1" x14ac:dyDescent="0.35">
      <c r="A54" s="4" t="s">
        <v>297</v>
      </c>
      <c r="B54" s="6" t="s">
        <v>11</v>
      </c>
      <c r="C54" s="7">
        <v>1508</v>
      </c>
      <c r="D54" s="142">
        <v>0</v>
      </c>
      <c r="E54" s="142">
        <v>0</v>
      </c>
      <c r="F54" s="142">
        <v>0</v>
      </c>
      <c r="G54" s="142">
        <v>0</v>
      </c>
      <c r="H54" s="142">
        <v>0</v>
      </c>
      <c r="I54" s="142">
        <v>0</v>
      </c>
      <c r="J54" s="142">
        <v>0</v>
      </c>
      <c r="K54" s="142">
        <v>0</v>
      </c>
      <c r="L54" s="142">
        <v>0</v>
      </c>
      <c r="M54" s="142">
        <v>0</v>
      </c>
    </row>
    <row r="55" spans="1:13" ht="15" thickBot="1" x14ac:dyDescent="0.35">
      <c r="A55" s="4" t="s">
        <v>298</v>
      </c>
      <c r="B55" s="6" t="s">
        <v>11</v>
      </c>
      <c r="C55" s="7">
        <v>3731</v>
      </c>
      <c r="D55" s="142">
        <v>0</v>
      </c>
      <c r="E55" s="142">
        <v>0</v>
      </c>
      <c r="F55" s="142">
        <v>0</v>
      </c>
      <c r="G55" s="142">
        <v>0</v>
      </c>
      <c r="H55" s="142">
        <v>0</v>
      </c>
      <c r="I55" s="142">
        <v>0</v>
      </c>
      <c r="J55" s="142">
        <v>0</v>
      </c>
      <c r="K55" s="142">
        <v>0</v>
      </c>
      <c r="L55" s="142">
        <v>0</v>
      </c>
      <c r="M55" s="142">
        <v>0</v>
      </c>
    </row>
    <row r="56" spans="1:13" ht="15" thickBot="1" x14ac:dyDescent="0.35">
      <c r="A56" s="4" t="s">
        <v>300</v>
      </c>
      <c r="B56" s="6" t="s">
        <v>11</v>
      </c>
      <c r="C56" s="7">
        <v>3674</v>
      </c>
      <c r="D56" s="142">
        <v>0</v>
      </c>
      <c r="E56" s="142">
        <v>0</v>
      </c>
      <c r="F56" s="142">
        <v>0</v>
      </c>
      <c r="G56" s="142">
        <v>0</v>
      </c>
      <c r="H56" s="142">
        <v>0</v>
      </c>
      <c r="I56" s="142">
        <v>2490</v>
      </c>
      <c r="J56" s="142">
        <v>2880</v>
      </c>
      <c r="K56" s="142">
        <v>9516</v>
      </c>
      <c r="L56" s="142">
        <v>0</v>
      </c>
      <c r="M56" s="142">
        <v>14886</v>
      </c>
    </row>
    <row r="57" spans="1:13" ht="15" thickBot="1" x14ac:dyDescent="0.35">
      <c r="A57" s="4" t="s">
        <v>301</v>
      </c>
      <c r="B57" s="6" t="s">
        <v>11</v>
      </c>
      <c r="C57" s="7">
        <v>882</v>
      </c>
      <c r="D57" s="142">
        <v>0</v>
      </c>
      <c r="E57" s="142">
        <v>0</v>
      </c>
      <c r="F57" s="142">
        <v>0</v>
      </c>
      <c r="G57" s="142">
        <v>0</v>
      </c>
      <c r="H57" s="142">
        <v>0</v>
      </c>
      <c r="I57" s="142">
        <v>2085</v>
      </c>
      <c r="J57" s="142">
        <v>4877</v>
      </c>
      <c r="K57" s="142">
        <v>41380</v>
      </c>
      <c r="L57" s="142">
        <v>0</v>
      </c>
      <c r="M57" s="142">
        <v>48342</v>
      </c>
    </row>
    <row r="58" spans="1:13" ht="15" thickBot="1" x14ac:dyDescent="0.35">
      <c r="A58" s="4" t="s">
        <v>309</v>
      </c>
      <c r="B58" s="6" t="s">
        <v>11</v>
      </c>
      <c r="C58" s="7">
        <v>2419</v>
      </c>
      <c r="D58" s="142">
        <v>0</v>
      </c>
      <c r="E58" s="142">
        <v>0</v>
      </c>
      <c r="F58" s="142">
        <v>0</v>
      </c>
      <c r="G58" s="142">
        <v>0</v>
      </c>
      <c r="H58" s="142">
        <v>0</v>
      </c>
      <c r="I58" s="142">
        <v>0</v>
      </c>
      <c r="J58" s="142">
        <v>0</v>
      </c>
      <c r="K58" s="142">
        <v>0</v>
      </c>
      <c r="L58" s="142">
        <v>0</v>
      </c>
      <c r="M58" s="142">
        <v>0</v>
      </c>
    </row>
    <row r="59" spans="1:13" ht="15" thickBot="1" x14ac:dyDescent="0.35">
      <c r="A59" s="4" t="s">
        <v>323</v>
      </c>
      <c r="B59" s="6" t="s">
        <v>11</v>
      </c>
      <c r="C59" s="7">
        <v>3775</v>
      </c>
      <c r="D59" s="142">
        <v>0</v>
      </c>
      <c r="E59" s="142">
        <v>0</v>
      </c>
      <c r="F59" s="142">
        <v>0</v>
      </c>
      <c r="G59" s="142">
        <v>725</v>
      </c>
      <c r="H59" s="142">
        <v>725</v>
      </c>
      <c r="I59" s="142">
        <v>484</v>
      </c>
      <c r="J59" s="142">
        <v>337</v>
      </c>
      <c r="K59" s="142">
        <v>5119</v>
      </c>
      <c r="L59" s="142">
        <v>0</v>
      </c>
      <c r="M59" s="142">
        <v>5940</v>
      </c>
    </row>
    <row r="60" spans="1:13" ht="15" thickBot="1" x14ac:dyDescent="0.35">
      <c r="A60" s="4" t="s">
        <v>326</v>
      </c>
      <c r="B60" s="6" t="s">
        <v>11</v>
      </c>
      <c r="C60" s="7">
        <v>3717</v>
      </c>
      <c r="D60" s="142">
        <v>0</v>
      </c>
      <c r="E60" s="142">
        <v>0</v>
      </c>
      <c r="F60" s="142">
        <v>0</v>
      </c>
      <c r="G60" s="142">
        <v>0</v>
      </c>
      <c r="H60" s="142">
        <v>0</v>
      </c>
      <c r="I60" s="142">
        <v>2223</v>
      </c>
      <c r="J60" s="142">
        <v>200</v>
      </c>
      <c r="K60" s="142">
        <v>0</v>
      </c>
      <c r="L60" s="142">
        <v>0</v>
      </c>
      <c r="M60" s="142">
        <v>2423</v>
      </c>
    </row>
    <row r="61" spans="1:13" ht="15" thickBot="1" x14ac:dyDescent="0.35">
      <c r="A61" s="4" t="s">
        <v>331</v>
      </c>
      <c r="B61" s="6" t="s">
        <v>11</v>
      </c>
      <c r="C61" s="7">
        <v>3428</v>
      </c>
      <c r="D61" s="142">
        <v>0</v>
      </c>
      <c r="E61" s="142">
        <v>0</v>
      </c>
      <c r="F61" s="142">
        <v>0</v>
      </c>
      <c r="G61" s="142">
        <v>0</v>
      </c>
      <c r="H61" s="142">
        <v>0</v>
      </c>
      <c r="I61" s="142">
        <v>0</v>
      </c>
      <c r="J61" s="142">
        <v>112</v>
      </c>
      <c r="K61" s="142">
        <v>0</v>
      </c>
      <c r="L61" s="142">
        <v>0</v>
      </c>
      <c r="M61" s="142">
        <v>112</v>
      </c>
    </row>
    <row r="62" spans="1:13" ht="15" thickBot="1" x14ac:dyDescent="0.35">
      <c r="A62" s="4" t="s">
        <v>332</v>
      </c>
      <c r="B62" s="6" t="s">
        <v>11</v>
      </c>
      <c r="C62" s="7">
        <v>1932</v>
      </c>
      <c r="D62" s="142">
        <v>0</v>
      </c>
      <c r="E62" s="142">
        <v>0</v>
      </c>
      <c r="F62" s="142">
        <v>0</v>
      </c>
      <c r="G62" s="142">
        <v>0</v>
      </c>
      <c r="H62" s="142">
        <v>0</v>
      </c>
      <c r="I62" s="142">
        <v>5600</v>
      </c>
      <c r="J62" s="142">
        <v>1900</v>
      </c>
      <c r="K62" s="142">
        <v>1100</v>
      </c>
      <c r="L62" s="142">
        <v>4000</v>
      </c>
      <c r="M62" s="142">
        <v>12600</v>
      </c>
    </row>
    <row r="63" spans="1:13" ht="15" thickBot="1" x14ac:dyDescent="0.35">
      <c r="A63" s="4" t="s">
        <v>343</v>
      </c>
      <c r="B63" s="6" t="s">
        <v>11</v>
      </c>
      <c r="C63" s="7">
        <v>2387</v>
      </c>
      <c r="D63" s="142">
        <v>0</v>
      </c>
      <c r="E63" s="142">
        <v>0</v>
      </c>
      <c r="F63" s="142">
        <v>0</v>
      </c>
      <c r="G63" s="142">
        <v>0</v>
      </c>
      <c r="H63" s="142">
        <v>0</v>
      </c>
      <c r="I63" s="142">
        <v>0</v>
      </c>
      <c r="J63" s="142">
        <v>0</v>
      </c>
      <c r="K63" s="142">
        <v>0</v>
      </c>
      <c r="L63" s="142">
        <v>2674</v>
      </c>
      <c r="M63" s="142">
        <v>2674</v>
      </c>
    </row>
    <row r="64" spans="1:13" ht="15" thickBot="1" x14ac:dyDescent="0.35">
      <c r="A64" s="4" t="s">
        <v>351</v>
      </c>
      <c r="B64" s="6" t="s">
        <v>11</v>
      </c>
      <c r="C64" s="7">
        <v>1873</v>
      </c>
      <c r="D64" s="142">
        <v>0</v>
      </c>
      <c r="E64" s="142">
        <v>0</v>
      </c>
      <c r="F64" s="142">
        <v>0</v>
      </c>
      <c r="G64" s="142">
        <v>0</v>
      </c>
      <c r="H64" s="142">
        <v>0</v>
      </c>
      <c r="I64" s="142">
        <v>3550</v>
      </c>
      <c r="J64" s="142">
        <v>448</v>
      </c>
      <c r="K64" s="142">
        <v>23191</v>
      </c>
      <c r="L64" s="142">
        <v>0</v>
      </c>
      <c r="M64" s="142">
        <v>27189</v>
      </c>
    </row>
    <row r="65" spans="1:13" ht="15" thickBot="1" x14ac:dyDescent="0.35">
      <c r="A65" s="4" t="s">
        <v>360</v>
      </c>
      <c r="B65" s="6" t="s">
        <v>11</v>
      </c>
      <c r="C65" s="7">
        <v>1652</v>
      </c>
      <c r="D65" s="142">
        <v>0</v>
      </c>
      <c r="E65" s="142">
        <v>0</v>
      </c>
      <c r="F65" s="142">
        <v>0</v>
      </c>
      <c r="G65" s="142">
        <v>7596</v>
      </c>
      <c r="H65" s="142">
        <v>7596</v>
      </c>
      <c r="I65" s="142">
        <v>870</v>
      </c>
      <c r="J65" s="142">
        <v>3596</v>
      </c>
      <c r="K65" s="142">
        <v>0</v>
      </c>
      <c r="L65" s="142">
        <v>4000</v>
      </c>
      <c r="M65" s="142">
        <v>8466</v>
      </c>
    </row>
    <row r="66" spans="1:13" ht="15" thickBot="1" x14ac:dyDescent="0.35">
      <c r="A66" s="4" t="s">
        <v>365</v>
      </c>
      <c r="B66" s="6" t="s">
        <v>11</v>
      </c>
      <c r="C66" s="7">
        <v>3895</v>
      </c>
      <c r="D66" s="142">
        <v>0</v>
      </c>
      <c r="E66" s="142">
        <v>0</v>
      </c>
      <c r="F66" s="142">
        <v>0</v>
      </c>
      <c r="G66" s="142">
        <v>0</v>
      </c>
      <c r="H66" s="142">
        <v>0</v>
      </c>
      <c r="I66" s="142">
        <v>294</v>
      </c>
      <c r="J66" s="142">
        <v>0</v>
      </c>
      <c r="K66" s="142">
        <v>0</v>
      </c>
      <c r="L66" s="142">
        <v>0</v>
      </c>
      <c r="M66" s="142">
        <v>294</v>
      </c>
    </row>
    <row r="67" spans="1:13" ht="15" thickBot="1" x14ac:dyDescent="0.35">
      <c r="A67" s="4" t="s">
        <v>368</v>
      </c>
      <c r="B67" s="6" t="s">
        <v>11</v>
      </c>
      <c r="C67" s="7">
        <v>2156</v>
      </c>
      <c r="D67" s="142">
        <v>0</v>
      </c>
      <c r="E67" s="142">
        <v>0</v>
      </c>
      <c r="F67" s="142">
        <v>0</v>
      </c>
      <c r="G67" s="142">
        <v>0</v>
      </c>
      <c r="H67" s="142">
        <v>0</v>
      </c>
      <c r="I67" s="142">
        <v>0</v>
      </c>
      <c r="J67" s="142">
        <v>0</v>
      </c>
      <c r="K67" s="142">
        <v>0</v>
      </c>
      <c r="L67" s="142">
        <v>0</v>
      </c>
      <c r="M67" s="142">
        <v>0</v>
      </c>
    </row>
    <row r="68" spans="1:13" ht="15" thickBot="1" x14ac:dyDescent="0.35">
      <c r="A68" s="4" t="s">
        <v>369</v>
      </c>
      <c r="B68" s="6" t="s">
        <v>11</v>
      </c>
      <c r="C68" s="7">
        <v>2475</v>
      </c>
      <c r="D68" s="142">
        <v>0</v>
      </c>
      <c r="E68" s="142">
        <v>0</v>
      </c>
      <c r="F68" s="142">
        <v>0</v>
      </c>
      <c r="G68" s="142">
        <v>322</v>
      </c>
      <c r="H68" s="142">
        <v>322</v>
      </c>
      <c r="I68" s="142">
        <v>0</v>
      </c>
      <c r="J68" s="142">
        <v>0</v>
      </c>
      <c r="K68" s="142">
        <v>5000</v>
      </c>
      <c r="L68" s="142">
        <v>70</v>
      </c>
      <c r="M68" s="142">
        <v>5070</v>
      </c>
    </row>
    <row r="69" spans="1:13" ht="15" thickBot="1" x14ac:dyDescent="0.35">
      <c r="A69" s="4" t="s">
        <v>370</v>
      </c>
      <c r="B69" s="6" t="s">
        <v>11</v>
      </c>
      <c r="C69" s="7">
        <v>1968</v>
      </c>
      <c r="D69" s="142">
        <v>0</v>
      </c>
      <c r="E69" s="142">
        <v>0</v>
      </c>
      <c r="F69" s="142">
        <v>0</v>
      </c>
      <c r="G69" s="142">
        <v>0</v>
      </c>
      <c r="H69" s="142">
        <v>0</v>
      </c>
      <c r="I69" s="142">
        <v>0</v>
      </c>
      <c r="J69" s="142">
        <v>0</v>
      </c>
      <c r="K69" s="142">
        <v>0</v>
      </c>
      <c r="L69" s="142">
        <v>0</v>
      </c>
      <c r="M69" s="142">
        <v>0</v>
      </c>
    </row>
    <row r="70" spans="1:13" ht="15" thickBot="1" x14ac:dyDescent="0.35">
      <c r="A70" s="4" t="s">
        <v>375</v>
      </c>
      <c r="B70" s="6" t="s">
        <v>11</v>
      </c>
      <c r="C70" s="7">
        <v>2202</v>
      </c>
      <c r="D70" s="142">
        <v>0</v>
      </c>
      <c r="E70" s="142">
        <v>0</v>
      </c>
      <c r="F70" s="142">
        <v>0</v>
      </c>
      <c r="G70" s="142">
        <v>0</v>
      </c>
      <c r="H70" s="142">
        <v>0</v>
      </c>
      <c r="I70" s="142">
        <v>0</v>
      </c>
      <c r="J70" s="142">
        <v>0</v>
      </c>
      <c r="K70" s="142">
        <v>0</v>
      </c>
      <c r="L70" s="142">
        <v>0</v>
      </c>
      <c r="M70" s="142">
        <v>0</v>
      </c>
    </row>
    <row r="71" spans="1:13" ht="15" thickBot="1" x14ac:dyDescent="0.35">
      <c r="A71" s="4" t="s">
        <v>382</v>
      </c>
      <c r="B71" s="6" t="s">
        <v>11</v>
      </c>
      <c r="C71" s="7">
        <v>2913</v>
      </c>
      <c r="D71" s="142">
        <v>0</v>
      </c>
      <c r="E71" s="142">
        <v>0</v>
      </c>
      <c r="F71" s="142">
        <v>0</v>
      </c>
      <c r="G71" s="142">
        <v>0</v>
      </c>
      <c r="H71" s="142">
        <v>0</v>
      </c>
      <c r="I71" s="142">
        <v>0</v>
      </c>
      <c r="J71" s="142">
        <v>0</v>
      </c>
      <c r="K71" s="142">
        <v>0</v>
      </c>
      <c r="L71" s="142">
        <v>0</v>
      </c>
      <c r="M71" s="142">
        <v>0</v>
      </c>
    </row>
    <row r="72" spans="1:13" ht="15" thickBot="1" x14ac:dyDescent="0.35">
      <c r="A72" s="4" t="s">
        <v>388</v>
      </c>
      <c r="B72" s="6" t="s">
        <v>11</v>
      </c>
      <c r="C72" s="7">
        <v>575</v>
      </c>
      <c r="D72" s="142">
        <v>0</v>
      </c>
      <c r="E72" s="142">
        <v>0</v>
      </c>
      <c r="F72" s="142">
        <v>0</v>
      </c>
      <c r="G72" s="142">
        <v>0</v>
      </c>
      <c r="H72" s="142">
        <v>0</v>
      </c>
      <c r="I72" s="142">
        <v>4236</v>
      </c>
      <c r="J72" s="142">
        <v>1496</v>
      </c>
      <c r="K72" s="142">
        <v>0</v>
      </c>
      <c r="L72" s="142">
        <v>290</v>
      </c>
      <c r="M72" s="142">
        <v>6022</v>
      </c>
    </row>
    <row r="73" spans="1:13" ht="15" thickBot="1" x14ac:dyDescent="0.35">
      <c r="A73" s="4" t="s">
        <v>392</v>
      </c>
      <c r="B73" s="26" t="s">
        <v>11</v>
      </c>
      <c r="C73" s="27">
        <v>2738</v>
      </c>
      <c r="D73" s="152">
        <v>0</v>
      </c>
      <c r="E73" s="152">
        <v>0</v>
      </c>
      <c r="F73" s="152">
        <v>0</v>
      </c>
      <c r="G73" s="152">
        <v>0</v>
      </c>
      <c r="H73" s="152">
        <v>0</v>
      </c>
      <c r="I73" s="152">
        <v>0</v>
      </c>
      <c r="J73" s="152">
        <v>2098</v>
      </c>
      <c r="K73" s="152">
        <v>0</v>
      </c>
      <c r="L73" s="152">
        <v>0</v>
      </c>
      <c r="M73" s="152">
        <v>2098</v>
      </c>
    </row>
    <row r="74" spans="1:13" x14ac:dyDescent="0.3">
      <c r="A74" s="285" t="s">
        <v>2411</v>
      </c>
      <c r="B74" s="73"/>
      <c r="C74" s="101">
        <f t="shared" ref="C74:M74" si="0">SUM(C4:C73)</f>
        <v>190340</v>
      </c>
      <c r="D74" s="145">
        <f t="shared" si="0"/>
        <v>1920</v>
      </c>
      <c r="E74" s="145">
        <f t="shared" si="0"/>
        <v>0</v>
      </c>
      <c r="F74" s="145">
        <f t="shared" si="0"/>
        <v>82807</v>
      </c>
      <c r="G74" s="145">
        <f t="shared" si="0"/>
        <v>45164</v>
      </c>
      <c r="H74" s="145">
        <f t="shared" si="0"/>
        <v>129891</v>
      </c>
      <c r="I74" s="145">
        <f t="shared" si="0"/>
        <v>93740</v>
      </c>
      <c r="J74" s="145">
        <f t="shared" si="0"/>
        <v>60177</v>
      </c>
      <c r="K74" s="145">
        <f t="shared" si="0"/>
        <v>332813</v>
      </c>
      <c r="L74" s="145">
        <f t="shared" si="0"/>
        <v>41526</v>
      </c>
      <c r="M74" s="145">
        <f t="shared" si="0"/>
        <v>528256</v>
      </c>
    </row>
    <row r="75" spans="1:13" ht="15" thickBot="1" x14ac:dyDescent="0.35">
      <c r="A75" s="61"/>
      <c r="B75" s="30"/>
      <c r="C75" s="27"/>
      <c r="D75" s="152"/>
      <c r="E75" s="152"/>
      <c r="F75" s="152"/>
      <c r="G75" s="152"/>
      <c r="H75" s="152"/>
      <c r="I75" s="152"/>
      <c r="J75" s="152"/>
      <c r="K75" s="152"/>
      <c r="L75" s="152"/>
      <c r="M75" s="152"/>
    </row>
    <row r="76" spans="1:13" ht="15" thickBot="1" x14ac:dyDescent="0.35">
      <c r="A76" s="31" t="s">
        <v>1</v>
      </c>
      <c r="B76" s="6" t="s">
        <v>2</v>
      </c>
      <c r="C76" s="7">
        <v>6351</v>
      </c>
      <c r="D76" s="142">
        <v>0</v>
      </c>
      <c r="E76" s="142">
        <v>0</v>
      </c>
      <c r="F76" s="142">
        <v>0</v>
      </c>
      <c r="G76" s="142">
        <v>1000</v>
      </c>
      <c r="H76" s="142">
        <v>1000</v>
      </c>
      <c r="I76" s="142">
        <v>288</v>
      </c>
      <c r="J76" s="142">
        <v>748</v>
      </c>
      <c r="K76" s="142">
        <v>0</v>
      </c>
      <c r="L76" s="142">
        <v>0</v>
      </c>
      <c r="M76" s="142">
        <v>1036</v>
      </c>
    </row>
    <row r="77" spans="1:13" ht="15" thickBot="1" x14ac:dyDescent="0.35">
      <c r="A77" s="4" t="s">
        <v>16</v>
      </c>
      <c r="B77" s="6" t="s">
        <v>2</v>
      </c>
      <c r="C77" s="7">
        <v>6583</v>
      </c>
      <c r="D77" s="142">
        <v>0</v>
      </c>
      <c r="E77" s="142">
        <v>0</v>
      </c>
      <c r="F77" s="142">
        <v>0</v>
      </c>
      <c r="G77" s="142">
        <v>0</v>
      </c>
      <c r="H77" s="142">
        <v>0</v>
      </c>
      <c r="I77" s="142">
        <v>567</v>
      </c>
      <c r="J77" s="142">
        <v>500</v>
      </c>
      <c r="K77" s="142">
        <v>0</v>
      </c>
      <c r="L77" s="142">
        <v>0</v>
      </c>
      <c r="M77" s="142">
        <v>1067</v>
      </c>
    </row>
    <row r="78" spans="1:13" ht="15" thickBot="1" x14ac:dyDescent="0.35">
      <c r="A78" s="4" t="s">
        <v>22</v>
      </c>
      <c r="B78" s="6" t="s">
        <v>2</v>
      </c>
      <c r="C78" s="7">
        <v>5379</v>
      </c>
      <c r="D78" s="142">
        <v>0</v>
      </c>
      <c r="E78" s="142">
        <v>0</v>
      </c>
      <c r="F78" s="142">
        <v>0</v>
      </c>
      <c r="G78" s="142">
        <v>0</v>
      </c>
      <c r="H78" s="142">
        <v>0</v>
      </c>
      <c r="I78" s="142">
        <v>0</v>
      </c>
      <c r="J78" s="142">
        <v>21071</v>
      </c>
      <c r="K78" s="142">
        <v>4500</v>
      </c>
      <c r="L78" s="142">
        <v>0</v>
      </c>
      <c r="M78" s="142">
        <v>25571</v>
      </c>
    </row>
    <row r="79" spans="1:13" ht="15" thickBot="1" x14ac:dyDescent="0.35">
      <c r="A79" s="4" t="s">
        <v>24</v>
      </c>
      <c r="B79" s="6" t="s">
        <v>2</v>
      </c>
      <c r="C79" s="7">
        <v>4537</v>
      </c>
      <c r="D79" s="142">
        <v>0</v>
      </c>
      <c r="E79" s="142">
        <v>0</v>
      </c>
      <c r="F79" s="142">
        <v>257510</v>
      </c>
      <c r="G79" s="142">
        <v>25000</v>
      </c>
      <c r="H79" s="142">
        <v>282510</v>
      </c>
      <c r="I79" s="142">
        <v>1000</v>
      </c>
      <c r="J79" s="142">
        <v>0</v>
      </c>
      <c r="K79" s="142">
        <v>257510</v>
      </c>
      <c r="L79" s="6" t="s">
        <v>19</v>
      </c>
      <c r="M79" s="142">
        <v>258510</v>
      </c>
    </row>
    <row r="80" spans="1:13" ht="15" thickBot="1" x14ac:dyDescent="0.35">
      <c r="A80" s="4" t="s">
        <v>28</v>
      </c>
      <c r="B80" s="6" t="s">
        <v>2</v>
      </c>
      <c r="C80" s="7">
        <v>6621</v>
      </c>
      <c r="D80" s="142">
        <v>0</v>
      </c>
      <c r="E80" s="142">
        <v>0</v>
      </c>
      <c r="F80" s="142">
        <v>0</v>
      </c>
      <c r="G80" s="142">
        <v>0</v>
      </c>
      <c r="H80" s="142">
        <v>0</v>
      </c>
      <c r="I80" s="142">
        <v>0</v>
      </c>
      <c r="J80" s="142">
        <v>10777</v>
      </c>
      <c r="K80" s="142">
        <v>0</v>
      </c>
      <c r="L80" s="142">
        <v>0</v>
      </c>
      <c r="M80" s="142">
        <v>10777</v>
      </c>
    </row>
    <row r="81" spans="1:13" ht="15" thickBot="1" x14ac:dyDescent="0.35">
      <c r="A81" s="4" t="s">
        <v>30</v>
      </c>
      <c r="B81" s="6" t="s">
        <v>2</v>
      </c>
      <c r="C81" s="7">
        <v>4075</v>
      </c>
      <c r="D81" s="142">
        <v>0</v>
      </c>
      <c r="E81" s="142">
        <v>0</v>
      </c>
      <c r="F81" s="142">
        <v>0</v>
      </c>
      <c r="G81" s="142">
        <v>0</v>
      </c>
      <c r="H81" s="142">
        <v>0</v>
      </c>
      <c r="I81" s="142">
        <v>0</v>
      </c>
      <c r="J81" s="142">
        <v>1330</v>
      </c>
      <c r="K81" s="142">
        <v>0</v>
      </c>
      <c r="L81" s="142">
        <v>0</v>
      </c>
      <c r="M81" s="142">
        <v>1330</v>
      </c>
    </row>
    <row r="82" spans="1:13" ht="15" thickBot="1" x14ac:dyDescent="0.35">
      <c r="A82" s="4" t="s">
        <v>50</v>
      </c>
      <c r="B82" s="6" t="s">
        <v>2</v>
      </c>
      <c r="C82" s="7">
        <v>5263</v>
      </c>
      <c r="D82" s="142">
        <v>0</v>
      </c>
      <c r="E82" s="142">
        <v>0</v>
      </c>
      <c r="F82" s="142">
        <v>0</v>
      </c>
      <c r="G82" s="142">
        <v>0</v>
      </c>
      <c r="H82" s="142">
        <v>0</v>
      </c>
      <c r="I82" s="142">
        <v>0</v>
      </c>
      <c r="J82" s="142">
        <v>0</v>
      </c>
      <c r="K82" s="142">
        <v>0</v>
      </c>
      <c r="L82" s="142">
        <v>0</v>
      </c>
      <c r="M82" s="142">
        <v>0</v>
      </c>
    </row>
    <row r="83" spans="1:13" ht="15" thickBot="1" x14ac:dyDescent="0.35">
      <c r="A83" s="4" t="s">
        <v>53</v>
      </c>
      <c r="B83" s="6" t="s">
        <v>2</v>
      </c>
      <c r="C83" s="7">
        <v>4005</v>
      </c>
      <c r="D83" s="142">
        <v>0</v>
      </c>
      <c r="E83" s="142">
        <v>0</v>
      </c>
      <c r="F83" s="142">
        <v>0</v>
      </c>
      <c r="G83" s="142">
        <v>0</v>
      </c>
      <c r="H83" s="142">
        <v>0</v>
      </c>
      <c r="I83" s="142">
        <v>0</v>
      </c>
      <c r="J83" s="142">
        <v>0</v>
      </c>
      <c r="K83" s="142">
        <v>0</v>
      </c>
      <c r="L83" s="142">
        <v>0</v>
      </c>
      <c r="M83" s="142">
        <v>0</v>
      </c>
    </row>
    <row r="84" spans="1:13" ht="15" thickBot="1" x14ac:dyDescent="0.35">
      <c r="A84" s="4" t="s">
        <v>59</v>
      </c>
      <c r="B84" s="6" t="s">
        <v>2</v>
      </c>
      <c r="C84" s="7">
        <v>4191</v>
      </c>
      <c r="D84" s="142">
        <v>0</v>
      </c>
      <c r="E84" s="142">
        <v>0</v>
      </c>
      <c r="F84" s="142">
        <v>1375</v>
      </c>
      <c r="G84" s="142">
        <v>0</v>
      </c>
      <c r="H84" s="142">
        <v>1375</v>
      </c>
      <c r="I84" s="142">
        <v>0</v>
      </c>
      <c r="J84" s="142">
        <v>0</v>
      </c>
      <c r="K84" s="142">
        <v>0</v>
      </c>
      <c r="L84" s="142">
        <v>1375</v>
      </c>
      <c r="M84" s="142">
        <v>1375</v>
      </c>
    </row>
    <row r="85" spans="1:13" ht="15" thickBot="1" x14ac:dyDescent="0.35">
      <c r="A85" s="4" t="s">
        <v>81</v>
      </c>
      <c r="B85" s="6" t="s">
        <v>2</v>
      </c>
      <c r="C85" s="7">
        <v>4622</v>
      </c>
      <c r="D85" s="142">
        <v>0</v>
      </c>
      <c r="E85" s="142">
        <v>0</v>
      </c>
      <c r="F85" s="142">
        <v>0</v>
      </c>
      <c r="G85" s="142">
        <v>25765</v>
      </c>
      <c r="H85" s="142">
        <v>25765</v>
      </c>
      <c r="I85" s="142">
        <v>2137</v>
      </c>
      <c r="J85" s="142">
        <v>2884</v>
      </c>
      <c r="K85" s="142">
        <v>0</v>
      </c>
      <c r="L85" s="142">
        <v>0</v>
      </c>
      <c r="M85" s="142">
        <v>5021</v>
      </c>
    </row>
    <row r="86" spans="1:13" ht="15" thickBot="1" x14ac:dyDescent="0.35">
      <c r="A86" s="4" t="s">
        <v>88</v>
      </c>
      <c r="B86" s="6" t="s">
        <v>2</v>
      </c>
      <c r="C86" s="7">
        <v>4986</v>
      </c>
      <c r="D86" s="142">
        <v>0</v>
      </c>
      <c r="E86" s="142">
        <v>0</v>
      </c>
      <c r="F86" s="142">
        <v>0</v>
      </c>
      <c r="G86" s="142">
        <v>0</v>
      </c>
      <c r="H86" s="142">
        <v>0</v>
      </c>
      <c r="I86" s="142">
        <v>0</v>
      </c>
      <c r="J86" s="142">
        <v>20890</v>
      </c>
      <c r="K86" s="142">
        <v>0</v>
      </c>
      <c r="L86" s="142">
        <v>0</v>
      </c>
      <c r="M86" s="142">
        <v>20890</v>
      </c>
    </row>
    <row r="87" spans="1:13" ht="15" thickBot="1" x14ac:dyDescent="0.35">
      <c r="A87" s="4" t="s">
        <v>99</v>
      </c>
      <c r="B87" s="6" t="s">
        <v>2</v>
      </c>
      <c r="C87" s="7">
        <v>4514</v>
      </c>
      <c r="D87" s="142">
        <v>0</v>
      </c>
      <c r="E87" s="142">
        <v>0</v>
      </c>
      <c r="F87" s="142">
        <v>0</v>
      </c>
      <c r="G87" s="142">
        <v>0</v>
      </c>
      <c r="H87" s="142">
        <v>0</v>
      </c>
      <c r="I87" s="142">
        <v>0</v>
      </c>
      <c r="J87" s="142">
        <v>0</v>
      </c>
      <c r="K87" s="142">
        <v>468</v>
      </c>
      <c r="L87" s="142">
        <v>0</v>
      </c>
      <c r="M87" s="142">
        <v>468</v>
      </c>
    </row>
    <row r="88" spans="1:13" ht="15" thickBot="1" x14ac:dyDescent="0.35">
      <c r="A88" s="4" t="s">
        <v>107</v>
      </c>
      <c r="B88" s="6" t="s">
        <v>2</v>
      </c>
      <c r="C88" s="7">
        <v>6838</v>
      </c>
      <c r="D88" s="142">
        <v>0</v>
      </c>
      <c r="E88" s="142">
        <v>0</v>
      </c>
      <c r="F88" s="142">
        <v>0</v>
      </c>
      <c r="G88" s="142">
        <v>0</v>
      </c>
      <c r="H88" s="142">
        <v>0</v>
      </c>
      <c r="I88" s="142">
        <v>4331</v>
      </c>
      <c r="J88" s="142">
        <v>0</v>
      </c>
      <c r="K88" s="142">
        <v>7370</v>
      </c>
      <c r="L88" s="142">
        <v>0</v>
      </c>
      <c r="M88" s="142">
        <v>11701</v>
      </c>
    </row>
    <row r="89" spans="1:13" ht="15" thickBot="1" x14ac:dyDescent="0.35">
      <c r="A89" s="4" t="s">
        <v>110</v>
      </c>
      <c r="B89" s="6" t="s">
        <v>2</v>
      </c>
      <c r="C89" s="7">
        <v>4869</v>
      </c>
      <c r="D89" s="142">
        <v>0</v>
      </c>
      <c r="E89" s="142">
        <v>0</v>
      </c>
      <c r="F89" s="142">
        <v>0</v>
      </c>
      <c r="G89" s="142">
        <v>0</v>
      </c>
      <c r="H89" s="142">
        <v>0</v>
      </c>
      <c r="I89" s="142">
        <v>0</v>
      </c>
      <c r="J89" s="142">
        <v>0</v>
      </c>
      <c r="K89" s="142">
        <v>0</v>
      </c>
      <c r="L89" s="142">
        <v>0</v>
      </c>
      <c r="M89" s="142">
        <v>0</v>
      </c>
    </row>
    <row r="90" spans="1:13" ht="15" thickBot="1" x14ac:dyDescent="0.35">
      <c r="A90" s="4" t="s">
        <v>111</v>
      </c>
      <c r="B90" s="6" t="s">
        <v>2</v>
      </c>
      <c r="C90" s="7">
        <v>4768</v>
      </c>
      <c r="D90" s="142">
        <v>0</v>
      </c>
      <c r="E90" s="142">
        <v>0</v>
      </c>
      <c r="F90" s="142">
        <v>0</v>
      </c>
      <c r="G90" s="142">
        <v>0</v>
      </c>
      <c r="H90" s="142">
        <v>0</v>
      </c>
      <c r="I90" s="142">
        <v>0</v>
      </c>
      <c r="J90" s="142">
        <v>0</v>
      </c>
      <c r="K90" s="142">
        <v>0</v>
      </c>
      <c r="L90" s="142">
        <v>0</v>
      </c>
      <c r="M90" s="142">
        <v>0</v>
      </c>
    </row>
    <row r="91" spans="1:13" ht="15" thickBot="1" x14ac:dyDescent="0.35">
      <c r="A91" s="4" t="s">
        <v>114</v>
      </c>
      <c r="B91" s="6" t="s">
        <v>2</v>
      </c>
      <c r="C91" s="7">
        <v>5214</v>
      </c>
      <c r="D91" s="142">
        <v>0</v>
      </c>
      <c r="E91" s="142">
        <v>0</v>
      </c>
      <c r="F91" s="142">
        <v>500</v>
      </c>
      <c r="G91" s="142">
        <v>0</v>
      </c>
      <c r="H91" s="142">
        <v>500</v>
      </c>
      <c r="I91" s="142">
        <v>0</v>
      </c>
      <c r="J91" s="142">
        <v>0</v>
      </c>
      <c r="K91" s="142">
        <v>0</v>
      </c>
      <c r="L91" s="142">
        <v>0</v>
      </c>
      <c r="M91" s="142">
        <v>0</v>
      </c>
    </row>
    <row r="92" spans="1:13" ht="15" thickBot="1" x14ac:dyDescent="0.35">
      <c r="A92" s="4" t="s">
        <v>116</v>
      </c>
      <c r="B92" s="6" t="s">
        <v>2</v>
      </c>
      <c r="C92" s="7">
        <v>5432</v>
      </c>
      <c r="D92" s="142">
        <v>0</v>
      </c>
      <c r="E92" s="142">
        <v>0</v>
      </c>
      <c r="F92" s="142">
        <v>0</v>
      </c>
      <c r="G92" s="142">
        <v>0</v>
      </c>
      <c r="H92" s="142">
        <v>0</v>
      </c>
      <c r="I92" s="142">
        <v>4934</v>
      </c>
      <c r="J92" s="142">
        <v>7998</v>
      </c>
      <c r="K92" s="142">
        <v>0</v>
      </c>
      <c r="L92" s="142">
        <v>0</v>
      </c>
      <c r="M92" s="142">
        <v>12932</v>
      </c>
    </row>
    <row r="93" spans="1:13" ht="15" thickBot="1" x14ac:dyDescent="0.35">
      <c r="A93" s="4" t="s">
        <v>129</v>
      </c>
      <c r="B93" s="6" t="s">
        <v>2</v>
      </c>
      <c r="C93" s="7">
        <v>6164</v>
      </c>
      <c r="D93" s="142">
        <v>0</v>
      </c>
      <c r="E93" s="142">
        <v>0</v>
      </c>
      <c r="F93" s="142">
        <v>0</v>
      </c>
      <c r="G93" s="142">
        <v>0</v>
      </c>
      <c r="H93" s="142">
        <v>0</v>
      </c>
      <c r="I93" s="142">
        <v>0</v>
      </c>
      <c r="J93" s="142">
        <v>0</v>
      </c>
      <c r="K93" s="142">
        <v>44790</v>
      </c>
      <c r="L93" s="142">
        <v>0</v>
      </c>
      <c r="M93" s="142">
        <v>44790</v>
      </c>
    </row>
    <row r="94" spans="1:13" ht="15" thickBot="1" x14ac:dyDescent="0.35">
      <c r="A94" s="4" t="s">
        <v>134</v>
      </c>
      <c r="B94" s="6" t="s">
        <v>2</v>
      </c>
      <c r="C94" s="7">
        <v>5641</v>
      </c>
      <c r="D94" s="142">
        <v>0</v>
      </c>
      <c r="E94" s="142">
        <v>0</v>
      </c>
      <c r="F94" s="142">
        <v>0</v>
      </c>
      <c r="G94" s="142">
        <v>0</v>
      </c>
      <c r="H94" s="142">
        <v>0</v>
      </c>
      <c r="I94" s="142">
        <v>0</v>
      </c>
      <c r="J94" s="142">
        <v>2433</v>
      </c>
      <c r="K94" s="142">
        <v>0</v>
      </c>
      <c r="L94" s="142">
        <v>0</v>
      </c>
      <c r="M94" s="142">
        <v>2433</v>
      </c>
    </row>
    <row r="95" spans="1:13" ht="15" thickBot="1" x14ac:dyDescent="0.35">
      <c r="A95" s="4" t="s">
        <v>143</v>
      </c>
      <c r="B95" s="6" t="s">
        <v>2</v>
      </c>
      <c r="C95" s="7">
        <v>6295</v>
      </c>
      <c r="D95" s="142">
        <v>0</v>
      </c>
      <c r="E95" s="142">
        <v>0</v>
      </c>
      <c r="F95" s="142">
        <v>0</v>
      </c>
      <c r="G95" s="142">
        <v>0</v>
      </c>
      <c r="H95" s="142">
        <v>0</v>
      </c>
      <c r="I95" s="142">
        <v>1000</v>
      </c>
      <c r="J95" s="142">
        <v>1794</v>
      </c>
      <c r="K95" s="142">
        <v>19800</v>
      </c>
      <c r="L95" s="142">
        <v>1200</v>
      </c>
      <c r="M95" s="142">
        <v>23794</v>
      </c>
    </row>
    <row r="96" spans="1:13" ht="15" thickBot="1" x14ac:dyDescent="0.35">
      <c r="A96" s="4" t="s">
        <v>155</v>
      </c>
      <c r="B96" s="6" t="s">
        <v>2</v>
      </c>
      <c r="C96" s="7">
        <v>6831</v>
      </c>
      <c r="D96" s="142">
        <v>0</v>
      </c>
      <c r="E96" s="142">
        <v>0</v>
      </c>
      <c r="F96" s="142">
        <v>0</v>
      </c>
      <c r="G96" s="142">
        <v>0</v>
      </c>
      <c r="H96" s="142">
        <v>0</v>
      </c>
      <c r="I96" s="142">
        <v>0</v>
      </c>
      <c r="J96" s="142">
        <v>0</v>
      </c>
      <c r="K96" s="142">
        <v>0</v>
      </c>
      <c r="L96" s="142">
        <v>0</v>
      </c>
      <c r="M96" s="142">
        <v>0</v>
      </c>
    </row>
    <row r="97" spans="1:13" ht="15" thickBot="1" x14ac:dyDescent="0.35">
      <c r="A97" s="4" t="s">
        <v>156</v>
      </c>
      <c r="B97" s="6" t="s">
        <v>2</v>
      </c>
      <c r="C97" s="7">
        <v>6119</v>
      </c>
      <c r="D97" s="142">
        <v>0</v>
      </c>
      <c r="E97" s="142">
        <v>0</v>
      </c>
      <c r="F97" s="142">
        <v>0</v>
      </c>
      <c r="G97" s="142">
        <v>0</v>
      </c>
      <c r="H97" s="142">
        <v>0</v>
      </c>
      <c r="I97" s="142">
        <v>0</v>
      </c>
      <c r="J97" s="142">
        <v>5635</v>
      </c>
      <c r="K97" s="142">
        <v>2225</v>
      </c>
      <c r="L97" s="142">
        <v>0</v>
      </c>
      <c r="M97" s="142">
        <v>7860</v>
      </c>
    </row>
    <row r="98" spans="1:13" ht="15" thickBot="1" x14ac:dyDescent="0.35">
      <c r="A98" s="4" t="s">
        <v>160</v>
      </c>
      <c r="B98" s="6" t="s">
        <v>2</v>
      </c>
      <c r="C98" s="7">
        <v>6582</v>
      </c>
      <c r="D98" s="142">
        <v>0</v>
      </c>
      <c r="E98" s="142">
        <v>0</v>
      </c>
      <c r="F98" s="142">
        <v>0</v>
      </c>
      <c r="G98" s="142">
        <v>0</v>
      </c>
      <c r="H98" s="142">
        <v>0</v>
      </c>
      <c r="I98" s="142">
        <v>0</v>
      </c>
      <c r="J98" s="142">
        <v>4675</v>
      </c>
      <c r="K98" s="142">
        <v>0</v>
      </c>
      <c r="L98" s="142">
        <v>0</v>
      </c>
      <c r="M98" s="142">
        <v>4675</v>
      </c>
    </row>
    <row r="99" spans="1:13" ht="15" thickBot="1" x14ac:dyDescent="0.35">
      <c r="A99" s="4" t="s">
        <v>165</v>
      </c>
      <c r="B99" s="6" t="s">
        <v>2</v>
      </c>
      <c r="C99" s="7">
        <v>5933</v>
      </c>
      <c r="D99" s="142">
        <v>0</v>
      </c>
      <c r="E99" s="142">
        <v>0</v>
      </c>
      <c r="F99" s="142">
        <v>0</v>
      </c>
      <c r="G99" s="142">
        <v>15285</v>
      </c>
      <c r="H99" s="142">
        <v>15285</v>
      </c>
      <c r="I99" s="142">
        <v>21189</v>
      </c>
      <c r="J99" s="142">
        <v>6341</v>
      </c>
      <c r="K99" s="142">
        <v>3010</v>
      </c>
      <c r="L99" s="142">
        <v>0</v>
      </c>
      <c r="M99" s="142">
        <v>30540</v>
      </c>
    </row>
    <row r="100" spans="1:13" ht="15" thickBot="1" x14ac:dyDescent="0.35">
      <c r="A100" s="4" t="s">
        <v>169</v>
      </c>
      <c r="B100" s="6" t="s">
        <v>2</v>
      </c>
      <c r="C100" s="7">
        <v>4220</v>
      </c>
      <c r="D100" s="142">
        <v>0</v>
      </c>
      <c r="E100" s="142">
        <v>0</v>
      </c>
      <c r="F100" s="142">
        <v>0</v>
      </c>
      <c r="G100" s="142">
        <v>0</v>
      </c>
      <c r="H100" s="142">
        <v>0</v>
      </c>
      <c r="I100" s="142">
        <v>3639</v>
      </c>
      <c r="J100" s="142">
        <v>219</v>
      </c>
      <c r="K100" s="142">
        <v>0</v>
      </c>
      <c r="L100" s="142">
        <v>0</v>
      </c>
      <c r="M100" s="142">
        <v>3858</v>
      </c>
    </row>
    <row r="101" spans="1:13" ht="15" thickBot="1" x14ac:dyDescent="0.35">
      <c r="A101" s="4" t="s">
        <v>171</v>
      </c>
      <c r="B101" s="6" t="s">
        <v>2</v>
      </c>
      <c r="C101" s="7">
        <v>4610</v>
      </c>
      <c r="D101" s="142">
        <v>0</v>
      </c>
      <c r="E101" s="142">
        <v>0</v>
      </c>
      <c r="F101" s="142">
        <v>0</v>
      </c>
      <c r="G101" s="142">
        <v>0</v>
      </c>
      <c r="H101" s="142">
        <v>0</v>
      </c>
      <c r="I101" s="142">
        <v>0</v>
      </c>
      <c r="J101" s="142">
        <v>0</v>
      </c>
      <c r="K101" s="142">
        <v>0</v>
      </c>
      <c r="L101" s="142">
        <v>0</v>
      </c>
      <c r="M101" s="142">
        <v>0</v>
      </c>
    </row>
    <row r="102" spans="1:13" ht="15" thickBot="1" x14ac:dyDescent="0.35">
      <c r="A102" s="4" t="s">
        <v>174</v>
      </c>
      <c r="B102" s="6" t="s">
        <v>2</v>
      </c>
      <c r="C102" s="7">
        <v>5531</v>
      </c>
      <c r="D102" s="142">
        <v>0</v>
      </c>
      <c r="E102" s="142">
        <v>0</v>
      </c>
      <c r="F102" s="142">
        <v>0</v>
      </c>
      <c r="G102" s="142">
        <v>0</v>
      </c>
      <c r="H102" s="142">
        <v>0</v>
      </c>
      <c r="I102" s="142">
        <v>0</v>
      </c>
      <c r="J102" s="142">
        <v>0</v>
      </c>
      <c r="K102" s="142">
        <v>0</v>
      </c>
      <c r="L102" s="142">
        <v>0</v>
      </c>
      <c r="M102" s="142">
        <v>0</v>
      </c>
    </row>
    <row r="103" spans="1:13" ht="15" thickBot="1" x14ac:dyDescent="0.35">
      <c r="A103" s="4" t="s">
        <v>176</v>
      </c>
      <c r="B103" s="6" t="s">
        <v>2</v>
      </c>
      <c r="C103" s="7">
        <v>4978</v>
      </c>
      <c r="D103" s="142">
        <v>0</v>
      </c>
      <c r="E103" s="142">
        <v>14000</v>
      </c>
      <c r="F103" s="142">
        <v>0</v>
      </c>
      <c r="G103" s="142">
        <v>0</v>
      </c>
      <c r="H103" s="142">
        <v>14000</v>
      </c>
      <c r="I103" s="142">
        <v>0</v>
      </c>
      <c r="J103" s="142">
        <v>0</v>
      </c>
      <c r="K103" s="142">
        <v>0</v>
      </c>
      <c r="L103" s="142">
        <v>0</v>
      </c>
      <c r="M103" s="142">
        <v>0</v>
      </c>
    </row>
    <row r="104" spans="1:13" ht="15" thickBot="1" x14ac:dyDescent="0.35">
      <c r="A104" s="4" t="s">
        <v>178</v>
      </c>
      <c r="B104" s="6" t="s">
        <v>2</v>
      </c>
      <c r="C104" s="7">
        <v>5584</v>
      </c>
      <c r="D104" s="142">
        <v>0</v>
      </c>
      <c r="E104" s="142">
        <v>0</v>
      </c>
      <c r="F104" s="142">
        <v>0</v>
      </c>
      <c r="G104" s="142">
        <v>0</v>
      </c>
      <c r="H104" s="142">
        <v>0</v>
      </c>
      <c r="I104" s="142">
        <v>8201</v>
      </c>
      <c r="J104" s="142">
        <v>993</v>
      </c>
      <c r="K104" s="142">
        <v>0</v>
      </c>
      <c r="L104" s="142">
        <v>0</v>
      </c>
      <c r="M104" s="142">
        <v>9194</v>
      </c>
    </row>
    <row r="105" spans="1:13" ht="15" thickBot="1" x14ac:dyDescent="0.35">
      <c r="A105" s="4" t="s">
        <v>179</v>
      </c>
      <c r="B105" s="6" t="s">
        <v>2</v>
      </c>
      <c r="C105" s="7">
        <v>5784</v>
      </c>
      <c r="D105" s="142">
        <v>0</v>
      </c>
      <c r="E105" s="142">
        <v>0</v>
      </c>
      <c r="F105" s="142">
        <v>0</v>
      </c>
      <c r="G105" s="142">
        <v>0</v>
      </c>
      <c r="H105" s="142">
        <v>0</v>
      </c>
      <c r="I105" s="142">
        <v>0</v>
      </c>
      <c r="J105" s="142">
        <v>2619</v>
      </c>
      <c r="K105" s="142">
        <v>0</v>
      </c>
      <c r="L105" s="142">
        <v>0</v>
      </c>
      <c r="M105" s="142">
        <v>2619</v>
      </c>
    </row>
    <row r="106" spans="1:13" ht="15" thickBot="1" x14ac:dyDescent="0.35">
      <c r="A106" s="4" t="s">
        <v>184</v>
      </c>
      <c r="B106" s="6" t="s">
        <v>2</v>
      </c>
      <c r="C106" s="7">
        <v>6389</v>
      </c>
      <c r="D106" s="142">
        <v>0</v>
      </c>
      <c r="E106" s="142">
        <v>0</v>
      </c>
      <c r="F106" s="142">
        <v>0</v>
      </c>
      <c r="G106" s="142">
        <v>0</v>
      </c>
      <c r="H106" s="142">
        <v>0</v>
      </c>
      <c r="I106" s="142">
        <v>0</v>
      </c>
      <c r="J106" s="142">
        <v>4640</v>
      </c>
      <c r="K106" s="142">
        <v>0</v>
      </c>
      <c r="L106" s="142">
        <v>0</v>
      </c>
      <c r="M106" s="142">
        <v>4640</v>
      </c>
    </row>
    <row r="107" spans="1:13" ht="15" thickBot="1" x14ac:dyDescent="0.35">
      <c r="A107" s="4" t="s">
        <v>186</v>
      </c>
      <c r="B107" s="6" t="s">
        <v>2</v>
      </c>
      <c r="C107" s="7">
        <v>4080</v>
      </c>
      <c r="D107" s="142">
        <v>0</v>
      </c>
      <c r="E107" s="142">
        <v>0</v>
      </c>
      <c r="F107" s="142">
        <v>0</v>
      </c>
      <c r="G107" s="142">
        <v>0</v>
      </c>
      <c r="H107" s="142">
        <v>0</v>
      </c>
      <c r="I107" s="142">
        <v>850</v>
      </c>
      <c r="J107" s="142">
        <v>0</v>
      </c>
      <c r="K107" s="142">
        <v>0</v>
      </c>
      <c r="L107" s="142">
        <v>0</v>
      </c>
      <c r="M107" s="142">
        <v>850</v>
      </c>
    </row>
    <row r="108" spans="1:13" ht="15" thickBot="1" x14ac:dyDescent="0.35">
      <c r="A108" s="4" t="s">
        <v>187</v>
      </c>
      <c r="B108" s="6" t="s">
        <v>2</v>
      </c>
      <c r="C108" s="7">
        <v>5945</v>
      </c>
      <c r="D108" s="142">
        <v>0</v>
      </c>
      <c r="E108" s="142">
        <v>0</v>
      </c>
      <c r="F108" s="142">
        <v>0</v>
      </c>
      <c r="G108" s="142">
        <v>0</v>
      </c>
      <c r="H108" s="142">
        <v>0</v>
      </c>
      <c r="I108" s="142">
        <v>0</v>
      </c>
      <c r="J108" s="142">
        <v>5280</v>
      </c>
      <c r="K108" s="142">
        <v>0</v>
      </c>
      <c r="L108" s="142">
        <v>0</v>
      </c>
      <c r="M108" s="142">
        <v>5280</v>
      </c>
    </row>
    <row r="109" spans="1:13" ht="15" thickBot="1" x14ac:dyDescent="0.35">
      <c r="A109" s="4" t="s">
        <v>188</v>
      </c>
      <c r="B109" s="6" t="s">
        <v>2</v>
      </c>
      <c r="C109" s="7">
        <v>6997</v>
      </c>
      <c r="D109" s="142">
        <v>0</v>
      </c>
      <c r="E109" s="142">
        <v>0</v>
      </c>
      <c r="F109" s="142">
        <v>0</v>
      </c>
      <c r="G109" s="142">
        <v>0</v>
      </c>
      <c r="H109" s="142">
        <v>0</v>
      </c>
      <c r="I109" s="142">
        <v>0</v>
      </c>
      <c r="J109" s="142">
        <v>6555</v>
      </c>
      <c r="K109" s="142">
        <v>0</v>
      </c>
      <c r="L109" s="142">
        <v>0</v>
      </c>
      <c r="M109" s="142">
        <v>6555</v>
      </c>
    </row>
    <row r="110" spans="1:13" ht="15" thickBot="1" x14ac:dyDescent="0.35">
      <c r="A110" s="4" t="s">
        <v>195</v>
      </c>
      <c r="B110" s="6" t="s">
        <v>2</v>
      </c>
      <c r="C110" s="7">
        <v>4168</v>
      </c>
      <c r="D110" s="142">
        <v>0</v>
      </c>
      <c r="E110" s="142">
        <v>0</v>
      </c>
      <c r="F110" s="142">
        <v>47206</v>
      </c>
      <c r="G110" s="142">
        <v>0</v>
      </c>
      <c r="H110" s="142">
        <v>47206</v>
      </c>
      <c r="I110" s="142">
        <v>0</v>
      </c>
      <c r="J110" s="142">
        <v>0</v>
      </c>
      <c r="K110" s="142">
        <v>0</v>
      </c>
      <c r="L110" s="142">
        <v>43995</v>
      </c>
      <c r="M110" s="142">
        <v>43995</v>
      </c>
    </row>
    <row r="111" spans="1:13" ht="15" thickBot="1" x14ac:dyDescent="0.35">
      <c r="A111" s="4" t="s">
        <v>201</v>
      </c>
      <c r="B111" s="6" t="s">
        <v>2</v>
      </c>
      <c r="C111" s="7">
        <v>4934</v>
      </c>
      <c r="D111" s="142">
        <v>0</v>
      </c>
      <c r="E111" s="142">
        <v>0</v>
      </c>
      <c r="F111" s="142">
        <v>0</v>
      </c>
      <c r="G111" s="142">
        <v>2000</v>
      </c>
      <c r="H111" s="142">
        <v>2000</v>
      </c>
      <c r="I111" s="142">
        <v>1090</v>
      </c>
      <c r="J111" s="142">
        <v>2925</v>
      </c>
      <c r="K111" s="142">
        <v>1596</v>
      </c>
      <c r="L111" s="142">
        <v>0</v>
      </c>
      <c r="M111" s="142">
        <v>5611</v>
      </c>
    </row>
    <row r="112" spans="1:13" ht="15" thickBot="1" x14ac:dyDescent="0.35">
      <c r="A112" s="4" t="s">
        <v>202</v>
      </c>
      <c r="B112" s="6" t="s">
        <v>2</v>
      </c>
      <c r="C112" s="7">
        <v>5857</v>
      </c>
      <c r="D112" s="142">
        <v>0</v>
      </c>
      <c r="E112" s="142">
        <v>0</v>
      </c>
      <c r="F112" s="142">
        <v>0</v>
      </c>
      <c r="G112" s="142">
        <v>15249</v>
      </c>
      <c r="H112" s="142">
        <v>15249</v>
      </c>
      <c r="I112" s="142">
        <v>13691</v>
      </c>
      <c r="J112" s="142">
        <v>0</v>
      </c>
      <c r="K112" s="142">
        <v>7655</v>
      </c>
      <c r="L112" s="142">
        <v>0</v>
      </c>
      <c r="M112" s="142">
        <v>21346</v>
      </c>
    </row>
    <row r="113" spans="1:13" ht="15" thickBot="1" x14ac:dyDescent="0.35">
      <c r="A113" s="4" t="s">
        <v>211</v>
      </c>
      <c r="B113" s="6" t="s">
        <v>2</v>
      </c>
      <c r="C113" s="7">
        <v>4141</v>
      </c>
      <c r="D113" s="142">
        <v>0</v>
      </c>
      <c r="E113" s="142">
        <v>0</v>
      </c>
      <c r="F113" s="142">
        <v>0</v>
      </c>
      <c r="G113" s="142">
        <v>23523</v>
      </c>
      <c r="H113" s="142">
        <v>23523</v>
      </c>
      <c r="I113" s="142">
        <v>4615</v>
      </c>
      <c r="J113" s="142">
        <v>20694</v>
      </c>
      <c r="K113" s="142">
        <v>0</v>
      </c>
      <c r="L113" s="142">
        <v>0</v>
      </c>
      <c r="M113" s="142">
        <v>25309</v>
      </c>
    </row>
    <row r="114" spans="1:13" ht="15" thickBot="1" x14ac:dyDescent="0.35">
      <c r="A114" s="4" t="s">
        <v>214</v>
      </c>
      <c r="B114" s="6" t="s">
        <v>2</v>
      </c>
      <c r="C114" s="7">
        <v>4197</v>
      </c>
      <c r="D114" s="142">
        <v>0</v>
      </c>
      <c r="E114" s="142">
        <v>0</v>
      </c>
      <c r="F114" s="142">
        <v>0</v>
      </c>
      <c r="G114" s="142">
        <v>10902</v>
      </c>
      <c r="H114" s="142">
        <v>10902</v>
      </c>
      <c r="I114" s="142">
        <v>0</v>
      </c>
      <c r="J114" s="142">
        <v>0</v>
      </c>
      <c r="K114" s="142">
        <v>0</v>
      </c>
      <c r="L114" s="142">
        <v>0</v>
      </c>
      <c r="M114" s="142">
        <v>0</v>
      </c>
    </row>
    <row r="115" spans="1:13" ht="15" thickBot="1" x14ac:dyDescent="0.35">
      <c r="A115" s="4" t="s">
        <v>217</v>
      </c>
      <c r="B115" s="6" t="s">
        <v>2</v>
      </c>
      <c r="C115" s="7">
        <v>5068</v>
      </c>
      <c r="D115" s="142">
        <v>0</v>
      </c>
      <c r="E115" s="142">
        <v>0</v>
      </c>
      <c r="F115" s="142">
        <v>0</v>
      </c>
      <c r="G115" s="142">
        <v>0</v>
      </c>
      <c r="H115" s="142">
        <v>0</v>
      </c>
      <c r="I115" s="142">
        <v>0</v>
      </c>
      <c r="J115" s="142">
        <v>0</v>
      </c>
      <c r="K115" s="142">
        <v>0</v>
      </c>
      <c r="L115" s="142">
        <v>0</v>
      </c>
      <c r="M115" s="142">
        <v>0</v>
      </c>
    </row>
    <row r="116" spans="1:13" ht="15" thickBot="1" x14ac:dyDescent="0.35">
      <c r="A116" s="4" t="s">
        <v>219</v>
      </c>
      <c r="B116" s="6" t="s">
        <v>2</v>
      </c>
      <c r="C116" s="7">
        <v>4968</v>
      </c>
      <c r="D116" s="142">
        <v>0</v>
      </c>
      <c r="E116" s="142">
        <v>0</v>
      </c>
      <c r="F116" s="142">
        <v>0</v>
      </c>
      <c r="G116" s="142">
        <v>0</v>
      </c>
      <c r="H116" s="142">
        <v>0</v>
      </c>
      <c r="I116" s="142">
        <v>3021</v>
      </c>
      <c r="J116" s="142">
        <v>0</v>
      </c>
      <c r="K116" s="142">
        <v>0</v>
      </c>
      <c r="L116" s="142">
        <v>0</v>
      </c>
      <c r="M116" s="142">
        <v>3021</v>
      </c>
    </row>
    <row r="117" spans="1:13" ht="15" thickBot="1" x14ac:dyDescent="0.35">
      <c r="A117" s="4" t="s">
        <v>224</v>
      </c>
      <c r="B117" s="6" t="s">
        <v>2</v>
      </c>
      <c r="C117" s="7">
        <v>4101</v>
      </c>
      <c r="D117" s="142">
        <v>0</v>
      </c>
      <c r="E117" s="142">
        <v>0</v>
      </c>
      <c r="F117" s="142">
        <v>0</v>
      </c>
      <c r="G117" s="142">
        <v>0</v>
      </c>
      <c r="H117" s="142">
        <v>0</v>
      </c>
      <c r="I117" s="142">
        <v>0</v>
      </c>
      <c r="J117" s="142">
        <v>0</v>
      </c>
      <c r="K117" s="142">
        <v>10865</v>
      </c>
      <c r="L117" s="142">
        <v>0</v>
      </c>
      <c r="M117" s="142">
        <v>10865</v>
      </c>
    </row>
    <row r="118" spans="1:13" ht="15" thickBot="1" x14ac:dyDescent="0.35">
      <c r="A118" s="4" t="s">
        <v>225</v>
      </c>
      <c r="B118" s="6" t="s">
        <v>2</v>
      </c>
      <c r="C118" s="7">
        <v>5241</v>
      </c>
      <c r="D118" s="142">
        <v>0</v>
      </c>
      <c r="E118" s="142">
        <v>0</v>
      </c>
      <c r="F118" s="142">
        <v>0</v>
      </c>
      <c r="G118" s="142">
        <v>0</v>
      </c>
      <c r="H118" s="142">
        <v>0</v>
      </c>
      <c r="I118" s="142">
        <v>0</v>
      </c>
      <c r="J118" s="142">
        <v>0</v>
      </c>
      <c r="K118" s="142">
        <v>0</v>
      </c>
      <c r="L118" s="142">
        <v>0</v>
      </c>
      <c r="M118" s="142">
        <v>0</v>
      </c>
    </row>
    <row r="119" spans="1:13" ht="15" thickBot="1" x14ac:dyDescent="0.35">
      <c r="A119" s="4" t="s">
        <v>229</v>
      </c>
      <c r="B119" s="6" t="s">
        <v>2</v>
      </c>
      <c r="C119" s="7">
        <v>5160</v>
      </c>
      <c r="D119" s="142">
        <v>0</v>
      </c>
      <c r="E119" s="142">
        <v>0</v>
      </c>
      <c r="F119" s="142">
        <v>0</v>
      </c>
      <c r="G119" s="142">
        <v>0</v>
      </c>
      <c r="H119" s="142">
        <v>0</v>
      </c>
      <c r="I119" s="142">
        <v>0</v>
      </c>
      <c r="J119" s="142">
        <v>0</v>
      </c>
      <c r="K119" s="142">
        <v>0</v>
      </c>
      <c r="L119" s="142">
        <v>0</v>
      </c>
      <c r="M119" s="142">
        <v>0</v>
      </c>
    </row>
    <row r="120" spans="1:13" ht="15" thickBot="1" x14ac:dyDescent="0.35">
      <c r="A120" s="4" t="s">
        <v>230</v>
      </c>
      <c r="B120" s="6" t="s">
        <v>2</v>
      </c>
      <c r="C120" s="7">
        <v>5841</v>
      </c>
      <c r="D120" s="142">
        <v>0</v>
      </c>
      <c r="E120" s="142">
        <v>0</v>
      </c>
      <c r="F120" s="142">
        <v>0</v>
      </c>
      <c r="G120" s="142">
        <v>0</v>
      </c>
      <c r="H120" s="142">
        <v>0</v>
      </c>
      <c r="I120" s="142">
        <v>2958</v>
      </c>
      <c r="J120" s="142">
        <v>0</v>
      </c>
      <c r="K120" s="142">
        <v>0</v>
      </c>
      <c r="L120" s="142">
        <v>0</v>
      </c>
      <c r="M120" s="142">
        <v>2958</v>
      </c>
    </row>
    <row r="121" spans="1:13" ht="15" thickBot="1" x14ac:dyDescent="0.35">
      <c r="A121" s="4" t="s">
        <v>232</v>
      </c>
      <c r="B121" s="6" t="s">
        <v>2</v>
      </c>
      <c r="C121" s="7">
        <v>4730</v>
      </c>
      <c r="D121" s="142">
        <v>0</v>
      </c>
      <c r="E121" s="142">
        <v>0</v>
      </c>
      <c r="F121" s="142">
        <v>5000</v>
      </c>
      <c r="G121" s="142">
        <v>0</v>
      </c>
      <c r="H121" s="142">
        <v>5000</v>
      </c>
      <c r="I121" s="142">
        <v>0</v>
      </c>
      <c r="J121" s="142">
        <v>0</v>
      </c>
      <c r="K121" s="142">
        <v>0</v>
      </c>
      <c r="L121" s="142">
        <v>0</v>
      </c>
      <c r="M121" s="142">
        <v>0</v>
      </c>
    </row>
    <row r="122" spans="1:13" ht="15" thickBot="1" x14ac:dyDescent="0.35">
      <c r="A122" s="4" t="s">
        <v>241</v>
      </c>
      <c r="B122" s="6" t="s">
        <v>2</v>
      </c>
      <c r="C122" s="7">
        <v>5072</v>
      </c>
      <c r="D122" s="142">
        <v>0</v>
      </c>
      <c r="E122" s="142">
        <v>0</v>
      </c>
      <c r="F122" s="142">
        <v>0</v>
      </c>
      <c r="G122" s="142">
        <v>0</v>
      </c>
      <c r="H122" s="142">
        <v>0</v>
      </c>
      <c r="I122" s="142">
        <v>11823</v>
      </c>
      <c r="J122" s="142">
        <v>2489</v>
      </c>
      <c r="K122" s="142">
        <v>16528</v>
      </c>
      <c r="L122" s="142">
        <v>0</v>
      </c>
      <c r="M122" s="142">
        <v>30840</v>
      </c>
    </row>
    <row r="123" spans="1:13" ht="15" thickBot="1" x14ac:dyDescent="0.35">
      <c r="A123" s="4" t="s">
        <v>242</v>
      </c>
      <c r="B123" s="6" t="s">
        <v>2</v>
      </c>
      <c r="C123" s="7">
        <v>6317</v>
      </c>
      <c r="D123" s="142">
        <v>189090</v>
      </c>
      <c r="E123" s="142">
        <v>0</v>
      </c>
      <c r="F123" s="142">
        <v>0</v>
      </c>
      <c r="G123" s="142">
        <v>0</v>
      </c>
      <c r="H123" s="142">
        <v>189090</v>
      </c>
      <c r="I123" s="142">
        <v>0</v>
      </c>
      <c r="J123" s="142">
        <v>0</v>
      </c>
      <c r="K123" s="142">
        <v>189090</v>
      </c>
      <c r="L123" s="142">
        <v>0</v>
      </c>
      <c r="M123" s="142">
        <v>189090</v>
      </c>
    </row>
    <row r="124" spans="1:13" ht="15" thickBot="1" x14ac:dyDescent="0.35">
      <c r="A124" s="4" t="s">
        <v>248</v>
      </c>
      <c r="B124" s="6" t="s">
        <v>2</v>
      </c>
      <c r="C124" s="7">
        <v>5819</v>
      </c>
      <c r="D124" s="142">
        <v>0</v>
      </c>
      <c r="E124" s="142">
        <v>0</v>
      </c>
      <c r="F124" s="142">
        <v>0</v>
      </c>
      <c r="G124" s="142">
        <v>0</v>
      </c>
      <c r="H124" s="142">
        <v>0</v>
      </c>
      <c r="I124" s="142">
        <v>3500</v>
      </c>
      <c r="J124" s="142">
        <v>1504</v>
      </c>
      <c r="K124" s="142">
        <v>4469</v>
      </c>
      <c r="L124" s="142">
        <v>16240</v>
      </c>
      <c r="M124" s="142">
        <v>25713</v>
      </c>
    </row>
    <row r="125" spans="1:13" ht="15" thickBot="1" x14ac:dyDescent="0.35">
      <c r="A125" s="4" t="s">
        <v>249</v>
      </c>
      <c r="B125" s="6" t="s">
        <v>2</v>
      </c>
      <c r="C125" s="7">
        <v>6834</v>
      </c>
      <c r="D125" s="142">
        <v>0</v>
      </c>
      <c r="E125" s="142">
        <v>0</v>
      </c>
      <c r="F125" s="142">
        <v>450000</v>
      </c>
      <c r="G125" s="142">
        <v>356156</v>
      </c>
      <c r="H125" s="142">
        <v>806156</v>
      </c>
      <c r="I125" s="142">
        <v>0</v>
      </c>
      <c r="J125" s="142">
        <v>0</v>
      </c>
      <c r="K125" s="142">
        <v>972506</v>
      </c>
      <c r="L125" s="142">
        <v>0</v>
      </c>
      <c r="M125" s="142">
        <v>972506</v>
      </c>
    </row>
    <row r="126" spans="1:13" ht="15" thickBot="1" x14ac:dyDescent="0.35">
      <c r="A126" s="4" t="s">
        <v>255</v>
      </c>
      <c r="B126" s="6" t="s">
        <v>2</v>
      </c>
      <c r="C126" s="7">
        <v>6174</v>
      </c>
      <c r="D126" s="142">
        <v>0</v>
      </c>
      <c r="E126" s="142">
        <v>2154</v>
      </c>
      <c r="F126" s="142">
        <v>227811</v>
      </c>
      <c r="G126" s="142">
        <v>0</v>
      </c>
      <c r="H126" s="142">
        <v>229965</v>
      </c>
      <c r="I126" s="142">
        <v>0</v>
      </c>
      <c r="J126" s="142">
        <v>4176</v>
      </c>
      <c r="K126" s="142">
        <v>3426</v>
      </c>
      <c r="L126" s="142">
        <v>0</v>
      </c>
      <c r="M126" s="142">
        <v>7602</v>
      </c>
    </row>
    <row r="127" spans="1:13" ht="15" thickBot="1" x14ac:dyDescent="0.35">
      <c r="A127" s="4" t="s">
        <v>266</v>
      </c>
      <c r="B127" s="6" t="s">
        <v>2</v>
      </c>
      <c r="C127" s="7">
        <v>6458</v>
      </c>
      <c r="D127" s="142">
        <v>0</v>
      </c>
      <c r="E127" s="142">
        <v>0</v>
      </c>
      <c r="F127" s="142">
        <v>0</v>
      </c>
      <c r="G127" s="142">
        <v>3485</v>
      </c>
      <c r="H127" s="142">
        <v>3485</v>
      </c>
      <c r="I127" s="142">
        <v>1205</v>
      </c>
      <c r="J127" s="142">
        <v>0</v>
      </c>
      <c r="K127" s="142">
        <v>7027</v>
      </c>
      <c r="L127" s="142">
        <v>280</v>
      </c>
      <c r="M127" s="142">
        <v>8512</v>
      </c>
    </row>
    <row r="128" spans="1:13" ht="15" thickBot="1" x14ac:dyDescent="0.35">
      <c r="A128" s="4" t="s">
        <v>269</v>
      </c>
      <c r="B128" s="6" t="s">
        <v>2</v>
      </c>
      <c r="C128" s="7">
        <v>6341</v>
      </c>
      <c r="D128" s="142">
        <v>0</v>
      </c>
      <c r="E128" s="142">
        <v>2784</v>
      </c>
      <c r="F128" s="142">
        <v>0</v>
      </c>
      <c r="G128" s="142">
        <v>0</v>
      </c>
      <c r="H128" s="142">
        <v>2784</v>
      </c>
      <c r="I128" s="142">
        <v>0</v>
      </c>
      <c r="J128" s="142">
        <v>0</v>
      </c>
      <c r="K128" s="142">
        <v>0</v>
      </c>
      <c r="L128" s="142">
        <v>0</v>
      </c>
      <c r="M128" s="142">
        <v>0</v>
      </c>
    </row>
    <row r="129" spans="1:13" ht="15" thickBot="1" x14ac:dyDescent="0.35">
      <c r="A129" s="4" t="s">
        <v>272</v>
      </c>
      <c r="B129" s="6" t="s">
        <v>2</v>
      </c>
      <c r="C129" s="7">
        <v>5433</v>
      </c>
      <c r="D129" s="142">
        <v>0</v>
      </c>
      <c r="E129" s="142">
        <v>0</v>
      </c>
      <c r="F129" s="142">
        <v>0</v>
      </c>
      <c r="G129" s="142">
        <v>0</v>
      </c>
      <c r="H129" s="142">
        <v>0</v>
      </c>
      <c r="I129" s="142">
        <v>0</v>
      </c>
      <c r="J129" s="142">
        <v>3946</v>
      </c>
      <c r="K129" s="142">
        <v>0</v>
      </c>
      <c r="L129" s="142">
        <v>0</v>
      </c>
      <c r="M129" s="142">
        <v>3946</v>
      </c>
    </row>
    <row r="130" spans="1:13" ht="15" thickBot="1" x14ac:dyDescent="0.35">
      <c r="A130" s="4" t="s">
        <v>279</v>
      </c>
      <c r="B130" s="6" t="s">
        <v>2</v>
      </c>
      <c r="C130" s="7">
        <v>4105</v>
      </c>
      <c r="D130" s="142">
        <v>0</v>
      </c>
      <c r="E130" s="142">
        <v>0</v>
      </c>
      <c r="F130" s="142">
        <v>0</v>
      </c>
      <c r="G130" s="142">
        <v>0</v>
      </c>
      <c r="H130" s="142">
        <v>0</v>
      </c>
      <c r="I130" s="142">
        <v>0</v>
      </c>
      <c r="J130" s="142">
        <v>0</v>
      </c>
      <c r="K130" s="142">
        <v>0</v>
      </c>
      <c r="L130" s="142">
        <v>0</v>
      </c>
      <c r="M130" s="142">
        <v>0</v>
      </c>
    </row>
    <row r="131" spans="1:13" ht="15" thickBot="1" x14ac:dyDescent="0.35">
      <c r="A131" s="4" t="s">
        <v>282</v>
      </c>
      <c r="B131" s="6" t="s">
        <v>2</v>
      </c>
      <c r="C131" s="7">
        <v>5033</v>
      </c>
      <c r="D131" s="142">
        <v>0</v>
      </c>
      <c r="E131" s="142">
        <v>0</v>
      </c>
      <c r="F131" s="142">
        <v>0</v>
      </c>
      <c r="G131" s="142">
        <v>0</v>
      </c>
      <c r="H131" s="142">
        <v>0</v>
      </c>
      <c r="I131" s="142">
        <v>1000</v>
      </c>
      <c r="J131" s="142">
        <v>0</v>
      </c>
      <c r="K131" s="142">
        <v>0</v>
      </c>
      <c r="L131" s="142">
        <v>0</v>
      </c>
      <c r="M131" s="142">
        <v>1000</v>
      </c>
    </row>
    <row r="132" spans="1:13" ht="15" thickBot="1" x14ac:dyDescent="0.35">
      <c r="A132" s="4" t="s">
        <v>286</v>
      </c>
      <c r="B132" s="6" t="s">
        <v>2</v>
      </c>
      <c r="C132" s="7">
        <v>5413</v>
      </c>
      <c r="D132" s="142">
        <v>0</v>
      </c>
      <c r="E132" s="142">
        <v>0</v>
      </c>
      <c r="F132" s="142">
        <v>0</v>
      </c>
      <c r="G132" s="142">
        <v>633</v>
      </c>
      <c r="H132" s="142">
        <v>633</v>
      </c>
      <c r="I132" s="142">
        <v>40</v>
      </c>
      <c r="J132" s="142">
        <v>1871</v>
      </c>
      <c r="K132" s="142">
        <v>1456</v>
      </c>
      <c r="L132" s="142">
        <v>0</v>
      </c>
      <c r="M132" s="142">
        <v>3367</v>
      </c>
    </row>
    <row r="133" spans="1:13" ht="15" thickBot="1" x14ac:dyDescent="0.35">
      <c r="A133" s="4" t="s">
        <v>289</v>
      </c>
      <c r="B133" s="6" t="s">
        <v>2</v>
      </c>
      <c r="C133" s="7">
        <v>6847</v>
      </c>
      <c r="D133" s="142">
        <v>0</v>
      </c>
      <c r="E133" s="142">
        <v>0</v>
      </c>
      <c r="F133" s="142">
        <v>0</v>
      </c>
      <c r="G133" s="142">
        <v>1973</v>
      </c>
      <c r="H133" s="142">
        <v>1973</v>
      </c>
      <c r="I133" s="142">
        <v>637</v>
      </c>
      <c r="J133" s="142">
        <v>1336</v>
      </c>
      <c r="K133" s="142">
        <v>0</v>
      </c>
      <c r="L133" s="142">
        <v>0</v>
      </c>
      <c r="M133" s="142">
        <v>1973</v>
      </c>
    </row>
    <row r="134" spans="1:13" ht="15" thickBot="1" x14ac:dyDescent="0.35">
      <c r="A134" s="4" t="s">
        <v>290</v>
      </c>
      <c r="B134" s="6" t="s">
        <v>2</v>
      </c>
      <c r="C134" s="7">
        <v>6240</v>
      </c>
      <c r="D134" s="142">
        <v>0</v>
      </c>
      <c r="E134" s="142">
        <v>0</v>
      </c>
      <c r="F134" s="142">
        <v>0</v>
      </c>
      <c r="G134" s="142">
        <v>0</v>
      </c>
      <c r="H134" s="142">
        <v>0</v>
      </c>
      <c r="I134" s="142">
        <v>4944</v>
      </c>
      <c r="J134" s="142">
        <v>0</v>
      </c>
      <c r="K134" s="142">
        <v>0</v>
      </c>
      <c r="L134" s="142">
        <v>0</v>
      </c>
      <c r="M134" s="142">
        <v>4944</v>
      </c>
    </row>
    <row r="135" spans="1:13" ht="15" thickBot="1" x14ac:dyDescent="0.35">
      <c r="A135" s="4" t="s">
        <v>293</v>
      </c>
      <c r="B135" s="6" t="s">
        <v>2</v>
      </c>
      <c r="C135" s="7">
        <v>4110</v>
      </c>
      <c r="D135" s="142">
        <v>0</v>
      </c>
      <c r="E135" s="142">
        <v>0</v>
      </c>
      <c r="F135" s="142">
        <v>0</v>
      </c>
      <c r="G135" s="142">
        <v>0</v>
      </c>
      <c r="H135" s="142">
        <v>0</v>
      </c>
      <c r="I135" s="142">
        <v>0</v>
      </c>
      <c r="J135" s="142">
        <v>0</v>
      </c>
      <c r="K135" s="142">
        <v>0</v>
      </c>
      <c r="L135" s="142">
        <v>0</v>
      </c>
      <c r="M135" s="142">
        <v>0</v>
      </c>
    </row>
    <row r="136" spans="1:13" ht="15" thickBot="1" x14ac:dyDescent="0.35">
      <c r="A136" s="4" t="s">
        <v>296</v>
      </c>
      <c r="B136" s="6" t="s">
        <v>2</v>
      </c>
      <c r="C136" s="7">
        <v>5523</v>
      </c>
      <c r="D136" s="142">
        <v>0</v>
      </c>
      <c r="E136" s="142">
        <v>2473</v>
      </c>
      <c r="F136" s="142">
        <v>26721</v>
      </c>
      <c r="G136" s="142">
        <v>1169</v>
      </c>
      <c r="H136" s="142">
        <v>30363</v>
      </c>
      <c r="I136" s="142">
        <v>0</v>
      </c>
      <c r="J136" s="142">
        <v>0</v>
      </c>
      <c r="K136" s="142">
        <v>0</v>
      </c>
      <c r="L136" s="142">
        <v>32945</v>
      </c>
      <c r="M136" s="142">
        <v>32945</v>
      </c>
    </row>
    <row r="137" spans="1:13" ht="15" thickBot="1" x14ac:dyDescent="0.35">
      <c r="A137" s="4" t="s">
        <v>302</v>
      </c>
      <c r="B137" s="6" t="s">
        <v>2</v>
      </c>
      <c r="C137" s="7">
        <v>4659</v>
      </c>
      <c r="D137" s="142">
        <v>0</v>
      </c>
      <c r="E137" s="142">
        <v>0</v>
      </c>
      <c r="F137" s="142">
        <v>0</v>
      </c>
      <c r="G137" s="142">
        <v>0</v>
      </c>
      <c r="H137" s="142">
        <v>0</v>
      </c>
      <c r="I137" s="142">
        <v>0</v>
      </c>
      <c r="J137" s="142">
        <v>0</v>
      </c>
      <c r="K137" s="142">
        <v>9104</v>
      </c>
      <c r="L137" s="142">
        <v>0</v>
      </c>
      <c r="M137" s="142">
        <v>9104</v>
      </c>
    </row>
    <row r="138" spans="1:13" ht="15" thickBot="1" x14ac:dyDescent="0.35">
      <c r="A138" s="4" t="s">
        <v>2597</v>
      </c>
      <c r="B138" s="6" t="s">
        <v>2</v>
      </c>
      <c r="C138" s="7">
        <v>6295</v>
      </c>
      <c r="D138" s="142">
        <v>0</v>
      </c>
      <c r="E138" s="142">
        <v>0</v>
      </c>
      <c r="F138" s="142">
        <v>0</v>
      </c>
      <c r="G138" s="142">
        <v>0</v>
      </c>
      <c r="H138" s="142">
        <v>0</v>
      </c>
      <c r="I138" s="142">
        <v>1000</v>
      </c>
      <c r="J138" s="142">
        <v>1794</v>
      </c>
      <c r="K138" s="142">
        <v>19800</v>
      </c>
      <c r="L138" s="142">
        <v>1200</v>
      </c>
      <c r="M138" s="142">
        <v>23794</v>
      </c>
    </row>
    <row r="139" spans="1:13" ht="15" thickBot="1" x14ac:dyDescent="0.35">
      <c r="A139" s="4" t="s">
        <v>315</v>
      </c>
      <c r="B139" s="6" t="s">
        <v>2</v>
      </c>
      <c r="C139" s="7">
        <v>4434</v>
      </c>
      <c r="D139" s="142">
        <v>0</v>
      </c>
      <c r="E139" s="142">
        <v>0</v>
      </c>
      <c r="F139" s="142">
        <v>0</v>
      </c>
      <c r="G139" s="142">
        <v>0</v>
      </c>
      <c r="H139" s="142">
        <v>0</v>
      </c>
      <c r="I139" s="142">
        <v>7929</v>
      </c>
      <c r="J139" s="142">
        <v>0</v>
      </c>
      <c r="K139" s="142">
        <v>0</v>
      </c>
      <c r="L139" s="142">
        <v>1984</v>
      </c>
      <c r="M139" s="142">
        <v>9913</v>
      </c>
    </row>
    <row r="140" spans="1:13" ht="15" thickBot="1" x14ac:dyDescent="0.35">
      <c r="A140" s="4" t="s">
        <v>320</v>
      </c>
      <c r="B140" s="6" t="s">
        <v>2</v>
      </c>
      <c r="C140" s="7">
        <v>4375</v>
      </c>
      <c r="D140" s="142">
        <v>0</v>
      </c>
      <c r="E140" s="142">
        <v>0</v>
      </c>
      <c r="F140" s="142">
        <v>0</v>
      </c>
      <c r="G140" s="142">
        <v>0</v>
      </c>
      <c r="H140" s="142">
        <v>0</v>
      </c>
      <c r="I140" s="142">
        <v>6810</v>
      </c>
      <c r="J140" s="142">
        <v>0</v>
      </c>
      <c r="K140" s="142">
        <v>1447</v>
      </c>
      <c r="L140" s="142">
        <v>0</v>
      </c>
      <c r="M140" s="142">
        <v>8257</v>
      </c>
    </row>
    <row r="141" spans="1:13" ht="15" thickBot="1" x14ac:dyDescent="0.35">
      <c r="A141" s="4" t="s">
        <v>322</v>
      </c>
      <c r="B141" s="6" t="s">
        <v>2</v>
      </c>
      <c r="C141" s="7">
        <v>5101</v>
      </c>
      <c r="D141" s="142">
        <v>0</v>
      </c>
      <c r="E141" s="142">
        <v>0</v>
      </c>
      <c r="F141" s="142">
        <v>0</v>
      </c>
      <c r="G141" s="142">
        <v>19787</v>
      </c>
      <c r="H141" s="142">
        <v>19787</v>
      </c>
      <c r="I141" s="142">
        <v>7478</v>
      </c>
      <c r="J141" s="142">
        <v>4884</v>
      </c>
      <c r="K141" s="142">
        <v>36130</v>
      </c>
      <c r="L141" s="142">
        <v>7850</v>
      </c>
      <c r="M141" s="142">
        <v>56342</v>
      </c>
    </row>
    <row r="142" spans="1:13" ht="15" thickBot="1" x14ac:dyDescent="0.35">
      <c r="A142" s="4" t="s">
        <v>325</v>
      </c>
      <c r="B142" s="6" t="s">
        <v>2</v>
      </c>
      <c r="C142" s="7">
        <v>4038</v>
      </c>
      <c r="D142" s="142">
        <v>0</v>
      </c>
      <c r="E142" s="142">
        <v>0</v>
      </c>
      <c r="F142" s="142">
        <v>0</v>
      </c>
      <c r="G142" s="142">
        <v>0</v>
      </c>
      <c r="H142" s="142">
        <v>0</v>
      </c>
      <c r="I142" s="142">
        <v>0</v>
      </c>
      <c r="J142" s="142">
        <v>0</v>
      </c>
      <c r="K142" s="142">
        <v>0</v>
      </c>
      <c r="L142" s="142">
        <v>15609</v>
      </c>
      <c r="M142" s="142">
        <v>15609</v>
      </c>
    </row>
    <row r="143" spans="1:13" ht="15" thickBot="1" x14ac:dyDescent="0.35">
      <c r="A143" s="4" t="s">
        <v>329</v>
      </c>
      <c r="B143" s="6" t="s">
        <v>2</v>
      </c>
      <c r="C143" s="7">
        <v>5246</v>
      </c>
      <c r="D143" s="142">
        <v>0</v>
      </c>
      <c r="E143" s="142">
        <v>0</v>
      </c>
      <c r="F143" s="142">
        <v>0</v>
      </c>
      <c r="G143" s="142">
        <v>0</v>
      </c>
      <c r="H143" s="142">
        <v>0</v>
      </c>
      <c r="I143" s="142">
        <v>2200</v>
      </c>
      <c r="J143" s="142">
        <v>1750</v>
      </c>
      <c r="K143" s="142">
        <v>0</v>
      </c>
      <c r="L143" s="142">
        <v>0</v>
      </c>
      <c r="M143" s="142">
        <v>3950</v>
      </c>
    </row>
    <row r="144" spans="1:13" ht="15" thickBot="1" x14ac:dyDescent="0.35">
      <c r="A144" s="4" t="s">
        <v>340</v>
      </c>
      <c r="B144" s="6" t="s">
        <v>2</v>
      </c>
      <c r="C144" s="7">
        <v>4340</v>
      </c>
      <c r="D144" s="142">
        <v>0</v>
      </c>
      <c r="E144" s="142">
        <v>0</v>
      </c>
      <c r="F144" s="142">
        <v>0</v>
      </c>
      <c r="G144" s="142">
        <v>0</v>
      </c>
      <c r="H144" s="142">
        <v>0</v>
      </c>
      <c r="I144" s="142">
        <v>0</v>
      </c>
      <c r="J144" s="142">
        <v>885</v>
      </c>
      <c r="K144" s="142">
        <v>0</v>
      </c>
      <c r="L144" s="142">
        <v>0</v>
      </c>
      <c r="M144" s="142">
        <v>885</v>
      </c>
    </row>
    <row r="145" spans="1:13" ht="15" thickBot="1" x14ac:dyDescent="0.35">
      <c r="A145" s="4" t="s">
        <v>346</v>
      </c>
      <c r="B145" s="6" t="s">
        <v>2</v>
      </c>
      <c r="C145" s="7">
        <v>5479</v>
      </c>
      <c r="D145" s="142">
        <v>0</v>
      </c>
      <c r="E145" s="142">
        <v>0</v>
      </c>
      <c r="F145" s="142">
        <v>0</v>
      </c>
      <c r="G145" s="142">
        <v>54200</v>
      </c>
      <c r="H145" s="142">
        <v>54200</v>
      </c>
      <c r="I145" s="142">
        <v>1068</v>
      </c>
      <c r="J145" s="142">
        <v>2473</v>
      </c>
      <c r="K145" s="142">
        <v>36000</v>
      </c>
      <c r="L145" s="142">
        <v>0</v>
      </c>
      <c r="M145" s="142">
        <v>39541</v>
      </c>
    </row>
    <row r="146" spans="1:13" ht="15" thickBot="1" x14ac:dyDescent="0.35">
      <c r="A146" s="4" t="s">
        <v>349</v>
      </c>
      <c r="B146" s="6" t="s">
        <v>2</v>
      </c>
      <c r="C146" s="7">
        <v>6680</v>
      </c>
      <c r="D146" s="142">
        <v>0</v>
      </c>
      <c r="E146" s="142">
        <v>0</v>
      </c>
      <c r="F146" s="142">
        <v>0</v>
      </c>
      <c r="G146" s="142">
        <v>0</v>
      </c>
      <c r="H146" s="142">
        <v>0</v>
      </c>
      <c r="I146" s="142">
        <v>0</v>
      </c>
      <c r="J146" s="142">
        <v>0</v>
      </c>
      <c r="K146" s="142">
        <v>600</v>
      </c>
      <c r="L146" s="142">
        <v>400</v>
      </c>
      <c r="M146" s="142">
        <v>1000</v>
      </c>
    </row>
    <row r="147" spans="1:13" ht="15" thickBot="1" x14ac:dyDescent="0.35">
      <c r="A147" s="4" t="s">
        <v>353</v>
      </c>
      <c r="B147" s="6" t="s">
        <v>2</v>
      </c>
      <c r="C147" s="7">
        <v>6033</v>
      </c>
      <c r="D147" s="142">
        <v>0</v>
      </c>
      <c r="E147" s="142">
        <v>4205</v>
      </c>
      <c r="F147" s="142">
        <v>0</v>
      </c>
      <c r="G147" s="142">
        <v>21300</v>
      </c>
      <c r="H147" s="142">
        <v>25505</v>
      </c>
      <c r="I147" s="142">
        <v>0</v>
      </c>
      <c r="J147" s="142">
        <v>313</v>
      </c>
      <c r="K147" s="142">
        <v>0</v>
      </c>
      <c r="L147" s="142">
        <v>4438</v>
      </c>
      <c r="M147" s="142">
        <v>4751</v>
      </c>
    </row>
    <row r="148" spans="1:13" ht="15" thickBot="1" x14ac:dyDescent="0.35">
      <c r="A148" s="4" t="s">
        <v>357</v>
      </c>
      <c r="B148" s="6" t="s">
        <v>2</v>
      </c>
      <c r="C148" s="7">
        <v>5092</v>
      </c>
      <c r="D148" s="142">
        <v>0</v>
      </c>
      <c r="E148" s="142">
        <v>0</v>
      </c>
      <c r="F148" s="142">
        <v>0</v>
      </c>
      <c r="G148" s="142">
        <v>31462</v>
      </c>
      <c r="H148" s="142">
        <v>31462</v>
      </c>
      <c r="I148" s="142">
        <v>10000</v>
      </c>
      <c r="J148" s="142">
        <v>21462</v>
      </c>
      <c r="K148" s="142">
        <v>0</v>
      </c>
      <c r="L148" s="142">
        <v>0</v>
      </c>
      <c r="M148" s="142">
        <v>31462</v>
      </c>
    </row>
    <row r="149" spans="1:13" ht="15" thickBot="1" x14ac:dyDescent="0.35">
      <c r="A149" s="4" t="s">
        <v>363</v>
      </c>
      <c r="B149" s="6" t="s">
        <v>2</v>
      </c>
      <c r="C149" s="7">
        <v>4757</v>
      </c>
      <c r="D149" s="142">
        <v>0</v>
      </c>
      <c r="E149" s="142">
        <v>0</v>
      </c>
      <c r="F149" s="142">
        <v>0</v>
      </c>
      <c r="G149" s="142">
        <v>0</v>
      </c>
      <c r="H149" s="142">
        <v>0</v>
      </c>
      <c r="I149" s="142">
        <v>785</v>
      </c>
      <c r="J149" s="142">
        <v>0</v>
      </c>
      <c r="K149" s="142">
        <v>0</v>
      </c>
      <c r="L149" s="142">
        <v>0</v>
      </c>
      <c r="M149" s="142">
        <v>785</v>
      </c>
    </row>
    <row r="150" spans="1:13" ht="15" thickBot="1" x14ac:dyDescent="0.35">
      <c r="A150" s="4" t="s">
        <v>366</v>
      </c>
      <c r="B150" s="6" t="s">
        <v>2</v>
      </c>
      <c r="C150" s="7">
        <v>4614</v>
      </c>
      <c r="D150" s="142">
        <v>0</v>
      </c>
      <c r="E150" s="142">
        <v>0</v>
      </c>
      <c r="F150" s="142">
        <v>0</v>
      </c>
      <c r="G150" s="142">
        <v>0</v>
      </c>
      <c r="H150" s="142">
        <v>0</v>
      </c>
      <c r="I150" s="142">
        <v>0</v>
      </c>
      <c r="J150" s="142">
        <v>0</v>
      </c>
      <c r="K150" s="142">
        <v>0</v>
      </c>
      <c r="L150" s="142">
        <v>1230</v>
      </c>
      <c r="M150" s="142">
        <v>1230</v>
      </c>
    </row>
    <row r="151" spans="1:13" ht="15" thickBot="1" x14ac:dyDescent="0.35">
      <c r="A151" s="4" t="s">
        <v>371</v>
      </c>
      <c r="B151" s="6" t="s">
        <v>2</v>
      </c>
      <c r="C151" s="7">
        <v>6999</v>
      </c>
      <c r="D151" s="142">
        <v>0</v>
      </c>
      <c r="E151" s="142">
        <v>0</v>
      </c>
      <c r="F151" s="142">
        <v>0</v>
      </c>
      <c r="G151" s="142">
        <v>0</v>
      </c>
      <c r="H151" s="142">
        <v>0</v>
      </c>
      <c r="I151" s="142">
        <v>0</v>
      </c>
      <c r="J151" s="142">
        <v>0</v>
      </c>
      <c r="K151" s="142">
        <v>0</v>
      </c>
      <c r="L151" s="142">
        <v>0</v>
      </c>
      <c r="M151" s="142">
        <v>0</v>
      </c>
    </row>
    <row r="152" spans="1:13" ht="15" thickBot="1" x14ac:dyDescent="0.35">
      <c r="A152" s="4" t="s">
        <v>376</v>
      </c>
      <c r="B152" s="6" t="s">
        <v>2</v>
      </c>
      <c r="C152" s="7">
        <v>4837</v>
      </c>
      <c r="D152" s="142">
        <v>0</v>
      </c>
      <c r="E152" s="142">
        <v>0</v>
      </c>
      <c r="F152" s="142">
        <v>0</v>
      </c>
      <c r="G152" s="142">
        <v>0</v>
      </c>
      <c r="H152" s="142">
        <v>0</v>
      </c>
      <c r="I152" s="142">
        <v>2000</v>
      </c>
      <c r="J152" s="142">
        <v>0</v>
      </c>
      <c r="K152" s="142">
        <v>0</v>
      </c>
      <c r="L152" s="142">
        <v>0</v>
      </c>
      <c r="M152" s="142">
        <v>2000</v>
      </c>
    </row>
    <row r="153" spans="1:13" ht="15" thickBot="1" x14ac:dyDescent="0.35">
      <c r="A153" s="4" t="s">
        <v>386</v>
      </c>
      <c r="B153" s="26" t="s">
        <v>2</v>
      </c>
      <c r="C153" s="27">
        <v>5240</v>
      </c>
      <c r="D153" s="152">
        <v>0</v>
      </c>
      <c r="E153" s="152">
        <v>0</v>
      </c>
      <c r="F153" s="152">
        <v>0</v>
      </c>
      <c r="G153" s="152">
        <v>0</v>
      </c>
      <c r="H153" s="152">
        <v>0</v>
      </c>
      <c r="I153" s="152">
        <v>1231</v>
      </c>
      <c r="J153" s="152">
        <v>716</v>
      </c>
      <c r="K153" s="152">
        <v>273</v>
      </c>
      <c r="L153" s="152">
        <v>0</v>
      </c>
      <c r="M153" s="152">
        <v>2220</v>
      </c>
    </row>
    <row r="154" spans="1:13" x14ac:dyDescent="0.3">
      <c r="A154" s="285" t="s">
        <v>2598</v>
      </c>
      <c r="B154" s="73"/>
      <c r="C154" s="101">
        <f t="shared" ref="C154:M154" si="1">SUM(C76:C153)</f>
        <v>418275</v>
      </c>
      <c r="D154" s="145">
        <f t="shared" si="1"/>
        <v>189090</v>
      </c>
      <c r="E154" s="145">
        <f t="shared" si="1"/>
        <v>25616</v>
      </c>
      <c r="F154" s="145">
        <f t="shared" si="1"/>
        <v>1016123</v>
      </c>
      <c r="G154" s="145">
        <f t="shared" si="1"/>
        <v>608889</v>
      </c>
      <c r="H154" s="145">
        <f t="shared" si="1"/>
        <v>1839718</v>
      </c>
      <c r="I154" s="145">
        <f t="shared" si="1"/>
        <v>137161</v>
      </c>
      <c r="J154" s="145">
        <f t="shared" si="1"/>
        <v>180600</v>
      </c>
      <c r="K154" s="145">
        <f t="shared" si="1"/>
        <v>1657645</v>
      </c>
      <c r="L154" s="145">
        <f t="shared" si="1"/>
        <v>128746</v>
      </c>
      <c r="M154" s="145">
        <f t="shared" si="1"/>
        <v>2104152</v>
      </c>
    </row>
    <row r="155" spans="1:13" ht="15" thickBot="1" x14ac:dyDescent="0.35">
      <c r="A155" s="61"/>
      <c r="B155" s="30"/>
      <c r="C155" s="27"/>
      <c r="D155" s="152"/>
      <c r="E155" s="152"/>
      <c r="F155" s="152"/>
      <c r="G155" s="152"/>
      <c r="H155" s="152"/>
      <c r="I155" s="152"/>
      <c r="J155" s="152"/>
      <c r="K155" s="152"/>
      <c r="L155" s="152"/>
      <c r="M155" s="152"/>
    </row>
    <row r="156" spans="1:13" ht="15" thickBot="1" x14ac:dyDescent="0.35">
      <c r="A156" s="31" t="s">
        <v>5</v>
      </c>
      <c r="B156" s="6" t="s">
        <v>6</v>
      </c>
      <c r="C156" s="7">
        <v>7410</v>
      </c>
      <c r="D156" s="142">
        <v>0</v>
      </c>
      <c r="E156" s="142">
        <v>0</v>
      </c>
      <c r="F156" s="142">
        <v>0</v>
      </c>
      <c r="G156" s="142">
        <v>0</v>
      </c>
      <c r="H156" s="142">
        <v>0</v>
      </c>
      <c r="I156" s="142">
        <v>0</v>
      </c>
      <c r="J156" s="142">
        <v>10749</v>
      </c>
      <c r="K156" s="142">
        <v>0</v>
      </c>
      <c r="L156" s="142">
        <v>0</v>
      </c>
      <c r="M156" s="142">
        <v>10749</v>
      </c>
    </row>
    <row r="157" spans="1:13" ht="15" thickBot="1" x14ac:dyDescent="0.35">
      <c r="A157" s="4" t="s">
        <v>8</v>
      </c>
      <c r="B157" s="6" t="s">
        <v>6</v>
      </c>
      <c r="C157" s="7">
        <v>11569</v>
      </c>
      <c r="D157" s="142">
        <v>0</v>
      </c>
      <c r="E157" s="142">
        <v>0</v>
      </c>
      <c r="F157" s="142">
        <v>0</v>
      </c>
      <c r="G157" s="142">
        <v>0</v>
      </c>
      <c r="H157" s="142">
        <v>0</v>
      </c>
      <c r="I157" s="142">
        <v>0</v>
      </c>
      <c r="J157" s="142">
        <v>0</v>
      </c>
      <c r="K157" s="142">
        <v>30000</v>
      </c>
      <c r="L157" s="142">
        <v>0</v>
      </c>
      <c r="M157" s="142">
        <v>30000</v>
      </c>
    </row>
    <row r="158" spans="1:13" ht="15" thickBot="1" x14ac:dyDescent="0.35">
      <c r="A158" s="4" t="s">
        <v>9</v>
      </c>
      <c r="B158" s="6" t="s">
        <v>6</v>
      </c>
      <c r="C158" s="7">
        <v>9706</v>
      </c>
      <c r="D158" s="142">
        <v>0</v>
      </c>
      <c r="E158" s="142">
        <v>0</v>
      </c>
      <c r="F158" s="142">
        <v>15500</v>
      </c>
      <c r="G158" s="142">
        <v>0</v>
      </c>
      <c r="H158" s="142">
        <v>15500</v>
      </c>
      <c r="I158" s="142">
        <v>0</v>
      </c>
      <c r="J158" s="142">
        <v>8627</v>
      </c>
      <c r="K158" s="142">
        <v>18824</v>
      </c>
      <c r="L158" s="142">
        <v>0</v>
      </c>
      <c r="M158" s="142">
        <v>27451</v>
      </c>
    </row>
    <row r="159" spans="1:13" ht="15" thickBot="1" x14ac:dyDescent="0.35">
      <c r="A159" s="4" t="s">
        <v>15</v>
      </c>
      <c r="B159" s="6" t="s">
        <v>6</v>
      </c>
      <c r="C159" s="7">
        <v>11902</v>
      </c>
      <c r="D159" s="142">
        <v>0</v>
      </c>
      <c r="E159" s="142">
        <v>0</v>
      </c>
      <c r="F159" s="142">
        <v>0</v>
      </c>
      <c r="G159" s="142">
        <v>0</v>
      </c>
      <c r="H159" s="142">
        <v>0</v>
      </c>
      <c r="I159" s="142">
        <v>0</v>
      </c>
      <c r="J159" s="142">
        <v>0</v>
      </c>
      <c r="K159" s="142">
        <v>0</v>
      </c>
      <c r="L159" s="142">
        <v>0</v>
      </c>
      <c r="M159" s="142">
        <v>0</v>
      </c>
    </row>
    <row r="160" spans="1:13" ht="15" thickBot="1" x14ac:dyDescent="0.35">
      <c r="A160" s="4" t="s">
        <v>18</v>
      </c>
      <c r="B160" s="6" t="s">
        <v>6</v>
      </c>
      <c r="C160" s="7">
        <v>11000</v>
      </c>
      <c r="D160" s="142">
        <v>0</v>
      </c>
      <c r="E160" s="142">
        <v>0</v>
      </c>
      <c r="F160" s="142">
        <v>0</v>
      </c>
      <c r="G160" s="142">
        <v>17400</v>
      </c>
      <c r="H160" s="142">
        <v>17400</v>
      </c>
      <c r="I160" s="142">
        <v>0</v>
      </c>
      <c r="J160" s="142">
        <v>0</v>
      </c>
      <c r="K160" s="142">
        <v>0</v>
      </c>
      <c r="L160" s="142">
        <v>0</v>
      </c>
      <c r="M160" s="142">
        <v>0</v>
      </c>
    </row>
    <row r="161" spans="1:13" ht="15" thickBot="1" x14ac:dyDescent="0.35">
      <c r="A161" s="4" t="s">
        <v>26</v>
      </c>
      <c r="B161" s="6" t="s">
        <v>6</v>
      </c>
      <c r="C161" s="7">
        <v>7172</v>
      </c>
      <c r="D161" s="142">
        <v>0</v>
      </c>
      <c r="E161" s="142">
        <v>0</v>
      </c>
      <c r="F161" s="142">
        <v>0</v>
      </c>
      <c r="G161" s="142">
        <v>0</v>
      </c>
      <c r="H161" s="142">
        <v>0</v>
      </c>
      <c r="I161" s="142">
        <v>3373</v>
      </c>
      <c r="J161" s="142">
        <v>2738</v>
      </c>
      <c r="K161" s="142">
        <v>0</v>
      </c>
      <c r="L161" s="142">
        <v>0</v>
      </c>
      <c r="M161" s="142">
        <v>6111</v>
      </c>
    </row>
    <row r="162" spans="1:13" ht="15" thickBot="1" x14ac:dyDescent="0.35">
      <c r="A162" s="4" t="s">
        <v>40</v>
      </c>
      <c r="B162" s="6" t="s">
        <v>6</v>
      </c>
      <c r="C162" s="7">
        <v>9197</v>
      </c>
      <c r="D162" s="142">
        <v>0</v>
      </c>
      <c r="E162" s="142">
        <v>0</v>
      </c>
      <c r="F162" s="142">
        <v>0</v>
      </c>
      <c r="G162" s="142">
        <v>8100</v>
      </c>
      <c r="H162" s="142">
        <v>8100</v>
      </c>
      <c r="I162" s="142">
        <v>0</v>
      </c>
      <c r="J162" s="142">
        <v>0</v>
      </c>
      <c r="K162" s="142">
        <v>0</v>
      </c>
      <c r="L162" s="142">
        <v>5018</v>
      </c>
      <c r="M162" s="142">
        <v>5018</v>
      </c>
    </row>
    <row r="163" spans="1:13" ht="15" thickBot="1" x14ac:dyDescent="0.35">
      <c r="A163" s="4" t="s">
        <v>44</v>
      </c>
      <c r="B163" s="6" t="s">
        <v>6</v>
      </c>
      <c r="C163" s="7">
        <v>11825</v>
      </c>
      <c r="D163" s="142">
        <v>0</v>
      </c>
      <c r="E163" s="142">
        <v>0</v>
      </c>
      <c r="F163" s="142">
        <v>0</v>
      </c>
      <c r="G163" s="142">
        <v>0</v>
      </c>
      <c r="H163" s="142">
        <v>0</v>
      </c>
      <c r="I163" s="142">
        <v>0</v>
      </c>
      <c r="J163" s="142">
        <v>0</v>
      </c>
      <c r="K163" s="142">
        <v>0</v>
      </c>
      <c r="L163" s="142">
        <v>0</v>
      </c>
      <c r="M163" s="142">
        <v>0</v>
      </c>
    </row>
    <row r="164" spans="1:13" ht="15" thickBot="1" x14ac:dyDescent="0.35">
      <c r="A164" s="4" t="s">
        <v>46</v>
      </c>
      <c r="B164" s="6" t="s">
        <v>6</v>
      </c>
      <c r="C164" s="7">
        <v>7226</v>
      </c>
      <c r="D164" s="142">
        <v>0</v>
      </c>
      <c r="E164" s="142">
        <v>0</v>
      </c>
      <c r="F164" s="142">
        <v>0</v>
      </c>
      <c r="G164" s="142">
        <v>0</v>
      </c>
      <c r="H164" s="142">
        <v>0</v>
      </c>
      <c r="I164" s="142">
        <v>8052</v>
      </c>
      <c r="J164" s="142">
        <v>11658</v>
      </c>
      <c r="K164" s="142">
        <v>1620</v>
      </c>
      <c r="L164" s="142">
        <v>1106</v>
      </c>
      <c r="M164" s="142">
        <v>22436</v>
      </c>
    </row>
    <row r="165" spans="1:13" ht="15" thickBot="1" x14ac:dyDescent="0.35">
      <c r="A165" s="4" t="s">
        <v>54</v>
      </c>
      <c r="B165" s="6" t="s">
        <v>6</v>
      </c>
      <c r="C165" s="7">
        <v>10090</v>
      </c>
      <c r="D165" s="142">
        <v>0</v>
      </c>
      <c r="E165" s="142">
        <v>0</v>
      </c>
      <c r="F165" s="142">
        <v>0</v>
      </c>
      <c r="G165" s="142">
        <v>15959</v>
      </c>
      <c r="H165" s="142">
        <v>15959</v>
      </c>
      <c r="I165" s="142">
        <v>151641</v>
      </c>
      <c r="J165" s="142">
        <v>0</v>
      </c>
      <c r="K165" s="142">
        <v>926</v>
      </c>
      <c r="L165" s="142">
        <v>11205</v>
      </c>
      <c r="M165" s="142">
        <v>163772</v>
      </c>
    </row>
    <row r="166" spans="1:13" ht="15" thickBot="1" x14ac:dyDescent="0.35">
      <c r="A166" s="4" t="s">
        <v>55</v>
      </c>
      <c r="B166" s="6" t="s">
        <v>6</v>
      </c>
      <c r="C166" s="7">
        <v>9705</v>
      </c>
      <c r="D166" s="142">
        <v>0</v>
      </c>
      <c r="E166" s="142">
        <v>0</v>
      </c>
      <c r="F166" s="142">
        <v>0</v>
      </c>
      <c r="G166" s="142">
        <v>0</v>
      </c>
      <c r="H166" s="142">
        <v>0</v>
      </c>
      <c r="I166" s="142">
        <v>0</v>
      </c>
      <c r="J166" s="142">
        <v>0</v>
      </c>
      <c r="K166" s="142">
        <v>0</v>
      </c>
      <c r="L166" s="142">
        <v>0</v>
      </c>
      <c r="M166" s="142">
        <v>0</v>
      </c>
    </row>
    <row r="167" spans="1:13" ht="15" thickBot="1" x14ac:dyDescent="0.35">
      <c r="A167" s="4" t="s">
        <v>58</v>
      </c>
      <c r="B167" s="6" t="s">
        <v>6</v>
      </c>
      <c r="C167" s="7">
        <v>8692</v>
      </c>
      <c r="D167" s="142">
        <v>0</v>
      </c>
      <c r="E167" s="142">
        <v>0</v>
      </c>
      <c r="F167" s="142">
        <v>1034</v>
      </c>
      <c r="G167" s="142">
        <v>0</v>
      </c>
      <c r="H167" s="142">
        <v>1034</v>
      </c>
      <c r="I167" s="142">
        <v>0</v>
      </c>
      <c r="J167" s="142">
        <v>4794</v>
      </c>
      <c r="K167" s="142">
        <v>0</v>
      </c>
      <c r="L167" s="142">
        <v>0</v>
      </c>
      <c r="M167" s="142">
        <v>4794</v>
      </c>
    </row>
    <row r="168" spans="1:13" ht="15" thickBot="1" x14ac:dyDescent="0.35">
      <c r="A168" s="4" t="s">
        <v>62</v>
      </c>
      <c r="B168" s="6" t="s">
        <v>6</v>
      </c>
      <c r="C168" s="7">
        <v>11833</v>
      </c>
      <c r="D168" s="142">
        <v>0</v>
      </c>
      <c r="E168" s="142">
        <v>0</v>
      </c>
      <c r="F168" s="142">
        <v>0</v>
      </c>
      <c r="G168" s="142">
        <v>0</v>
      </c>
      <c r="H168" s="142">
        <v>0</v>
      </c>
      <c r="I168" s="142">
        <v>0</v>
      </c>
      <c r="J168" s="142">
        <v>0</v>
      </c>
      <c r="K168" s="142">
        <v>0</v>
      </c>
      <c r="L168" s="142">
        <v>0</v>
      </c>
      <c r="M168" s="142">
        <v>0</v>
      </c>
    </row>
    <row r="169" spans="1:13" ht="15" thickBot="1" x14ac:dyDescent="0.35">
      <c r="A169" s="4" t="s">
        <v>64</v>
      </c>
      <c r="B169" s="6" t="s">
        <v>6</v>
      </c>
      <c r="C169" s="7">
        <v>10857</v>
      </c>
      <c r="D169" s="142">
        <v>0</v>
      </c>
      <c r="E169" s="142">
        <v>0</v>
      </c>
      <c r="F169" s="142">
        <v>0</v>
      </c>
      <c r="G169" s="142">
        <v>0</v>
      </c>
      <c r="H169" s="142">
        <v>0</v>
      </c>
      <c r="I169" s="142">
        <v>0</v>
      </c>
      <c r="J169" s="142">
        <v>0</v>
      </c>
      <c r="K169" s="142">
        <v>0</v>
      </c>
      <c r="L169" s="142">
        <v>0</v>
      </c>
      <c r="M169" s="142">
        <v>0</v>
      </c>
    </row>
    <row r="170" spans="1:13" ht="15" thickBot="1" x14ac:dyDescent="0.35">
      <c r="A170" s="4" t="s">
        <v>66</v>
      </c>
      <c r="B170" s="6" t="s">
        <v>6</v>
      </c>
      <c r="C170" s="7">
        <v>9467</v>
      </c>
      <c r="D170" s="142">
        <v>0</v>
      </c>
      <c r="E170" s="142">
        <v>0</v>
      </c>
      <c r="F170" s="142">
        <v>0</v>
      </c>
      <c r="G170" s="142">
        <v>0</v>
      </c>
      <c r="H170" s="142">
        <v>0</v>
      </c>
      <c r="I170" s="142">
        <v>1303</v>
      </c>
      <c r="J170" s="142">
        <v>0</v>
      </c>
      <c r="K170" s="142">
        <v>0</v>
      </c>
      <c r="L170" s="142">
        <v>0</v>
      </c>
      <c r="M170" s="142">
        <v>1303</v>
      </c>
    </row>
    <row r="171" spans="1:13" ht="15" thickBot="1" x14ac:dyDescent="0.35">
      <c r="A171" s="4" t="s">
        <v>67</v>
      </c>
      <c r="B171" s="6" t="s">
        <v>6</v>
      </c>
      <c r="C171" s="7">
        <v>8257</v>
      </c>
      <c r="D171" s="142">
        <v>0</v>
      </c>
      <c r="E171" s="142">
        <v>0</v>
      </c>
      <c r="F171" s="142">
        <v>0</v>
      </c>
      <c r="G171" s="142">
        <v>0</v>
      </c>
      <c r="H171" s="142">
        <v>0</v>
      </c>
      <c r="I171" s="142">
        <v>0</v>
      </c>
      <c r="J171" s="142">
        <v>0</v>
      </c>
      <c r="K171" s="142">
        <v>0</v>
      </c>
      <c r="L171" s="142">
        <v>0</v>
      </c>
      <c r="M171" s="142">
        <v>0</v>
      </c>
    </row>
    <row r="172" spans="1:13" ht="15" thickBot="1" x14ac:dyDescent="0.35">
      <c r="A172" s="4" t="s">
        <v>70</v>
      </c>
      <c r="B172" s="6" t="s">
        <v>6</v>
      </c>
      <c r="C172" s="7">
        <v>9420</v>
      </c>
      <c r="D172" s="142">
        <v>0</v>
      </c>
      <c r="E172" s="142">
        <v>0</v>
      </c>
      <c r="F172" s="142">
        <v>0</v>
      </c>
      <c r="G172" s="142">
        <v>0</v>
      </c>
      <c r="H172" s="142">
        <v>0</v>
      </c>
      <c r="I172" s="142">
        <v>3000</v>
      </c>
      <c r="J172" s="142">
        <v>0</v>
      </c>
      <c r="K172" s="142">
        <v>5000</v>
      </c>
      <c r="L172" s="142">
        <v>2000</v>
      </c>
      <c r="M172" s="142">
        <v>10000</v>
      </c>
    </row>
    <row r="173" spans="1:13" ht="15" thickBot="1" x14ac:dyDescent="0.35">
      <c r="A173" s="4" t="s">
        <v>89</v>
      </c>
      <c r="B173" s="6" t="s">
        <v>6</v>
      </c>
      <c r="C173" s="7">
        <v>11862</v>
      </c>
      <c r="D173" s="142">
        <v>0</v>
      </c>
      <c r="E173" s="142">
        <v>0</v>
      </c>
      <c r="F173" s="142">
        <v>0</v>
      </c>
      <c r="G173" s="142">
        <v>6750</v>
      </c>
      <c r="H173" s="142">
        <v>6750</v>
      </c>
      <c r="I173" s="142">
        <v>0</v>
      </c>
      <c r="J173" s="142">
        <v>5507</v>
      </c>
      <c r="K173" s="142">
        <v>5977</v>
      </c>
      <c r="L173" s="142">
        <v>0</v>
      </c>
      <c r="M173" s="142">
        <v>11484</v>
      </c>
    </row>
    <row r="174" spans="1:13" ht="15" thickBot="1" x14ac:dyDescent="0.35">
      <c r="A174" s="4" t="s">
        <v>101</v>
      </c>
      <c r="B174" s="6" t="s">
        <v>6</v>
      </c>
      <c r="C174" s="7">
        <v>10021</v>
      </c>
      <c r="D174" s="142">
        <v>0</v>
      </c>
      <c r="E174" s="142">
        <v>0</v>
      </c>
      <c r="F174" s="142">
        <v>0</v>
      </c>
      <c r="G174" s="142">
        <v>0</v>
      </c>
      <c r="H174" s="142">
        <v>0</v>
      </c>
      <c r="I174" s="142">
        <v>0</v>
      </c>
      <c r="J174" s="142">
        <v>0</v>
      </c>
      <c r="K174" s="142">
        <v>0</v>
      </c>
      <c r="L174" s="142">
        <v>0</v>
      </c>
      <c r="M174" s="142">
        <v>0</v>
      </c>
    </row>
    <row r="175" spans="1:13" ht="15" thickBot="1" x14ac:dyDescent="0.35">
      <c r="A175" s="4" t="s">
        <v>108</v>
      </c>
      <c r="B175" s="6" t="s">
        <v>6</v>
      </c>
      <c r="C175" s="7">
        <v>7439</v>
      </c>
      <c r="D175" s="142">
        <v>0</v>
      </c>
      <c r="E175" s="142">
        <v>0</v>
      </c>
      <c r="F175" s="142">
        <v>20000</v>
      </c>
      <c r="G175" s="142">
        <v>0</v>
      </c>
      <c r="H175" s="142">
        <v>20000</v>
      </c>
      <c r="I175" s="142">
        <v>0</v>
      </c>
      <c r="J175" s="142">
        <v>0</v>
      </c>
      <c r="K175" s="142">
        <v>5000</v>
      </c>
      <c r="L175" s="142">
        <v>0</v>
      </c>
      <c r="M175" s="142">
        <v>5000</v>
      </c>
    </row>
    <row r="176" spans="1:13" ht="15" thickBot="1" x14ac:dyDescent="0.35">
      <c r="A176" s="4" t="s">
        <v>115</v>
      </c>
      <c r="B176" s="6" t="s">
        <v>6</v>
      </c>
      <c r="C176" s="7">
        <v>7392</v>
      </c>
      <c r="D176" s="142">
        <v>0</v>
      </c>
      <c r="E176" s="142">
        <v>0</v>
      </c>
      <c r="F176" s="142">
        <v>0</v>
      </c>
      <c r="G176" s="142">
        <v>0</v>
      </c>
      <c r="H176" s="142">
        <v>0</v>
      </c>
      <c r="I176" s="142">
        <v>4050</v>
      </c>
      <c r="J176" s="142">
        <v>106</v>
      </c>
      <c r="K176" s="142">
        <v>15099</v>
      </c>
      <c r="L176" s="142">
        <v>0</v>
      </c>
      <c r="M176" s="142">
        <v>19255</v>
      </c>
    </row>
    <row r="177" spans="1:13" ht="15" thickBot="1" x14ac:dyDescent="0.35">
      <c r="A177" s="4" t="s">
        <v>120</v>
      </c>
      <c r="B177" s="6" t="s">
        <v>6</v>
      </c>
      <c r="C177" s="7">
        <v>7717</v>
      </c>
      <c r="D177" s="142">
        <v>0</v>
      </c>
      <c r="E177" s="142">
        <v>0</v>
      </c>
      <c r="F177" s="142">
        <v>0</v>
      </c>
      <c r="G177" s="142">
        <v>0</v>
      </c>
      <c r="H177" s="142">
        <v>0</v>
      </c>
      <c r="I177" s="142">
        <v>0</v>
      </c>
      <c r="J177" s="142">
        <v>0</v>
      </c>
      <c r="K177" s="142">
        <v>0</v>
      </c>
      <c r="L177" s="142">
        <v>0</v>
      </c>
      <c r="M177" s="142">
        <v>0</v>
      </c>
    </row>
    <row r="178" spans="1:13" ht="15" thickBot="1" x14ac:dyDescent="0.35">
      <c r="A178" s="4" t="s">
        <v>131</v>
      </c>
      <c r="B178" s="6" t="s">
        <v>6</v>
      </c>
      <c r="C178" s="7">
        <v>7824</v>
      </c>
      <c r="D178" s="142">
        <v>0</v>
      </c>
      <c r="E178" s="142">
        <v>0</v>
      </c>
      <c r="F178" s="142">
        <v>0</v>
      </c>
      <c r="G178" s="142">
        <v>0</v>
      </c>
      <c r="H178" s="142">
        <v>0</v>
      </c>
      <c r="I178" s="142">
        <v>11686</v>
      </c>
      <c r="J178" s="142">
        <v>2615</v>
      </c>
      <c r="K178" s="142">
        <v>0</v>
      </c>
      <c r="L178" s="142">
        <v>0</v>
      </c>
      <c r="M178" s="142">
        <v>14301</v>
      </c>
    </row>
    <row r="179" spans="1:13" ht="15" thickBot="1" x14ac:dyDescent="0.35">
      <c r="A179" s="4" t="s">
        <v>136</v>
      </c>
      <c r="B179" s="6" t="s">
        <v>6</v>
      </c>
      <c r="C179" s="7">
        <v>9476</v>
      </c>
      <c r="D179" s="142">
        <v>0</v>
      </c>
      <c r="E179" s="142">
        <v>0</v>
      </c>
      <c r="F179" s="142">
        <v>2000</v>
      </c>
      <c r="G179" s="142">
        <v>0</v>
      </c>
      <c r="H179" s="142">
        <v>2000</v>
      </c>
      <c r="I179" s="142">
        <v>0</v>
      </c>
      <c r="J179" s="142">
        <v>0</v>
      </c>
      <c r="K179" s="142">
        <v>0</v>
      </c>
      <c r="L179" s="142">
        <v>0</v>
      </c>
      <c r="M179" s="142">
        <v>0</v>
      </c>
    </row>
    <row r="180" spans="1:13" ht="15" thickBot="1" x14ac:dyDescent="0.35">
      <c r="A180" s="4" t="s">
        <v>139</v>
      </c>
      <c r="B180" s="6" t="s">
        <v>6</v>
      </c>
      <c r="C180" s="7">
        <v>10002</v>
      </c>
      <c r="D180" s="142">
        <v>0</v>
      </c>
      <c r="E180" s="142">
        <v>0</v>
      </c>
      <c r="F180" s="142">
        <v>0</v>
      </c>
      <c r="G180" s="142">
        <v>0</v>
      </c>
      <c r="H180" s="142">
        <v>0</v>
      </c>
      <c r="I180" s="142">
        <v>4450</v>
      </c>
      <c r="J180" s="142">
        <v>1789</v>
      </c>
      <c r="K180" s="142">
        <v>12500</v>
      </c>
      <c r="L180" s="142">
        <v>0</v>
      </c>
      <c r="M180" s="142">
        <v>18739</v>
      </c>
    </row>
    <row r="181" spans="1:13" ht="15" thickBot="1" x14ac:dyDescent="0.35">
      <c r="A181" s="4" t="s">
        <v>144</v>
      </c>
      <c r="B181" s="6" t="s">
        <v>6</v>
      </c>
      <c r="C181" s="7">
        <v>11239</v>
      </c>
      <c r="D181" s="142">
        <v>0</v>
      </c>
      <c r="E181" s="142">
        <v>0</v>
      </c>
      <c r="F181" s="142">
        <v>0</v>
      </c>
      <c r="G181" s="142">
        <v>0</v>
      </c>
      <c r="H181" s="142">
        <v>0</v>
      </c>
      <c r="I181" s="142">
        <v>0</v>
      </c>
      <c r="J181" s="142">
        <v>0</v>
      </c>
      <c r="K181" s="142">
        <v>0</v>
      </c>
      <c r="L181" s="142">
        <v>0</v>
      </c>
      <c r="M181" s="142">
        <v>0</v>
      </c>
    </row>
    <row r="182" spans="1:13" ht="15" thickBot="1" x14ac:dyDescent="0.35">
      <c r="A182" s="4" t="s">
        <v>150</v>
      </c>
      <c r="B182" s="6" t="s">
        <v>6</v>
      </c>
      <c r="C182" s="7">
        <v>8891</v>
      </c>
      <c r="D182" s="142">
        <v>0</v>
      </c>
      <c r="E182" s="142">
        <v>0</v>
      </c>
      <c r="F182" s="142">
        <v>0</v>
      </c>
      <c r="G182" s="142">
        <v>0</v>
      </c>
      <c r="H182" s="142">
        <v>0</v>
      </c>
      <c r="I182" s="142">
        <v>0</v>
      </c>
      <c r="J182" s="142">
        <v>6512</v>
      </c>
      <c r="K182" s="142">
        <v>0</v>
      </c>
      <c r="L182" s="142">
        <v>0</v>
      </c>
      <c r="M182" s="142">
        <v>6512</v>
      </c>
    </row>
    <row r="183" spans="1:13" ht="15" thickBot="1" x14ac:dyDescent="0.35">
      <c r="A183" s="4" t="s">
        <v>158</v>
      </c>
      <c r="B183" s="6" t="s">
        <v>6</v>
      </c>
      <c r="C183" s="7">
        <v>7830</v>
      </c>
      <c r="D183" s="142">
        <v>0</v>
      </c>
      <c r="E183" s="142">
        <v>0</v>
      </c>
      <c r="F183" s="142">
        <v>0</v>
      </c>
      <c r="G183" s="142">
        <v>0</v>
      </c>
      <c r="H183" s="142">
        <v>0</v>
      </c>
      <c r="I183" s="142">
        <v>0</v>
      </c>
      <c r="J183" s="142">
        <v>0</v>
      </c>
      <c r="K183" s="142">
        <v>0</v>
      </c>
      <c r="L183" s="142">
        <v>0</v>
      </c>
      <c r="M183" s="142">
        <v>0</v>
      </c>
    </row>
    <row r="184" spans="1:13" ht="15" thickBot="1" x14ac:dyDescent="0.35">
      <c r="A184" s="4" t="s">
        <v>159</v>
      </c>
      <c r="B184" s="6" t="s">
        <v>6</v>
      </c>
      <c r="C184" s="7">
        <v>8133</v>
      </c>
      <c r="D184" s="142">
        <v>0</v>
      </c>
      <c r="E184" s="142">
        <v>0</v>
      </c>
      <c r="F184" s="142">
        <v>900</v>
      </c>
      <c r="G184" s="142">
        <v>1604</v>
      </c>
      <c r="H184" s="142">
        <v>2504</v>
      </c>
      <c r="I184" s="142">
        <v>0</v>
      </c>
      <c r="J184" s="142">
        <v>2415</v>
      </c>
      <c r="K184" s="142">
        <v>86888</v>
      </c>
      <c r="L184" s="142">
        <v>7268</v>
      </c>
      <c r="M184" s="142">
        <v>96571</v>
      </c>
    </row>
    <row r="185" spans="1:13" ht="15" thickBot="1" x14ac:dyDescent="0.35">
      <c r="A185" s="4" t="s">
        <v>163</v>
      </c>
      <c r="B185" s="6" t="s">
        <v>6</v>
      </c>
      <c r="C185" s="7">
        <v>7135</v>
      </c>
      <c r="D185" s="142">
        <v>0</v>
      </c>
      <c r="E185" s="142">
        <v>0</v>
      </c>
      <c r="F185" s="142">
        <v>0</v>
      </c>
      <c r="G185" s="142">
        <v>0</v>
      </c>
      <c r="H185" s="142">
        <v>0</v>
      </c>
      <c r="I185" s="142">
        <v>0</v>
      </c>
      <c r="J185" s="142">
        <v>3598</v>
      </c>
      <c r="K185" s="142">
        <v>135000</v>
      </c>
      <c r="L185" s="142">
        <v>0</v>
      </c>
      <c r="M185" s="142">
        <v>138598</v>
      </c>
    </row>
    <row r="186" spans="1:13" ht="15" thickBot="1" x14ac:dyDescent="0.35">
      <c r="A186" s="4" t="s">
        <v>177</v>
      </c>
      <c r="B186" s="6" t="s">
        <v>6</v>
      </c>
      <c r="C186" s="7">
        <v>8764</v>
      </c>
      <c r="D186" s="142">
        <v>0</v>
      </c>
      <c r="E186" s="142">
        <v>0</v>
      </c>
      <c r="F186" s="142">
        <v>0</v>
      </c>
      <c r="G186" s="142">
        <v>0</v>
      </c>
      <c r="H186" s="142">
        <v>0</v>
      </c>
      <c r="I186" s="142">
        <v>0</v>
      </c>
      <c r="J186" s="142">
        <v>0</v>
      </c>
      <c r="K186" s="142">
        <v>7052</v>
      </c>
      <c r="L186" s="142">
        <v>0</v>
      </c>
      <c r="M186" s="142">
        <v>7052</v>
      </c>
    </row>
    <row r="187" spans="1:13" ht="15" thickBot="1" x14ac:dyDescent="0.35">
      <c r="A187" s="4" t="s">
        <v>182</v>
      </c>
      <c r="B187" s="6" t="s">
        <v>6</v>
      </c>
      <c r="C187" s="7">
        <v>8046</v>
      </c>
      <c r="D187" s="142">
        <v>0</v>
      </c>
      <c r="E187" s="142">
        <v>0</v>
      </c>
      <c r="F187" s="142">
        <v>0</v>
      </c>
      <c r="G187" s="142">
        <v>0</v>
      </c>
      <c r="H187" s="142">
        <v>0</v>
      </c>
      <c r="I187" s="142">
        <v>0</v>
      </c>
      <c r="J187" s="142">
        <v>0</v>
      </c>
      <c r="K187" s="142">
        <v>17990</v>
      </c>
      <c r="L187" s="142">
        <v>0</v>
      </c>
      <c r="M187" s="142">
        <v>17990</v>
      </c>
    </row>
    <row r="188" spans="1:13" ht="15" thickBot="1" x14ac:dyDescent="0.35">
      <c r="A188" s="4" t="s">
        <v>192</v>
      </c>
      <c r="B188" s="6" t="s">
        <v>6</v>
      </c>
      <c r="C188" s="7">
        <v>9533</v>
      </c>
      <c r="D188" s="142">
        <v>0</v>
      </c>
      <c r="E188" s="142">
        <v>0</v>
      </c>
      <c r="F188" s="142">
        <v>0</v>
      </c>
      <c r="G188" s="142">
        <v>0</v>
      </c>
      <c r="H188" s="142">
        <v>0</v>
      </c>
      <c r="I188" s="142">
        <v>0</v>
      </c>
      <c r="J188" s="142">
        <v>0</v>
      </c>
      <c r="K188" s="142">
        <v>0</v>
      </c>
      <c r="L188" s="142">
        <v>0</v>
      </c>
      <c r="M188" s="142">
        <v>0</v>
      </c>
    </row>
    <row r="189" spans="1:13" ht="15" thickBot="1" x14ac:dyDescent="0.35">
      <c r="A189" s="4" t="s">
        <v>193</v>
      </c>
      <c r="B189" s="6" t="s">
        <v>6</v>
      </c>
      <c r="C189" s="7">
        <v>9233</v>
      </c>
      <c r="D189" s="142">
        <v>0</v>
      </c>
      <c r="E189" s="142">
        <v>0</v>
      </c>
      <c r="F189" s="142">
        <v>18389</v>
      </c>
      <c r="G189" s="142">
        <v>2000</v>
      </c>
      <c r="H189" s="142">
        <v>20389</v>
      </c>
      <c r="I189" s="142">
        <v>2500</v>
      </c>
      <c r="J189" s="142">
        <v>1000</v>
      </c>
      <c r="K189" s="142">
        <v>0</v>
      </c>
      <c r="L189" s="142">
        <v>0</v>
      </c>
      <c r="M189" s="142">
        <v>3500</v>
      </c>
    </row>
    <row r="190" spans="1:13" ht="15" thickBot="1" x14ac:dyDescent="0.35">
      <c r="A190" s="4" t="s">
        <v>204</v>
      </c>
      <c r="B190" s="6" t="s">
        <v>6</v>
      </c>
      <c r="C190" s="7">
        <v>10470</v>
      </c>
      <c r="D190" s="142">
        <v>0</v>
      </c>
      <c r="E190" s="142">
        <v>0</v>
      </c>
      <c r="F190" s="142">
        <v>0</v>
      </c>
      <c r="G190" s="142">
        <v>10473</v>
      </c>
      <c r="H190" s="142">
        <v>10473</v>
      </c>
      <c r="I190" s="142">
        <v>0</v>
      </c>
      <c r="J190" s="142">
        <v>27137</v>
      </c>
      <c r="K190" s="142">
        <v>251344</v>
      </c>
      <c r="L190" s="142">
        <v>77778</v>
      </c>
      <c r="M190" s="142">
        <v>356259</v>
      </c>
    </row>
    <row r="191" spans="1:13" ht="15" thickBot="1" x14ac:dyDescent="0.35">
      <c r="A191" s="4" t="s">
        <v>209</v>
      </c>
      <c r="B191" s="6" t="s">
        <v>6</v>
      </c>
      <c r="C191" s="7">
        <v>10360</v>
      </c>
      <c r="D191" s="142">
        <v>0</v>
      </c>
      <c r="E191" s="142">
        <v>0</v>
      </c>
      <c r="F191" s="142">
        <v>0</v>
      </c>
      <c r="G191" s="142">
        <v>0</v>
      </c>
      <c r="H191" s="142">
        <v>0</v>
      </c>
      <c r="I191" s="142">
        <v>0</v>
      </c>
      <c r="J191" s="142">
        <v>0</v>
      </c>
      <c r="K191" s="142">
        <v>0</v>
      </c>
      <c r="L191" s="142">
        <v>0</v>
      </c>
      <c r="M191" s="142">
        <v>0</v>
      </c>
    </row>
    <row r="192" spans="1:13" ht="15" thickBot="1" x14ac:dyDescent="0.35">
      <c r="A192" s="4" t="s">
        <v>220</v>
      </c>
      <c r="B192" s="6" t="s">
        <v>6</v>
      </c>
      <c r="C192" s="7">
        <v>7312</v>
      </c>
      <c r="D192" s="142">
        <v>0</v>
      </c>
      <c r="E192" s="142">
        <v>0</v>
      </c>
      <c r="F192" s="142">
        <v>0</v>
      </c>
      <c r="G192" s="142">
        <v>0</v>
      </c>
      <c r="H192" s="142">
        <v>0</v>
      </c>
      <c r="I192" s="142">
        <v>0</v>
      </c>
      <c r="J192" s="142">
        <v>0</v>
      </c>
      <c r="K192" s="142">
        <v>0</v>
      </c>
      <c r="L192" s="142">
        <v>0</v>
      </c>
      <c r="M192" s="142">
        <v>0</v>
      </c>
    </row>
    <row r="193" spans="1:13" ht="15" thickBot="1" x14ac:dyDescent="0.35">
      <c r="A193" s="4" t="s">
        <v>222</v>
      </c>
      <c r="B193" s="6" t="s">
        <v>6</v>
      </c>
      <c r="C193" s="7">
        <v>8344</v>
      </c>
      <c r="D193" s="142">
        <v>0</v>
      </c>
      <c r="E193" s="142">
        <v>0</v>
      </c>
      <c r="F193" s="142">
        <v>0</v>
      </c>
      <c r="G193" s="142">
        <v>0</v>
      </c>
      <c r="H193" s="142">
        <v>0</v>
      </c>
      <c r="I193" s="142">
        <v>21538</v>
      </c>
      <c r="J193" s="142">
        <v>0</v>
      </c>
      <c r="K193" s="142">
        <v>0</v>
      </c>
      <c r="L193" s="142">
        <v>0</v>
      </c>
      <c r="M193" s="142">
        <v>21538</v>
      </c>
    </row>
    <row r="194" spans="1:13" ht="15" thickBot="1" x14ac:dyDescent="0.35">
      <c r="A194" s="4" t="s">
        <v>237</v>
      </c>
      <c r="B194" s="6" t="s">
        <v>6</v>
      </c>
      <c r="C194" s="7">
        <v>7424</v>
      </c>
      <c r="D194" s="142">
        <v>0</v>
      </c>
      <c r="E194" s="142">
        <v>0</v>
      </c>
      <c r="F194" s="142">
        <v>0</v>
      </c>
      <c r="G194" s="142">
        <v>0</v>
      </c>
      <c r="H194" s="142">
        <v>0</v>
      </c>
      <c r="I194" s="142">
        <v>3245</v>
      </c>
      <c r="J194" s="142">
        <v>1220</v>
      </c>
      <c r="K194" s="142">
        <v>15650</v>
      </c>
      <c r="L194" s="142">
        <v>0</v>
      </c>
      <c r="M194" s="142">
        <v>20115</v>
      </c>
    </row>
    <row r="195" spans="1:13" ht="15" thickBot="1" x14ac:dyDescent="0.35">
      <c r="A195" s="4" t="s">
        <v>240</v>
      </c>
      <c r="B195" s="6" t="s">
        <v>6</v>
      </c>
      <c r="C195" s="7">
        <v>9765</v>
      </c>
      <c r="D195" s="142">
        <v>0</v>
      </c>
      <c r="E195" s="142">
        <v>0</v>
      </c>
      <c r="F195" s="142">
        <v>0</v>
      </c>
      <c r="G195" s="142">
        <v>0</v>
      </c>
      <c r="H195" s="142">
        <v>0</v>
      </c>
      <c r="I195" s="142">
        <v>0</v>
      </c>
      <c r="J195" s="142">
        <v>14703</v>
      </c>
      <c r="K195" s="142">
        <v>27961</v>
      </c>
      <c r="L195" s="142">
        <v>0</v>
      </c>
      <c r="M195" s="142">
        <v>42664</v>
      </c>
    </row>
    <row r="196" spans="1:13" ht="15" thickBot="1" x14ac:dyDescent="0.35">
      <c r="A196" s="4" t="s">
        <v>245</v>
      </c>
      <c r="B196" s="6" t="s">
        <v>6</v>
      </c>
      <c r="C196" s="7">
        <v>9623</v>
      </c>
      <c r="D196" s="142">
        <v>0</v>
      </c>
      <c r="E196" s="142">
        <v>0</v>
      </c>
      <c r="F196" s="142">
        <v>0</v>
      </c>
      <c r="G196" s="142">
        <v>0</v>
      </c>
      <c r="H196" s="142">
        <v>0</v>
      </c>
      <c r="I196" s="142">
        <v>0</v>
      </c>
      <c r="J196" s="142">
        <v>0</v>
      </c>
      <c r="K196" s="142">
        <v>0</v>
      </c>
      <c r="L196" s="142">
        <v>0</v>
      </c>
      <c r="M196" s="142">
        <v>0</v>
      </c>
    </row>
    <row r="197" spans="1:13" ht="15" thickBot="1" x14ac:dyDescent="0.35">
      <c r="A197" s="4" t="s">
        <v>247</v>
      </c>
      <c r="B197" s="6" t="s">
        <v>6</v>
      </c>
      <c r="C197" s="7">
        <v>7656</v>
      </c>
      <c r="D197" s="142">
        <v>0</v>
      </c>
      <c r="E197" s="142">
        <v>0</v>
      </c>
      <c r="F197" s="142">
        <v>0</v>
      </c>
      <c r="G197" s="142">
        <v>0</v>
      </c>
      <c r="H197" s="142">
        <v>0</v>
      </c>
      <c r="I197" s="142">
        <v>0</v>
      </c>
      <c r="J197" s="142">
        <v>0</v>
      </c>
      <c r="K197" s="142">
        <v>0</v>
      </c>
      <c r="L197" s="142">
        <v>0</v>
      </c>
      <c r="M197" s="142">
        <v>0</v>
      </c>
    </row>
    <row r="198" spans="1:13" ht="15" thickBot="1" x14ac:dyDescent="0.35">
      <c r="A198" s="4" t="s">
        <v>253</v>
      </c>
      <c r="B198" s="6" t="s">
        <v>6</v>
      </c>
      <c r="C198" s="7">
        <v>8354</v>
      </c>
      <c r="D198" s="142">
        <v>0</v>
      </c>
      <c r="E198" s="142">
        <v>0</v>
      </c>
      <c r="F198" s="142">
        <v>0</v>
      </c>
      <c r="G198" s="142">
        <v>0</v>
      </c>
      <c r="H198" s="142">
        <v>0</v>
      </c>
      <c r="I198" s="142">
        <v>5010</v>
      </c>
      <c r="J198" s="142">
        <v>0</v>
      </c>
      <c r="K198" s="142">
        <v>55574</v>
      </c>
      <c r="L198" s="142">
        <v>0</v>
      </c>
      <c r="M198" s="142">
        <v>60584</v>
      </c>
    </row>
    <row r="199" spans="1:13" ht="15" thickBot="1" x14ac:dyDescent="0.35">
      <c r="A199" s="4" t="s">
        <v>259</v>
      </c>
      <c r="B199" s="6" t="s">
        <v>6</v>
      </c>
      <c r="C199" s="7">
        <v>11448</v>
      </c>
      <c r="D199" s="142">
        <v>150000</v>
      </c>
      <c r="E199" s="142">
        <v>0</v>
      </c>
      <c r="F199" s="142">
        <v>0</v>
      </c>
      <c r="G199" s="142">
        <v>0</v>
      </c>
      <c r="H199" s="142">
        <v>150000</v>
      </c>
      <c r="I199" s="142">
        <v>3700</v>
      </c>
      <c r="J199" s="142">
        <v>500</v>
      </c>
      <c r="K199" s="142">
        <v>234431</v>
      </c>
      <c r="L199" s="142">
        <v>0</v>
      </c>
      <c r="M199" s="142">
        <v>238631</v>
      </c>
    </row>
    <row r="200" spans="1:13" ht="15" thickBot="1" x14ac:dyDescent="0.35">
      <c r="A200" s="4" t="s">
        <v>263</v>
      </c>
      <c r="B200" s="6" t="s">
        <v>6</v>
      </c>
      <c r="C200" s="7">
        <v>8640</v>
      </c>
      <c r="D200" s="142">
        <v>0</v>
      </c>
      <c r="E200" s="142">
        <v>0</v>
      </c>
      <c r="F200" s="142">
        <v>0</v>
      </c>
      <c r="G200" s="142">
        <v>0</v>
      </c>
      <c r="H200" s="142">
        <v>0</v>
      </c>
      <c r="I200" s="142">
        <v>0</v>
      </c>
      <c r="J200" s="142">
        <v>0</v>
      </c>
      <c r="K200" s="142">
        <v>0</v>
      </c>
      <c r="L200" s="142">
        <v>0</v>
      </c>
      <c r="M200" s="142">
        <v>0</v>
      </c>
    </row>
    <row r="201" spans="1:13" ht="15" thickBot="1" x14ac:dyDescent="0.35">
      <c r="A201" s="4" t="s">
        <v>268</v>
      </c>
      <c r="B201" s="6" t="s">
        <v>6</v>
      </c>
      <c r="C201" s="7">
        <v>9969</v>
      </c>
      <c r="D201" s="142">
        <v>0</v>
      </c>
      <c r="E201" s="142">
        <v>0</v>
      </c>
      <c r="F201" s="142">
        <v>0</v>
      </c>
      <c r="G201" s="142">
        <v>0</v>
      </c>
      <c r="H201" s="142">
        <v>0</v>
      </c>
      <c r="I201" s="142">
        <v>6820</v>
      </c>
      <c r="J201" s="142">
        <v>21373</v>
      </c>
      <c r="K201" s="142">
        <v>63001</v>
      </c>
      <c r="L201" s="142">
        <v>4950</v>
      </c>
      <c r="M201" s="142">
        <v>96144</v>
      </c>
    </row>
    <row r="202" spans="1:13" ht="15" thickBot="1" x14ac:dyDescent="0.35">
      <c r="A202" s="4" t="s">
        <v>270</v>
      </c>
      <c r="B202" s="6" t="s">
        <v>6</v>
      </c>
      <c r="C202" s="7">
        <v>7034</v>
      </c>
      <c r="D202" s="142">
        <v>0</v>
      </c>
      <c r="E202" s="142">
        <v>0</v>
      </c>
      <c r="F202" s="142">
        <v>0</v>
      </c>
      <c r="G202" s="142">
        <v>0</v>
      </c>
      <c r="H202" s="142">
        <v>0</v>
      </c>
      <c r="I202" s="142">
        <v>0</v>
      </c>
      <c r="J202" s="142">
        <v>0</v>
      </c>
      <c r="K202" s="142">
        <v>0</v>
      </c>
      <c r="L202" s="142">
        <v>0</v>
      </c>
      <c r="M202" s="142">
        <v>0</v>
      </c>
    </row>
    <row r="203" spans="1:13" ht="15" thickBot="1" x14ac:dyDescent="0.35">
      <c r="A203" s="4" t="s">
        <v>274</v>
      </c>
      <c r="B203" s="6" t="s">
        <v>6</v>
      </c>
      <c r="C203" s="7">
        <v>8833</v>
      </c>
      <c r="D203" s="142">
        <v>0</v>
      </c>
      <c r="E203" s="142">
        <v>0</v>
      </c>
      <c r="F203" s="142">
        <v>0</v>
      </c>
      <c r="G203" s="142">
        <v>0</v>
      </c>
      <c r="H203" s="142">
        <v>0</v>
      </c>
      <c r="I203" s="142">
        <v>0</v>
      </c>
      <c r="J203" s="142">
        <v>0</v>
      </c>
      <c r="K203" s="142">
        <v>0</v>
      </c>
      <c r="L203" s="142">
        <v>0</v>
      </c>
      <c r="M203" s="142">
        <v>0</v>
      </c>
    </row>
    <row r="204" spans="1:13" ht="15" thickBot="1" x14ac:dyDescent="0.35">
      <c r="A204" s="4" t="s">
        <v>277</v>
      </c>
      <c r="B204" s="6" t="s">
        <v>6</v>
      </c>
      <c r="C204" s="7">
        <v>7431</v>
      </c>
      <c r="D204" s="142">
        <v>0</v>
      </c>
      <c r="E204" s="142">
        <v>0</v>
      </c>
      <c r="F204" s="142">
        <v>0</v>
      </c>
      <c r="G204" s="142">
        <v>0</v>
      </c>
      <c r="H204" s="142">
        <v>0</v>
      </c>
      <c r="I204" s="142">
        <v>5026</v>
      </c>
      <c r="J204" s="142">
        <v>2328</v>
      </c>
      <c r="K204" s="142">
        <v>0</v>
      </c>
      <c r="L204" s="142">
        <v>0</v>
      </c>
      <c r="M204" s="142">
        <v>7354</v>
      </c>
    </row>
    <row r="205" spans="1:13" ht="15" thickBot="1" x14ac:dyDescent="0.35">
      <c r="A205" s="4" t="s">
        <v>278</v>
      </c>
      <c r="B205" s="6" t="s">
        <v>6</v>
      </c>
      <c r="C205" s="7">
        <v>11503</v>
      </c>
      <c r="D205" s="142">
        <v>0</v>
      </c>
      <c r="E205" s="142">
        <v>0</v>
      </c>
      <c r="F205" s="142">
        <v>4520</v>
      </c>
      <c r="G205" s="142">
        <v>6197</v>
      </c>
      <c r="H205" s="142">
        <v>10717</v>
      </c>
      <c r="I205" s="142">
        <v>16732</v>
      </c>
      <c r="J205" s="142">
        <v>2259</v>
      </c>
      <c r="K205" s="142">
        <v>149371</v>
      </c>
      <c r="L205" s="142">
        <v>165087</v>
      </c>
      <c r="M205" s="142">
        <v>333449</v>
      </c>
    </row>
    <row r="206" spans="1:13" ht="15" thickBot="1" x14ac:dyDescent="0.35">
      <c r="A206" s="4" t="s">
        <v>291</v>
      </c>
      <c r="B206" s="6" t="s">
        <v>6</v>
      </c>
      <c r="C206" s="7">
        <v>8891</v>
      </c>
      <c r="D206" s="142">
        <v>0</v>
      </c>
      <c r="E206" s="142">
        <v>0</v>
      </c>
      <c r="F206" s="142">
        <v>0</v>
      </c>
      <c r="G206" s="142">
        <v>0</v>
      </c>
      <c r="H206" s="142">
        <v>0</v>
      </c>
      <c r="I206" s="142">
        <v>0</v>
      </c>
      <c r="J206" s="142">
        <v>9097</v>
      </c>
      <c r="K206" s="142">
        <v>0</v>
      </c>
      <c r="L206" s="142">
        <v>0</v>
      </c>
      <c r="M206" s="142">
        <v>9097</v>
      </c>
    </row>
    <row r="207" spans="1:13" ht="15" thickBot="1" x14ac:dyDescent="0.35">
      <c r="A207" s="4" t="s">
        <v>295</v>
      </c>
      <c r="B207" s="6" t="s">
        <v>6</v>
      </c>
      <c r="C207" s="7">
        <v>8152</v>
      </c>
      <c r="D207" s="142">
        <v>0</v>
      </c>
      <c r="E207" s="142">
        <v>0</v>
      </c>
      <c r="F207" s="142">
        <v>0</v>
      </c>
      <c r="G207" s="142">
        <v>13497</v>
      </c>
      <c r="H207" s="142">
        <v>13497</v>
      </c>
      <c r="I207" s="142">
        <v>0</v>
      </c>
      <c r="J207" s="142">
        <v>0</v>
      </c>
      <c r="K207" s="142">
        <v>407</v>
      </c>
      <c r="L207" s="142">
        <v>0</v>
      </c>
      <c r="M207" s="142">
        <v>407</v>
      </c>
    </row>
    <row r="208" spans="1:13" ht="15" thickBot="1" x14ac:dyDescent="0.35">
      <c r="A208" s="4" t="s">
        <v>299</v>
      </c>
      <c r="B208" s="6" t="s">
        <v>6</v>
      </c>
      <c r="C208" s="7">
        <v>7580</v>
      </c>
      <c r="D208" s="142">
        <v>0</v>
      </c>
      <c r="E208" s="142">
        <v>0</v>
      </c>
      <c r="F208" s="142">
        <v>95207</v>
      </c>
      <c r="G208" s="142">
        <v>0</v>
      </c>
      <c r="H208" s="142">
        <v>95207</v>
      </c>
      <c r="I208" s="142">
        <v>27685</v>
      </c>
      <c r="J208" s="142">
        <v>0</v>
      </c>
      <c r="K208" s="142">
        <v>0</v>
      </c>
      <c r="L208" s="142">
        <v>0</v>
      </c>
      <c r="M208" s="142">
        <v>27685</v>
      </c>
    </row>
    <row r="209" spans="1:13" ht="15" thickBot="1" x14ac:dyDescent="0.35">
      <c r="A209" s="4" t="s">
        <v>311</v>
      </c>
      <c r="B209" s="6" t="s">
        <v>6</v>
      </c>
      <c r="C209" s="7">
        <v>11480</v>
      </c>
      <c r="D209" s="142">
        <v>0</v>
      </c>
      <c r="E209" s="142">
        <v>0</v>
      </c>
      <c r="F209" s="142">
        <v>0</v>
      </c>
      <c r="G209" s="142">
        <v>66885</v>
      </c>
      <c r="H209" s="142">
        <v>66885</v>
      </c>
      <c r="I209" s="142">
        <v>5533</v>
      </c>
      <c r="J209" s="142">
        <v>8815</v>
      </c>
      <c r="K209" s="142">
        <v>0</v>
      </c>
      <c r="L209" s="142">
        <v>0</v>
      </c>
      <c r="M209" s="142">
        <v>14348</v>
      </c>
    </row>
    <row r="210" spans="1:13" ht="15" thickBot="1" x14ac:dyDescent="0.35">
      <c r="A210" s="4" t="s">
        <v>312</v>
      </c>
      <c r="B210" s="6" t="s">
        <v>6</v>
      </c>
      <c r="C210" s="7">
        <v>7798</v>
      </c>
      <c r="D210" s="142">
        <v>0</v>
      </c>
      <c r="E210" s="142">
        <v>0</v>
      </c>
      <c r="F210" s="142">
        <v>0</v>
      </c>
      <c r="G210" s="142">
        <v>18476</v>
      </c>
      <c r="H210" s="142">
        <v>18476</v>
      </c>
      <c r="I210" s="142">
        <v>12363</v>
      </c>
      <c r="J210" s="142">
        <v>2950</v>
      </c>
      <c r="K210" s="142">
        <v>0</v>
      </c>
      <c r="L210" s="142">
        <v>19031</v>
      </c>
      <c r="M210" s="142">
        <v>34344</v>
      </c>
    </row>
    <row r="211" spans="1:13" ht="15" thickBot="1" x14ac:dyDescent="0.35">
      <c r="A211" s="4" t="s">
        <v>316</v>
      </c>
      <c r="B211" s="6" t="s">
        <v>6</v>
      </c>
      <c r="C211" s="7">
        <v>7357</v>
      </c>
      <c r="D211" s="142">
        <v>0</v>
      </c>
      <c r="E211" s="142">
        <v>0</v>
      </c>
      <c r="F211" s="142">
        <v>0</v>
      </c>
      <c r="G211" s="142">
        <v>0</v>
      </c>
      <c r="H211" s="142">
        <v>0</v>
      </c>
      <c r="I211" s="142">
        <v>20784</v>
      </c>
      <c r="J211" s="142">
        <v>7739</v>
      </c>
      <c r="K211" s="142">
        <v>3693</v>
      </c>
      <c r="L211" s="142">
        <v>33284</v>
      </c>
      <c r="M211" s="142">
        <v>65500</v>
      </c>
    </row>
    <row r="212" spans="1:13" ht="15" thickBot="1" x14ac:dyDescent="0.35">
      <c r="A212" s="4" t="s">
        <v>319</v>
      </c>
      <c r="B212" s="6" t="s">
        <v>6</v>
      </c>
      <c r="C212" s="7">
        <v>7103</v>
      </c>
      <c r="D212" s="142">
        <v>0</v>
      </c>
      <c r="E212" s="142">
        <v>0</v>
      </c>
      <c r="F212" s="142">
        <v>100795</v>
      </c>
      <c r="G212" s="142">
        <v>0</v>
      </c>
      <c r="H212" s="142">
        <v>100795</v>
      </c>
      <c r="I212" s="142">
        <v>0</v>
      </c>
      <c r="J212" s="142">
        <v>1000</v>
      </c>
      <c r="K212" s="142">
        <v>93575</v>
      </c>
      <c r="L212" s="142">
        <v>0</v>
      </c>
      <c r="M212" s="142">
        <v>94575</v>
      </c>
    </row>
    <row r="213" spans="1:13" ht="15" thickBot="1" x14ac:dyDescent="0.35">
      <c r="A213" s="4" t="s">
        <v>321</v>
      </c>
      <c r="B213" s="6" t="s">
        <v>6</v>
      </c>
      <c r="C213" s="7">
        <v>10017</v>
      </c>
      <c r="D213" s="142">
        <v>0</v>
      </c>
      <c r="E213" s="142">
        <v>0</v>
      </c>
      <c r="F213" s="142">
        <v>0</v>
      </c>
      <c r="G213" s="142">
        <v>0</v>
      </c>
      <c r="H213" s="142">
        <v>0</v>
      </c>
      <c r="I213" s="142">
        <v>1600</v>
      </c>
      <c r="J213" s="142">
        <v>3104</v>
      </c>
      <c r="K213" s="142">
        <v>45855</v>
      </c>
      <c r="L213" s="142">
        <v>108346</v>
      </c>
      <c r="M213" s="142">
        <v>158905</v>
      </c>
    </row>
    <row r="214" spans="1:13" ht="15" thickBot="1" x14ac:dyDescent="0.35">
      <c r="A214" s="4" t="s">
        <v>324</v>
      </c>
      <c r="B214" s="6" t="s">
        <v>6</v>
      </c>
      <c r="C214" s="7">
        <v>7272</v>
      </c>
      <c r="D214" s="142">
        <v>0</v>
      </c>
      <c r="E214" s="142">
        <v>0</v>
      </c>
      <c r="F214" s="142">
        <v>0</v>
      </c>
      <c r="G214" s="142">
        <v>0</v>
      </c>
      <c r="H214" s="142">
        <v>0</v>
      </c>
      <c r="I214" s="142">
        <v>0</v>
      </c>
      <c r="J214" s="142">
        <v>0</v>
      </c>
      <c r="K214" s="142">
        <v>0</v>
      </c>
      <c r="L214" s="142">
        <v>0</v>
      </c>
      <c r="M214" s="142">
        <v>0</v>
      </c>
    </row>
    <row r="215" spans="1:13" ht="15" thickBot="1" x14ac:dyDescent="0.35">
      <c r="A215" s="4" t="s">
        <v>327</v>
      </c>
      <c r="B215" s="6" t="s">
        <v>6</v>
      </c>
      <c r="C215" s="7">
        <v>11377</v>
      </c>
      <c r="D215" s="142">
        <v>0</v>
      </c>
      <c r="E215" s="142">
        <v>0</v>
      </c>
      <c r="F215" s="142">
        <v>0</v>
      </c>
      <c r="G215" s="142">
        <v>0</v>
      </c>
      <c r="H215" s="142">
        <v>0</v>
      </c>
      <c r="I215" s="142">
        <v>0</v>
      </c>
      <c r="J215" s="142">
        <v>0</v>
      </c>
      <c r="K215" s="142">
        <v>17933</v>
      </c>
      <c r="L215" s="142">
        <v>0</v>
      </c>
      <c r="M215" s="142">
        <v>17933</v>
      </c>
    </row>
    <row r="216" spans="1:13" ht="15" thickBot="1" x14ac:dyDescent="0.35">
      <c r="A216" s="4" t="s">
        <v>333</v>
      </c>
      <c r="B216" s="6" t="s">
        <v>6</v>
      </c>
      <c r="C216" s="7">
        <v>8386</v>
      </c>
      <c r="D216" s="142">
        <v>0</v>
      </c>
      <c r="E216" s="142">
        <v>0</v>
      </c>
      <c r="F216" s="142">
        <v>0</v>
      </c>
      <c r="G216" s="142">
        <v>0</v>
      </c>
      <c r="H216" s="142">
        <v>0</v>
      </c>
      <c r="I216" s="142">
        <v>2388</v>
      </c>
      <c r="J216" s="142">
        <v>6053</v>
      </c>
      <c r="K216" s="142">
        <v>0</v>
      </c>
      <c r="L216" s="142">
        <v>0</v>
      </c>
      <c r="M216" s="142">
        <v>8441</v>
      </c>
    </row>
    <row r="217" spans="1:13" ht="15" thickBot="1" x14ac:dyDescent="0.35">
      <c r="A217" s="4" t="s">
        <v>336</v>
      </c>
      <c r="B217" s="6" t="s">
        <v>6</v>
      </c>
      <c r="C217" s="7">
        <v>9110</v>
      </c>
      <c r="D217" s="142">
        <v>0</v>
      </c>
      <c r="E217" s="142">
        <v>0</v>
      </c>
      <c r="F217" s="142">
        <v>0</v>
      </c>
      <c r="G217" s="142">
        <v>0</v>
      </c>
      <c r="H217" s="142">
        <v>0</v>
      </c>
      <c r="I217" s="142">
        <v>5657</v>
      </c>
      <c r="J217" s="142">
        <v>7076</v>
      </c>
      <c r="K217" s="142">
        <v>0</v>
      </c>
      <c r="L217" s="142">
        <v>0</v>
      </c>
      <c r="M217" s="142">
        <v>12733</v>
      </c>
    </row>
    <row r="218" spans="1:13" ht="15" thickBot="1" x14ac:dyDescent="0.35">
      <c r="A218" s="4" t="s">
        <v>337</v>
      </c>
      <c r="B218" s="6" t="s">
        <v>6</v>
      </c>
      <c r="C218" s="7">
        <v>9645</v>
      </c>
      <c r="D218" s="142">
        <v>0</v>
      </c>
      <c r="E218" s="142">
        <v>0</v>
      </c>
      <c r="F218" s="142">
        <v>0</v>
      </c>
      <c r="G218" s="142">
        <v>0</v>
      </c>
      <c r="H218" s="142">
        <v>0</v>
      </c>
      <c r="I218" s="142">
        <v>0</v>
      </c>
      <c r="J218" s="142">
        <v>0</v>
      </c>
      <c r="K218" s="142">
        <v>0</v>
      </c>
      <c r="L218" s="142">
        <v>0</v>
      </c>
      <c r="M218" s="142">
        <v>0</v>
      </c>
    </row>
    <row r="219" spans="1:13" ht="15" thickBot="1" x14ac:dyDescent="0.35">
      <c r="A219" s="4" t="s">
        <v>345</v>
      </c>
      <c r="B219" s="6" t="s">
        <v>6</v>
      </c>
      <c r="C219" s="7">
        <v>9301</v>
      </c>
      <c r="D219" s="142">
        <v>0</v>
      </c>
      <c r="E219" s="142">
        <v>0</v>
      </c>
      <c r="F219" s="142">
        <v>0</v>
      </c>
      <c r="G219" s="142">
        <v>0</v>
      </c>
      <c r="H219" s="142">
        <v>0</v>
      </c>
      <c r="I219" s="142">
        <v>2000</v>
      </c>
      <c r="J219" s="142">
        <v>5022</v>
      </c>
      <c r="K219" s="142">
        <v>0</v>
      </c>
      <c r="L219" s="142">
        <v>0</v>
      </c>
      <c r="M219" s="142">
        <v>7022</v>
      </c>
    </row>
    <row r="220" spans="1:13" ht="15" thickBot="1" x14ac:dyDescent="0.35">
      <c r="A220" s="4" t="s">
        <v>347</v>
      </c>
      <c r="B220" s="6" t="s">
        <v>6</v>
      </c>
      <c r="C220" s="7">
        <v>7851</v>
      </c>
      <c r="D220" s="142">
        <v>0</v>
      </c>
      <c r="E220" s="142">
        <v>0</v>
      </c>
      <c r="F220" s="142">
        <v>0</v>
      </c>
      <c r="G220" s="142">
        <v>0</v>
      </c>
      <c r="H220" s="142">
        <v>0</v>
      </c>
      <c r="I220" s="142">
        <v>1816</v>
      </c>
      <c r="J220" s="142">
        <v>10373</v>
      </c>
      <c r="K220" s="142">
        <v>15230</v>
      </c>
      <c r="L220" s="142">
        <v>0</v>
      </c>
      <c r="M220" s="142">
        <v>27419</v>
      </c>
    </row>
    <row r="221" spans="1:13" ht="15" thickBot="1" x14ac:dyDescent="0.35">
      <c r="A221" s="4" t="s">
        <v>348</v>
      </c>
      <c r="B221" s="6" t="s">
        <v>6</v>
      </c>
      <c r="C221" s="7">
        <v>10250</v>
      </c>
      <c r="D221" s="142">
        <v>0</v>
      </c>
      <c r="E221" s="142">
        <v>0</v>
      </c>
      <c r="F221" s="142">
        <v>0</v>
      </c>
      <c r="G221" s="142">
        <v>0</v>
      </c>
      <c r="H221" s="142">
        <v>0</v>
      </c>
      <c r="I221" s="142">
        <v>0</v>
      </c>
      <c r="J221" s="142">
        <v>0</v>
      </c>
      <c r="K221" s="142">
        <v>0</v>
      </c>
      <c r="L221" s="142">
        <v>0</v>
      </c>
      <c r="M221" s="142">
        <v>0</v>
      </c>
    </row>
    <row r="222" spans="1:13" ht="15" thickBot="1" x14ac:dyDescent="0.35">
      <c r="A222" s="4" t="s">
        <v>352</v>
      </c>
      <c r="B222" s="6" t="s">
        <v>6</v>
      </c>
      <c r="C222" s="7">
        <v>10662</v>
      </c>
      <c r="D222" s="142">
        <v>0</v>
      </c>
      <c r="E222" s="142">
        <v>0</v>
      </c>
      <c r="F222" s="142">
        <v>0</v>
      </c>
      <c r="G222" s="142">
        <v>0</v>
      </c>
      <c r="H222" s="142">
        <v>0</v>
      </c>
      <c r="I222" s="142">
        <v>0</v>
      </c>
      <c r="J222" s="142">
        <v>0</v>
      </c>
      <c r="K222" s="142">
        <v>38000</v>
      </c>
      <c r="L222" s="142">
        <v>0</v>
      </c>
      <c r="M222" s="142">
        <v>38000</v>
      </c>
    </row>
    <row r="223" spans="1:13" ht="15" thickBot="1" x14ac:dyDescent="0.35">
      <c r="A223" s="4" t="s">
        <v>354</v>
      </c>
      <c r="B223" s="6" t="s">
        <v>6</v>
      </c>
      <c r="C223" s="7">
        <v>11985</v>
      </c>
      <c r="D223" s="142">
        <v>0</v>
      </c>
      <c r="E223" s="142">
        <v>0</v>
      </c>
      <c r="F223" s="142">
        <v>0</v>
      </c>
      <c r="G223" s="142">
        <v>0</v>
      </c>
      <c r="H223" s="142">
        <v>0</v>
      </c>
      <c r="I223" s="142">
        <v>0</v>
      </c>
      <c r="J223" s="142">
        <v>0</v>
      </c>
      <c r="K223" s="142">
        <v>0</v>
      </c>
      <c r="L223" s="142">
        <v>0</v>
      </c>
      <c r="M223" s="142">
        <v>0</v>
      </c>
    </row>
    <row r="224" spans="1:13" ht="15" thickBot="1" x14ac:dyDescent="0.35">
      <c r="A224" s="4" t="s">
        <v>355</v>
      </c>
      <c r="B224" s="6" t="s">
        <v>6</v>
      </c>
      <c r="C224" s="7">
        <v>8282</v>
      </c>
      <c r="D224" s="142">
        <v>0</v>
      </c>
      <c r="E224" s="142">
        <v>0</v>
      </c>
      <c r="F224" s="142">
        <v>0</v>
      </c>
      <c r="G224" s="142">
        <v>37936</v>
      </c>
      <c r="H224" s="142">
        <v>37936</v>
      </c>
      <c r="I224" s="142">
        <v>0</v>
      </c>
      <c r="J224" s="142">
        <v>0</v>
      </c>
      <c r="K224" s="142">
        <v>1500</v>
      </c>
      <c r="L224" s="142">
        <v>0</v>
      </c>
      <c r="M224" s="142">
        <v>1500</v>
      </c>
    </row>
    <row r="225" spans="1:13" ht="15" thickBot="1" x14ac:dyDescent="0.35">
      <c r="A225" s="4" t="s">
        <v>359</v>
      </c>
      <c r="B225" s="6" t="s">
        <v>6</v>
      </c>
      <c r="C225" s="7">
        <v>9714</v>
      </c>
      <c r="D225" s="142">
        <v>0</v>
      </c>
      <c r="E225" s="142">
        <v>0</v>
      </c>
      <c r="F225" s="142">
        <v>0</v>
      </c>
      <c r="G225" s="142">
        <v>18347</v>
      </c>
      <c r="H225" s="142">
        <v>18347</v>
      </c>
      <c r="I225" s="142">
        <v>22494</v>
      </c>
      <c r="J225" s="142">
        <v>8126</v>
      </c>
      <c r="K225" s="142">
        <v>18289</v>
      </c>
      <c r="L225" s="142">
        <v>0</v>
      </c>
      <c r="M225" s="142">
        <v>48909</v>
      </c>
    </row>
    <row r="226" spans="1:13" ht="15" thickBot="1" x14ac:dyDescent="0.35">
      <c r="A226" s="4" t="s">
        <v>372</v>
      </c>
      <c r="B226" s="6" t="s">
        <v>6</v>
      </c>
      <c r="C226" s="7">
        <v>9514</v>
      </c>
      <c r="D226" s="142">
        <v>0</v>
      </c>
      <c r="E226" s="142">
        <v>0</v>
      </c>
      <c r="F226" s="142">
        <v>0</v>
      </c>
      <c r="G226" s="142">
        <v>1200</v>
      </c>
      <c r="H226" s="142">
        <v>1200</v>
      </c>
      <c r="I226" s="142">
        <v>0</v>
      </c>
      <c r="J226" s="142">
        <v>727</v>
      </c>
      <c r="K226" s="142">
        <v>0</v>
      </c>
      <c r="L226" s="142">
        <v>0</v>
      </c>
      <c r="M226" s="142">
        <v>727</v>
      </c>
    </row>
    <row r="227" spans="1:13" ht="15" thickBot="1" x14ac:dyDescent="0.35">
      <c r="A227" s="4" t="s">
        <v>380</v>
      </c>
      <c r="B227" s="6" t="s">
        <v>6</v>
      </c>
      <c r="C227" s="7">
        <v>10251</v>
      </c>
      <c r="D227" s="142">
        <v>0</v>
      </c>
      <c r="E227" s="142">
        <v>0</v>
      </c>
      <c r="F227" s="142">
        <v>0</v>
      </c>
      <c r="G227" s="142">
        <v>0</v>
      </c>
      <c r="H227" s="142">
        <v>0</v>
      </c>
      <c r="I227" s="142">
        <v>0</v>
      </c>
      <c r="J227" s="142">
        <v>0</v>
      </c>
      <c r="K227" s="142">
        <v>0</v>
      </c>
      <c r="L227" s="142">
        <v>0</v>
      </c>
      <c r="M227" s="142">
        <v>0</v>
      </c>
    </row>
    <row r="228" spans="1:13" ht="15" thickBot="1" x14ac:dyDescent="0.35">
      <c r="A228" s="4" t="s">
        <v>381</v>
      </c>
      <c r="B228" s="6" t="s">
        <v>6</v>
      </c>
      <c r="C228" s="7">
        <v>7370</v>
      </c>
      <c r="D228" s="142">
        <v>0</v>
      </c>
      <c r="E228" s="142">
        <v>0</v>
      </c>
      <c r="F228" s="142">
        <v>0</v>
      </c>
      <c r="G228" s="142">
        <v>10215</v>
      </c>
      <c r="H228" s="142">
        <v>10215</v>
      </c>
      <c r="I228" s="142">
        <v>0</v>
      </c>
      <c r="J228" s="142">
        <v>3900</v>
      </c>
      <c r="K228" s="142">
        <v>2000</v>
      </c>
      <c r="L228" s="142">
        <v>0</v>
      </c>
      <c r="M228" s="142">
        <v>5900</v>
      </c>
    </row>
    <row r="229" spans="1:13" ht="15" thickBot="1" x14ac:dyDescent="0.35">
      <c r="A229" s="4" t="s">
        <v>383</v>
      </c>
      <c r="B229" s="6" t="s">
        <v>6</v>
      </c>
      <c r="C229" s="7">
        <v>8417</v>
      </c>
      <c r="D229" s="142">
        <v>0</v>
      </c>
      <c r="E229" s="142">
        <v>0</v>
      </c>
      <c r="F229" s="142">
        <v>0</v>
      </c>
      <c r="G229" s="142">
        <v>0</v>
      </c>
      <c r="H229" s="142">
        <v>0</v>
      </c>
      <c r="I229" s="142">
        <v>0</v>
      </c>
      <c r="J229" s="142">
        <v>0</v>
      </c>
      <c r="K229" s="142">
        <v>0</v>
      </c>
      <c r="L229" s="142">
        <v>0</v>
      </c>
      <c r="M229" s="142">
        <v>0</v>
      </c>
    </row>
    <row r="230" spans="1:13" ht="15" thickBot="1" x14ac:dyDescent="0.35">
      <c r="A230" s="4" t="s">
        <v>384</v>
      </c>
      <c r="B230" s="6" t="s">
        <v>6</v>
      </c>
      <c r="C230" s="7">
        <v>11811</v>
      </c>
      <c r="D230" s="142">
        <v>0</v>
      </c>
      <c r="E230" s="142">
        <v>0</v>
      </c>
      <c r="F230" s="142">
        <v>124176</v>
      </c>
      <c r="G230" s="142">
        <v>0</v>
      </c>
      <c r="H230" s="142">
        <v>124176</v>
      </c>
      <c r="I230" s="142">
        <v>2426</v>
      </c>
      <c r="J230" s="142">
        <v>1729</v>
      </c>
      <c r="K230" s="142">
        <v>0</v>
      </c>
      <c r="L230" s="142">
        <v>0</v>
      </c>
      <c r="M230" s="142">
        <v>4155</v>
      </c>
    </row>
    <row r="231" spans="1:13" ht="15" thickBot="1" x14ac:dyDescent="0.35">
      <c r="A231" s="4" t="s">
        <v>387</v>
      </c>
      <c r="B231" s="26" t="s">
        <v>6</v>
      </c>
      <c r="C231" s="27">
        <v>10014</v>
      </c>
      <c r="D231" s="152">
        <v>0</v>
      </c>
      <c r="E231" s="152">
        <v>0</v>
      </c>
      <c r="F231" s="152">
        <v>0</v>
      </c>
      <c r="G231" s="152">
        <v>0</v>
      </c>
      <c r="H231" s="152">
        <v>0</v>
      </c>
      <c r="I231" s="152">
        <v>0</v>
      </c>
      <c r="J231" s="152">
        <v>0</v>
      </c>
      <c r="K231" s="152">
        <v>1793</v>
      </c>
      <c r="L231" s="152">
        <v>0</v>
      </c>
      <c r="M231" s="152">
        <v>1793</v>
      </c>
    </row>
    <row r="232" spans="1:13" x14ac:dyDescent="0.3">
      <c r="A232" s="285" t="s">
        <v>2413</v>
      </c>
      <c r="B232" s="73"/>
      <c r="C232" s="101">
        <f t="shared" ref="C232:M232" si="2">SUM(C156:C231)</f>
        <v>699621</v>
      </c>
      <c r="D232" s="145">
        <f t="shared" si="2"/>
        <v>150000</v>
      </c>
      <c r="E232" s="145">
        <f t="shared" si="2"/>
        <v>0</v>
      </c>
      <c r="F232" s="145">
        <f t="shared" si="2"/>
        <v>382521</v>
      </c>
      <c r="G232" s="145">
        <f t="shared" si="2"/>
        <v>235039</v>
      </c>
      <c r="H232" s="145">
        <f t="shared" si="2"/>
        <v>767560</v>
      </c>
      <c r="I232" s="145">
        <f t="shared" si="2"/>
        <v>356872</v>
      </c>
      <c r="J232" s="145">
        <f t="shared" si="2"/>
        <v>207339</v>
      </c>
      <c r="K232" s="145">
        <f t="shared" si="2"/>
        <v>1377483</v>
      </c>
      <c r="L232" s="145">
        <f t="shared" si="2"/>
        <v>435073</v>
      </c>
      <c r="M232" s="145">
        <f t="shared" si="2"/>
        <v>2376767</v>
      </c>
    </row>
    <row r="233" spans="1:13" ht="15" thickBot="1" x14ac:dyDescent="0.35">
      <c r="A233" s="61"/>
      <c r="B233" s="30"/>
      <c r="C233" s="27"/>
      <c r="D233" s="152"/>
      <c r="E233" s="152"/>
      <c r="F233" s="152"/>
      <c r="G233" s="152"/>
      <c r="H233" s="152"/>
      <c r="I233" s="152"/>
      <c r="J233" s="152"/>
      <c r="K233" s="152"/>
      <c r="L233" s="152"/>
      <c r="M233" s="152"/>
    </row>
    <row r="234" spans="1:13" ht="15" thickBot="1" x14ac:dyDescent="0.35">
      <c r="A234" s="31" t="s">
        <v>3</v>
      </c>
      <c r="B234" s="6" t="s">
        <v>4</v>
      </c>
      <c r="C234" s="7">
        <v>21133</v>
      </c>
      <c r="D234" s="142">
        <v>0</v>
      </c>
      <c r="E234" s="142">
        <v>0</v>
      </c>
      <c r="F234" s="142">
        <v>8174</v>
      </c>
      <c r="G234" s="142">
        <v>0</v>
      </c>
      <c r="H234" s="142">
        <v>8174</v>
      </c>
      <c r="I234" s="142">
        <v>7639</v>
      </c>
      <c r="J234" s="142">
        <v>2833</v>
      </c>
      <c r="K234" s="142">
        <v>6265</v>
      </c>
      <c r="L234" s="142">
        <v>8174</v>
      </c>
      <c r="M234" s="142">
        <v>24911</v>
      </c>
    </row>
    <row r="235" spans="1:13" ht="15" thickBot="1" x14ac:dyDescent="0.35">
      <c r="A235" s="4" t="s">
        <v>7</v>
      </c>
      <c r="B235" s="6" t="s">
        <v>4</v>
      </c>
      <c r="C235" s="7">
        <v>13741</v>
      </c>
      <c r="D235" s="142">
        <v>0</v>
      </c>
      <c r="E235" s="142">
        <v>0</v>
      </c>
      <c r="F235" s="142">
        <v>0</v>
      </c>
      <c r="G235" s="142">
        <v>0</v>
      </c>
      <c r="H235" s="142">
        <v>0</v>
      </c>
      <c r="I235" s="142">
        <v>0</v>
      </c>
      <c r="J235" s="142">
        <v>0</v>
      </c>
      <c r="K235" s="142">
        <v>0</v>
      </c>
      <c r="L235" s="142">
        <v>0</v>
      </c>
      <c r="M235" s="142">
        <v>0</v>
      </c>
    </row>
    <row r="236" spans="1:13" ht="15" thickBot="1" x14ac:dyDescent="0.35">
      <c r="A236" s="4" t="s">
        <v>12</v>
      </c>
      <c r="B236" s="6" t="s">
        <v>4</v>
      </c>
      <c r="C236" s="7">
        <v>17401</v>
      </c>
      <c r="D236" s="142">
        <v>0</v>
      </c>
      <c r="E236" s="142">
        <v>0</v>
      </c>
      <c r="F236" s="142">
        <v>0</v>
      </c>
      <c r="G236" s="142">
        <v>4581</v>
      </c>
      <c r="H236" s="142">
        <v>4581</v>
      </c>
      <c r="I236" s="142">
        <v>0</v>
      </c>
      <c r="J236" s="142">
        <v>17637</v>
      </c>
      <c r="K236" s="142">
        <v>20424</v>
      </c>
      <c r="L236" s="142">
        <v>0</v>
      </c>
      <c r="M236" s="142">
        <v>38061</v>
      </c>
    </row>
    <row r="237" spans="1:13" ht="15" thickBot="1" x14ac:dyDescent="0.35">
      <c r="A237" s="4" t="s">
        <v>25</v>
      </c>
      <c r="B237" s="6" t="s">
        <v>4</v>
      </c>
      <c r="C237" s="7">
        <v>21412</v>
      </c>
      <c r="D237" s="142">
        <v>0</v>
      </c>
      <c r="E237" s="142">
        <v>0</v>
      </c>
      <c r="F237" s="142">
        <v>0</v>
      </c>
      <c r="G237" s="142">
        <v>0</v>
      </c>
      <c r="H237" s="142">
        <v>0</v>
      </c>
      <c r="I237" s="142">
        <v>43125</v>
      </c>
      <c r="J237" s="142">
        <v>10430</v>
      </c>
      <c r="K237" s="142">
        <v>27000</v>
      </c>
      <c r="L237" s="142">
        <v>0</v>
      </c>
      <c r="M237" s="142">
        <v>80555</v>
      </c>
    </row>
    <row r="238" spans="1:13" ht="15" thickBot="1" x14ac:dyDescent="0.35">
      <c r="A238" s="4" t="s">
        <v>27</v>
      </c>
      <c r="B238" s="6" t="s">
        <v>4</v>
      </c>
      <c r="C238" s="7">
        <v>25883</v>
      </c>
      <c r="D238" s="142">
        <v>0</v>
      </c>
      <c r="E238" s="142">
        <v>0</v>
      </c>
      <c r="F238" s="142">
        <v>0</v>
      </c>
      <c r="G238" s="142">
        <v>0</v>
      </c>
      <c r="H238" s="142">
        <v>0</v>
      </c>
      <c r="I238" s="142">
        <v>9516</v>
      </c>
      <c r="J238" s="142">
        <v>3119</v>
      </c>
      <c r="K238" s="142">
        <v>16766</v>
      </c>
      <c r="L238" s="142">
        <v>0</v>
      </c>
      <c r="M238" s="142">
        <v>29401</v>
      </c>
    </row>
    <row r="239" spans="1:13" ht="15" thickBot="1" x14ac:dyDescent="0.35">
      <c r="A239" s="4" t="s">
        <v>36</v>
      </c>
      <c r="B239" s="6" t="s">
        <v>4</v>
      </c>
      <c r="C239" s="7">
        <v>24787</v>
      </c>
      <c r="D239" s="142">
        <v>0</v>
      </c>
      <c r="E239" s="142">
        <v>0</v>
      </c>
      <c r="F239" s="142">
        <v>0</v>
      </c>
      <c r="G239" s="142">
        <v>0</v>
      </c>
      <c r="H239" s="142">
        <v>0</v>
      </c>
      <c r="I239" s="142">
        <v>0</v>
      </c>
      <c r="J239" s="142">
        <v>0</v>
      </c>
      <c r="K239" s="142">
        <v>13289</v>
      </c>
      <c r="L239" s="142">
        <v>0</v>
      </c>
      <c r="M239" s="142">
        <v>13289</v>
      </c>
    </row>
    <row r="240" spans="1:13" ht="15" thickBot="1" x14ac:dyDescent="0.35">
      <c r="A240" s="4" t="s">
        <v>39</v>
      </c>
      <c r="B240" s="6" t="s">
        <v>4</v>
      </c>
      <c r="C240" s="7">
        <v>14970</v>
      </c>
      <c r="D240" s="142">
        <v>0</v>
      </c>
      <c r="E240" s="142">
        <v>0</v>
      </c>
      <c r="F240" s="142">
        <v>0</v>
      </c>
      <c r="G240" s="142">
        <v>0</v>
      </c>
      <c r="H240" s="142">
        <v>0</v>
      </c>
      <c r="I240" s="142">
        <v>5908</v>
      </c>
      <c r="J240" s="142">
        <v>0</v>
      </c>
      <c r="K240" s="142">
        <v>0</v>
      </c>
      <c r="L240" s="142">
        <v>0</v>
      </c>
      <c r="M240" s="142">
        <v>5908</v>
      </c>
    </row>
    <row r="241" spans="1:13" ht="15" thickBot="1" x14ac:dyDescent="0.35">
      <c r="A241" s="4" t="s">
        <v>43</v>
      </c>
      <c r="B241" s="6" t="s">
        <v>4</v>
      </c>
      <c r="C241" s="7">
        <v>21811</v>
      </c>
      <c r="D241" s="142">
        <v>0</v>
      </c>
      <c r="E241" s="142">
        <v>0</v>
      </c>
      <c r="F241" s="142">
        <v>0</v>
      </c>
      <c r="G241" s="142">
        <v>0</v>
      </c>
      <c r="H241" s="142">
        <v>0</v>
      </c>
      <c r="I241" s="142">
        <v>0</v>
      </c>
      <c r="J241" s="142">
        <v>0</v>
      </c>
      <c r="K241" s="142">
        <v>0</v>
      </c>
      <c r="L241" s="142">
        <v>0</v>
      </c>
      <c r="M241" s="142">
        <v>0</v>
      </c>
    </row>
    <row r="242" spans="1:13" ht="15" thickBot="1" x14ac:dyDescent="0.35">
      <c r="A242" s="4" t="s">
        <v>48</v>
      </c>
      <c r="B242" s="6" t="s">
        <v>4</v>
      </c>
      <c r="C242" s="7">
        <v>15175</v>
      </c>
      <c r="D242" s="142">
        <v>0</v>
      </c>
      <c r="E242" s="142">
        <v>0</v>
      </c>
      <c r="F242" s="142">
        <v>0</v>
      </c>
      <c r="G242" s="142">
        <v>0</v>
      </c>
      <c r="H242" s="142">
        <v>0</v>
      </c>
      <c r="I242" s="142">
        <v>12139</v>
      </c>
      <c r="J242" s="142">
        <v>8319</v>
      </c>
      <c r="K242" s="142">
        <v>0</v>
      </c>
      <c r="L242" s="142">
        <v>0</v>
      </c>
      <c r="M242" s="142">
        <v>20458</v>
      </c>
    </row>
    <row r="243" spans="1:13" ht="15" thickBot="1" x14ac:dyDescent="0.35">
      <c r="A243" s="4" t="s">
        <v>49</v>
      </c>
      <c r="B243" s="6" t="s">
        <v>4</v>
      </c>
      <c r="C243" s="7">
        <v>12667</v>
      </c>
      <c r="D243" s="142">
        <v>0</v>
      </c>
      <c r="E243" s="142">
        <v>0</v>
      </c>
      <c r="F243" s="142">
        <v>0</v>
      </c>
      <c r="G243" s="142">
        <v>0</v>
      </c>
      <c r="H243" s="142">
        <v>0</v>
      </c>
      <c r="I243" s="142">
        <v>0</v>
      </c>
      <c r="J243" s="142">
        <v>0</v>
      </c>
      <c r="K243" s="142">
        <v>0</v>
      </c>
      <c r="L243" s="142">
        <v>0</v>
      </c>
      <c r="M243" s="142">
        <v>0</v>
      </c>
    </row>
    <row r="244" spans="1:13" ht="15" thickBot="1" x14ac:dyDescent="0.35">
      <c r="A244" s="4" t="s">
        <v>51</v>
      </c>
      <c r="B244" s="6" t="s">
        <v>4</v>
      </c>
      <c r="C244" s="7">
        <v>19008</v>
      </c>
      <c r="D244" s="142">
        <v>0</v>
      </c>
      <c r="E244" s="142">
        <v>0</v>
      </c>
      <c r="F244" s="142">
        <v>0</v>
      </c>
      <c r="G244" s="142">
        <v>0</v>
      </c>
      <c r="H244" s="142">
        <v>0</v>
      </c>
      <c r="I244" s="142">
        <v>0</v>
      </c>
      <c r="J244" s="142">
        <v>0</v>
      </c>
      <c r="K244" s="142">
        <v>0</v>
      </c>
      <c r="L244" s="142">
        <v>0</v>
      </c>
      <c r="M244" s="142">
        <v>0</v>
      </c>
    </row>
    <row r="245" spans="1:13" ht="15" thickBot="1" x14ac:dyDescent="0.35">
      <c r="A245" s="4" t="s">
        <v>69</v>
      </c>
      <c r="B245" s="6" t="s">
        <v>4</v>
      </c>
      <c r="C245" s="7">
        <v>15068</v>
      </c>
      <c r="D245" s="142">
        <v>0</v>
      </c>
      <c r="E245" s="142">
        <v>0</v>
      </c>
      <c r="F245" s="142">
        <v>0</v>
      </c>
      <c r="G245" s="142">
        <v>0</v>
      </c>
      <c r="H245" s="142">
        <v>0</v>
      </c>
      <c r="I245" s="142">
        <v>7449</v>
      </c>
      <c r="J245" s="142">
        <v>2524</v>
      </c>
      <c r="K245" s="142">
        <v>0</v>
      </c>
      <c r="L245" s="142">
        <v>0</v>
      </c>
      <c r="M245" s="142">
        <v>9973</v>
      </c>
    </row>
    <row r="246" spans="1:13" ht="15" thickBot="1" x14ac:dyDescent="0.35">
      <c r="A246" s="4" t="s">
        <v>72</v>
      </c>
      <c r="B246" s="6" t="s">
        <v>4</v>
      </c>
      <c r="C246" s="7">
        <v>24587</v>
      </c>
      <c r="D246" s="142">
        <v>0</v>
      </c>
      <c r="E246" s="142">
        <v>0</v>
      </c>
      <c r="F246" s="142">
        <v>0</v>
      </c>
      <c r="G246" s="142">
        <v>0</v>
      </c>
      <c r="H246" s="142">
        <v>0</v>
      </c>
      <c r="I246" s="142">
        <v>6000</v>
      </c>
      <c r="J246" s="142">
        <v>0</v>
      </c>
      <c r="K246" s="142">
        <v>0</v>
      </c>
      <c r="L246" s="142">
        <v>0</v>
      </c>
      <c r="M246" s="142">
        <v>6000</v>
      </c>
    </row>
    <row r="247" spans="1:13" ht="15" thickBot="1" x14ac:dyDescent="0.35">
      <c r="A247" s="4" t="s">
        <v>74</v>
      </c>
      <c r="B247" s="6" t="s">
        <v>4</v>
      </c>
      <c r="C247" s="7">
        <v>13894</v>
      </c>
      <c r="D247" s="142">
        <v>0</v>
      </c>
      <c r="E247" s="142">
        <v>0</v>
      </c>
      <c r="F247" s="142">
        <v>268694</v>
      </c>
      <c r="G247" s="142">
        <v>0</v>
      </c>
      <c r="H247" s="142">
        <v>268694</v>
      </c>
      <c r="I247" s="142">
        <v>1245</v>
      </c>
      <c r="J247" s="142">
        <v>2663</v>
      </c>
      <c r="K247" s="142">
        <v>0</v>
      </c>
      <c r="L247" s="142">
        <v>0</v>
      </c>
      <c r="M247" s="142">
        <v>3908</v>
      </c>
    </row>
    <row r="248" spans="1:13" ht="15" thickBot="1" x14ac:dyDescent="0.35">
      <c r="A248" s="4" t="s">
        <v>75</v>
      </c>
      <c r="B248" s="6" t="s">
        <v>4</v>
      </c>
      <c r="C248" s="7">
        <v>15010</v>
      </c>
      <c r="D248" s="142">
        <v>0</v>
      </c>
      <c r="E248" s="142">
        <v>0</v>
      </c>
      <c r="F248" s="142">
        <v>0</v>
      </c>
      <c r="G248" s="142">
        <v>0</v>
      </c>
      <c r="H248" s="142">
        <v>0</v>
      </c>
      <c r="I248" s="142">
        <v>0</v>
      </c>
      <c r="J248" s="142">
        <v>0</v>
      </c>
      <c r="K248" s="142">
        <v>15714</v>
      </c>
      <c r="L248" s="142">
        <v>0</v>
      </c>
      <c r="M248" s="142">
        <v>15714</v>
      </c>
    </row>
    <row r="249" spans="1:13" ht="15" thickBot="1" x14ac:dyDescent="0.35">
      <c r="A249" s="4" t="s">
        <v>82</v>
      </c>
      <c r="B249" s="6" t="s">
        <v>4</v>
      </c>
      <c r="C249" s="7">
        <v>12982</v>
      </c>
      <c r="D249" s="142">
        <v>0</v>
      </c>
      <c r="E249" s="142">
        <v>0</v>
      </c>
      <c r="F249" s="142">
        <v>224858</v>
      </c>
      <c r="G249" s="142">
        <v>0</v>
      </c>
      <c r="H249" s="142">
        <v>224858</v>
      </c>
      <c r="I249" s="142">
        <v>2189</v>
      </c>
      <c r="J249" s="142">
        <v>0</v>
      </c>
      <c r="K249" s="142">
        <v>225044</v>
      </c>
      <c r="L249" s="142">
        <v>0</v>
      </c>
      <c r="M249" s="142">
        <v>227233</v>
      </c>
    </row>
    <row r="250" spans="1:13" ht="15" thickBot="1" x14ac:dyDescent="0.35">
      <c r="A250" s="4" t="s">
        <v>87</v>
      </c>
      <c r="B250" s="6" t="s">
        <v>4</v>
      </c>
      <c r="C250" s="7">
        <v>14854</v>
      </c>
      <c r="D250" s="142">
        <v>0</v>
      </c>
      <c r="E250" s="142">
        <v>0</v>
      </c>
      <c r="F250" s="142">
        <v>0</v>
      </c>
      <c r="G250" s="142">
        <v>0</v>
      </c>
      <c r="H250" s="142">
        <v>0</v>
      </c>
      <c r="I250" s="142">
        <v>0</v>
      </c>
      <c r="J250" s="142">
        <v>0</v>
      </c>
      <c r="K250" s="142">
        <v>0</v>
      </c>
      <c r="L250" s="142">
        <v>0</v>
      </c>
      <c r="M250" s="142">
        <v>0</v>
      </c>
    </row>
    <row r="251" spans="1:13" ht="15" thickBot="1" x14ac:dyDescent="0.35">
      <c r="A251" s="4" t="s">
        <v>90</v>
      </c>
      <c r="B251" s="6" t="s">
        <v>4</v>
      </c>
      <c r="C251" s="7">
        <v>14074</v>
      </c>
      <c r="D251" s="142">
        <v>0</v>
      </c>
      <c r="E251" s="142">
        <v>0</v>
      </c>
      <c r="F251" s="142">
        <v>0</v>
      </c>
      <c r="G251" s="142">
        <v>0</v>
      </c>
      <c r="H251" s="142">
        <v>0</v>
      </c>
      <c r="I251" s="142">
        <v>2522</v>
      </c>
      <c r="J251" s="142">
        <v>20</v>
      </c>
      <c r="K251" s="142">
        <v>15319</v>
      </c>
      <c r="L251" s="142">
        <v>0</v>
      </c>
      <c r="M251" s="142">
        <v>17861</v>
      </c>
    </row>
    <row r="252" spans="1:13" ht="15" thickBot="1" x14ac:dyDescent="0.35">
      <c r="A252" s="4" t="s">
        <v>105</v>
      </c>
      <c r="B252" s="6" t="s">
        <v>4</v>
      </c>
      <c r="C252" s="7">
        <v>19591</v>
      </c>
      <c r="D252" s="142">
        <v>0</v>
      </c>
      <c r="E252" s="142">
        <v>0</v>
      </c>
      <c r="F252" s="142">
        <v>0</v>
      </c>
      <c r="G252" s="142">
        <v>0</v>
      </c>
      <c r="H252" s="142">
        <v>0</v>
      </c>
      <c r="I252" s="142">
        <v>11423</v>
      </c>
      <c r="J252" s="142">
        <v>5338</v>
      </c>
      <c r="K252" s="142">
        <v>4057</v>
      </c>
      <c r="L252" s="142">
        <v>0</v>
      </c>
      <c r="M252" s="142">
        <v>20818</v>
      </c>
    </row>
    <row r="253" spans="1:13" ht="15" thickBot="1" x14ac:dyDescent="0.35">
      <c r="A253" s="4" t="s">
        <v>109</v>
      </c>
      <c r="B253" s="6" t="s">
        <v>4</v>
      </c>
      <c r="C253" s="7">
        <v>13306</v>
      </c>
      <c r="D253" s="142">
        <v>0</v>
      </c>
      <c r="E253" s="142">
        <v>0</v>
      </c>
      <c r="F253" s="142">
        <v>0</v>
      </c>
      <c r="G253" s="142">
        <v>0</v>
      </c>
      <c r="H253" s="142">
        <v>0</v>
      </c>
      <c r="I253" s="142">
        <v>16373</v>
      </c>
      <c r="J253" s="142">
        <v>4708</v>
      </c>
      <c r="K253" s="142">
        <v>84215</v>
      </c>
      <c r="L253" s="142">
        <v>0</v>
      </c>
      <c r="M253" s="142">
        <v>105296</v>
      </c>
    </row>
    <row r="254" spans="1:13" ht="15" thickBot="1" x14ac:dyDescent="0.35">
      <c r="A254" s="4" t="s">
        <v>119</v>
      </c>
      <c r="B254" s="6" t="s">
        <v>4</v>
      </c>
      <c r="C254" s="7">
        <v>25830</v>
      </c>
      <c r="D254" s="142">
        <v>0</v>
      </c>
      <c r="E254" s="142">
        <v>0</v>
      </c>
      <c r="F254" s="142">
        <v>1848</v>
      </c>
      <c r="G254" s="142">
        <v>0</v>
      </c>
      <c r="H254" s="142">
        <v>1848</v>
      </c>
      <c r="I254" s="142">
        <v>2460</v>
      </c>
      <c r="J254" s="142">
        <v>0</v>
      </c>
      <c r="K254" s="142">
        <v>0</v>
      </c>
      <c r="L254" s="142">
        <v>0</v>
      </c>
      <c r="M254" s="142">
        <v>2460</v>
      </c>
    </row>
    <row r="255" spans="1:13" ht="15" thickBot="1" x14ac:dyDescent="0.35">
      <c r="A255" s="4" t="s">
        <v>123</v>
      </c>
      <c r="B255" s="6" t="s">
        <v>4</v>
      </c>
      <c r="C255" s="7">
        <v>14230</v>
      </c>
      <c r="D255" s="142">
        <v>0</v>
      </c>
      <c r="E255" s="142">
        <v>0</v>
      </c>
      <c r="F255" s="142">
        <v>3279</v>
      </c>
      <c r="G255" s="142">
        <v>0</v>
      </c>
      <c r="H255" s="142">
        <v>3279</v>
      </c>
      <c r="I255" s="142">
        <v>0</v>
      </c>
      <c r="J255" s="142">
        <v>3279</v>
      </c>
      <c r="K255" s="142">
        <v>0</v>
      </c>
      <c r="L255" s="142">
        <v>0</v>
      </c>
      <c r="M255" s="142">
        <v>3279</v>
      </c>
    </row>
    <row r="256" spans="1:13" ht="15" thickBot="1" x14ac:dyDescent="0.35">
      <c r="A256" s="4" t="s">
        <v>124</v>
      </c>
      <c r="B256" s="6" t="s">
        <v>4</v>
      </c>
      <c r="C256" s="7">
        <v>19900</v>
      </c>
      <c r="D256" s="142">
        <v>0</v>
      </c>
      <c r="E256" s="142">
        <v>0</v>
      </c>
      <c r="F256" s="142">
        <v>0</v>
      </c>
      <c r="G256" s="142">
        <v>0</v>
      </c>
      <c r="H256" s="142">
        <v>0</v>
      </c>
      <c r="I256" s="142">
        <v>0</v>
      </c>
      <c r="J256" s="142">
        <v>0</v>
      </c>
      <c r="K256" s="142">
        <v>1125</v>
      </c>
      <c r="L256" s="142">
        <v>0</v>
      </c>
      <c r="M256" s="142">
        <v>1125</v>
      </c>
    </row>
    <row r="257" spans="1:13" ht="15" thickBot="1" x14ac:dyDescent="0.35">
      <c r="A257" s="4" t="s">
        <v>126</v>
      </c>
      <c r="B257" s="6" t="s">
        <v>4</v>
      </c>
      <c r="C257" s="7">
        <v>17626</v>
      </c>
      <c r="D257" s="142">
        <v>0</v>
      </c>
      <c r="E257" s="142">
        <v>0</v>
      </c>
      <c r="F257" s="142">
        <v>0</v>
      </c>
      <c r="G257" s="142">
        <v>0</v>
      </c>
      <c r="H257" s="142">
        <v>0</v>
      </c>
      <c r="I257" s="142">
        <v>0</v>
      </c>
      <c r="J257" s="142">
        <v>0</v>
      </c>
      <c r="K257" s="142">
        <v>0</v>
      </c>
      <c r="L257" s="142">
        <v>0</v>
      </c>
      <c r="M257" s="142">
        <v>0</v>
      </c>
    </row>
    <row r="258" spans="1:13" ht="15" thickBot="1" x14ac:dyDescent="0.35">
      <c r="A258" s="4" t="s">
        <v>127</v>
      </c>
      <c r="B258" s="6" t="s">
        <v>4</v>
      </c>
      <c r="C258" s="7">
        <v>13167</v>
      </c>
      <c r="D258" s="142">
        <v>0</v>
      </c>
      <c r="E258" s="142">
        <v>0</v>
      </c>
      <c r="F258" s="142">
        <v>0</v>
      </c>
      <c r="G258" s="142">
        <v>0</v>
      </c>
      <c r="H258" s="142">
        <v>0</v>
      </c>
      <c r="I258" s="142">
        <v>36275</v>
      </c>
      <c r="J258" s="142">
        <v>150</v>
      </c>
      <c r="K258" s="142">
        <v>0</v>
      </c>
      <c r="L258" s="142">
        <v>0</v>
      </c>
      <c r="M258" s="142">
        <v>36425</v>
      </c>
    </row>
    <row r="259" spans="1:13" ht="15" thickBot="1" x14ac:dyDescent="0.35">
      <c r="A259" s="4" t="s">
        <v>130</v>
      </c>
      <c r="B259" s="6" t="s">
        <v>4</v>
      </c>
      <c r="C259" s="7">
        <v>17068</v>
      </c>
      <c r="D259" s="142">
        <v>0</v>
      </c>
      <c r="E259" s="142">
        <v>0</v>
      </c>
      <c r="F259" s="142">
        <v>0</v>
      </c>
      <c r="G259" s="142">
        <v>0</v>
      </c>
      <c r="H259" s="142">
        <v>0</v>
      </c>
      <c r="I259" s="142">
        <v>8053</v>
      </c>
      <c r="J259" s="142">
        <v>0</v>
      </c>
      <c r="K259" s="142">
        <v>0</v>
      </c>
      <c r="L259" s="142">
        <v>0</v>
      </c>
      <c r="M259" s="142">
        <v>8053</v>
      </c>
    </row>
    <row r="260" spans="1:13" ht="15" thickBot="1" x14ac:dyDescent="0.35">
      <c r="A260" s="4" t="s">
        <v>133</v>
      </c>
      <c r="B260" s="6" t="s">
        <v>4</v>
      </c>
      <c r="C260" s="7">
        <v>14480</v>
      </c>
      <c r="D260" s="142">
        <v>0</v>
      </c>
      <c r="E260" s="142">
        <v>0</v>
      </c>
      <c r="F260" s="142">
        <v>0</v>
      </c>
      <c r="G260" s="142">
        <v>0</v>
      </c>
      <c r="H260" s="142">
        <v>0</v>
      </c>
      <c r="I260" s="142">
        <v>0</v>
      </c>
      <c r="J260" s="142">
        <v>0</v>
      </c>
      <c r="K260" s="142">
        <v>0</v>
      </c>
      <c r="L260" s="142">
        <v>0</v>
      </c>
      <c r="M260" s="142">
        <v>0</v>
      </c>
    </row>
    <row r="261" spans="1:13" ht="15" thickBot="1" x14ac:dyDescent="0.35">
      <c r="A261" s="4" t="s">
        <v>135</v>
      </c>
      <c r="B261" s="6" t="s">
        <v>4</v>
      </c>
      <c r="C261" s="7">
        <v>13326</v>
      </c>
      <c r="D261" s="142">
        <v>0</v>
      </c>
      <c r="E261" s="142">
        <v>0</v>
      </c>
      <c r="F261" s="142">
        <v>0</v>
      </c>
      <c r="G261" s="142">
        <v>20381</v>
      </c>
      <c r="H261" s="142">
        <v>20381</v>
      </c>
      <c r="I261" s="142">
        <v>3200</v>
      </c>
      <c r="J261" s="142">
        <v>0</v>
      </c>
      <c r="K261" s="142">
        <v>17181</v>
      </c>
      <c r="L261" s="142">
        <v>0</v>
      </c>
      <c r="M261" s="142">
        <v>20381</v>
      </c>
    </row>
    <row r="262" spans="1:13" ht="15" thickBot="1" x14ac:dyDescent="0.35">
      <c r="A262" s="4" t="s">
        <v>145</v>
      </c>
      <c r="B262" s="6" t="s">
        <v>4</v>
      </c>
      <c r="C262" s="7">
        <v>25692</v>
      </c>
      <c r="D262" s="142">
        <v>0</v>
      </c>
      <c r="E262" s="142">
        <v>0</v>
      </c>
      <c r="F262" s="142">
        <v>3000</v>
      </c>
      <c r="G262" s="142">
        <v>0</v>
      </c>
      <c r="H262" s="142">
        <v>3000</v>
      </c>
      <c r="I262" s="142">
        <v>0</v>
      </c>
      <c r="J262" s="142">
        <v>0</v>
      </c>
      <c r="K262" s="142">
        <v>6000</v>
      </c>
      <c r="L262" s="142">
        <v>0</v>
      </c>
      <c r="M262" s="142">
        <v>6000</v>
      </c>
    </row>
    <row r="263" spans="1:13" ht="15" thickBot="1" x14ac:dyDescent="0.35">
      <c r="A263" s="4" t="s">
        <v>148</v>
      </c>
      <c r="B263" s="6" t="s">
        <v>4</v>
      </c>
      <c r="C263" s="7">
        <v>15958</v>
      </c>
      <c r="D263" s="142">
        <v>0</v>
      </c>
      <c r="E263" s="142">
        <v>0</v>
      </c>
      <c r="F263" s="142">
        <v>19754</v>
      </c>
      <c r="G263" s="142">
        <v>0</v>
      </c>
      <c r="H263" s="142">
        <v>19754</v>
      </c>
      <c r="I263" s="142">
        <v>0</v>
      </c>
      <c r="J263" s="142">
        <v>2920</v>
      </c>
      <c r="K263" s="142">
        <v>16834</v>
      </c>
      <c r="L263" s="142">
        <v>0</v>
      </c>
      <c r="M263" s="142">
        <v>19754</v>
      </c>
    </row>
    <row r="264" spans="1:13" ht="15" thickBot="1" x14ac:dyDescent="0.35">
      <c r="A264" s="4" t="s">
        <v>153</v>
      </c>
      <c r="B264" s="6" t="s">
        <v>4</v>
      </c>
      <c r="C264" s="7">
        <v>21165</v>
      </c>
      <c r="D264" s="142">
        <v>0</v>
      </c>
      <c r="E264" s="142">
        <v>0</v>
      </c>
      <c r="F264" s="142">
        <v>0</v>
      </c>
      <c r="G264" s="142">
        <v>0</v>
      </c>
      <c r="H264" s="142">
        <v>0</v>
      </c>
      <c r="I264" s="142">
        <v>2076</v>
      </c>
      <c r="J264" s="142">
        <v>5563</v>
      </c>
      <c r="K264" s="142">
        <v>0</v>
      </c>
      <c r="L264" s="142">
        <v>85026</v>
      </c>
      <c r="M264" s="142">
        <v>92665</v>
      </c>
    </row>
    <row r="265" spans="1:13" ht="15" thickBot="1" x14ac:dyDescent="0.35">
      <c r="A265" s="4" t="s">
        <v>154</v>
      </c>
      <c r="B265" s="6" t="s">
        <v>4</v>
      </c>
      <c r="C265" s="7">
        <v>22423</v>
      </c>
      <c r="D265" s="142">
        <v>0</v>
      </c>
      <c r="E265" s="142">
        <v>0</v>
      </c>
      <c r="F265" s="142">
        <v>0</v>
      </c>
      <c r="G265" s="142">
        <v>0</v>
      </c>
      <c r="H265" s="142">
        <v>0</v>
      </c>
      <c r="I265" s="142">
        <v>0</v>
      </c>
      <c r="J265" s="142">
        <v>0</v>
      </c>
      <c r="K265" s="142">
        <v>0</v>
      </c>
      <c r="L265" s="142">
        <v>0</v>
      </c>
      <c r="M265" s="142">
        <v>0</v>
      </c>
    </row>
    <row r="266" spans="1:13" ht="15" thickBot="1" x14ac:dyDescent="0.35">
      <c r="A266" s="4" t="s">
        <v>157</v>
      </c>
      <c r="B266" s="6" t="s">
        <v>4</v>
      </c>
      <c r="C266" s="7">
        <v>14236</v>
      </c>
      <c r="D266" s="142">
        <v>0</v>
      </c>
      <c r="E266" s="142">
        <v>0</v>
      </c>
      <c r="F266" s="142">
        <v>0</v>
      </c>
      <c r="G266" s="142">
        <v>315</v>
      </c>
      <c r="H266" s="142">
        <v>315</v>
      </c>
      <c r="I266" s="142">
        <v>25931</v>
      </c>
      <c r="J266" s="142">
        <v>0</v>
      </c>
      <c r="K266" s="142">
        <v>0</v>
      </c>
      <c r="L266" s="142">
        <v>988</v>
      </c>
      <c r="M266" s="142">
        <v>26919</v>
      </c>
    </row>
    <row r="267" spans="1:13" ht="15" thickBot="1" x14ac:dyDescent="0.35">
      <c r="A267" s="4" t="s">
        <v>161</v>
      </c>
      <c r="B267" s="6" t="s">
        <v>4</v>
      </c>
      <c r="C267" s="7">
        <v>13233</v>
      </c>
      <c r="D267" s="142">
        <v>0</v>
      </c>
      <c r="E267" s="142">
        <v>0</v>
      </c>
      <c r="F267" s="142">
        <v>504</v>
      </c>
      <c r="G267" s="142">
        <v>0</v>
      </c>
      <c r="H267" s="142">
        <v>504</v>
      </c>
      <c r="I267" s="142">
        <v>0</v>
      </c>
      <c r="J267" s="142">
        <v>7850</v>
      </c>
      <c r="K267" s="142">
        <v>0</v>
      </c>
      <c r="L267" s="142">
        <v>8660</v>
      </c>
      <c r="M267" s="142">
        <v>16510</v>
      </c>
    </row>
    <row r="268" spans="1:13" ht="15" thickBot="1" x14ac:dyDescent="0.35">
      <c r="A268" s="4" t="s">
        <v>162</v>
      </c>
      <c r="B268" s="6" t="s">
        <v>4</v>
      </c>
      <c r="C268" s="7">
        <v>16422</v>
      </c>
      <c r="D268" s="142">
        <v>0</v>
      </c>
      <c r="E268" s="142">
        <v>0</v>
      </c>
      <c r="F268" s="142">
        <v>0</v>
      </c>
      <c r="G268" s="142">
        <v>0</v>
      </c>
      <c r="H268" s="142">
        <v>0</v>
      </c>
      <c r="I268" s="142">
        <v>0</v>
      </c>
      <c r="J268" s="142">
        <v>0</v>
      </c>
      <c r="K268" s="142">
        <v>0</v>
      </c>
      <c r="L268" s="142">
        <v>0</v>
      </c>
      <c r="M268" s="142">
        <v>0</v>
      </c>
    </row>
    <row r="269" spans="1:13" ht="15" thickBot="1" x14ac:dyDescent="0.35">
      <c r="A269" s="4" t="s">
        <v>166</v>
      </c>
      <c r="B269" s="6" t="s">
        <v>4</v>
      </c>
      <c r="C269" s="7">
        <v>19202</v>
      </c>
      <c r="D269" s="142">
        <v>0</v>
      </c>
      <c r="E269" s="142">
        <v>0</v>
      </c>
      <c r="F269" s="142">
        <v>0</v>
      </c>
      <c r="G269" s="142">
        <v>0</v>
      </c>
      <c r="H269" s="142">
        <v>0</v>
      </c>
      <c r="I269" s="142">
        <v>0</v>
      </c>
      <c r="J269" s="142">
        <v>0</v>
      </c>
      <c r="K269" s="142">
        <v>0</v>
      </c>
      <c r="L269" s="142">
        <v>0</v>
      </c>
      <c r="M269" s="142">
        <v>0</v>
      </c>
    </row>
    <row r="270" spans="1:13" ht="15" thickBot="1" x14ac:dyDescent="0.35">
      <c r="A270" s="4" t="s">
        <v>167</v>
      </c>
      <c r="B270" s="6" t="s">
        <v>4</v>
      </c>
      <c r="C270" s="7">
        <v>13135</v>
      </c>
      <c r="D270" s="142">
        <v>0</v>
      </c>
      <c r="E270" s="142">
        <v>0</v>
      </c>
      <c r="F270" s="142">
        <v>37931</v>
      </c>
      <c r="G270" s="142">
        <v>0</v>
      </c>
      <c r="H270" s="142">
        <v>37931</v>
      </c>
      <c r="I270" s="142">
        <v>0</v>
      </c>
      <c r="J270" s="142">
        <v>10043</v>
      </c>
      <c r="K270" s="142">
        <v>0</v>
      </c>
      <c r="L270" s="142">
        <v>38381</v>
      </c>
      <c r="M270" s="142">
        <v>48424</v>
      </c>
    </row>
    <row r="271" spans="1:13" ht="15" thickBot="1" x14ac:dyDescent="0.35">
      <c r="A271" s="4" t="s">
        <v>168</v>
      </c>
      <c r="B271" s="6" t="s">
        <v>4</v>
      </c>
      <c r="C271" s="7">
        <v>23088</v>
      </c>
      <c r="D271" s="142">
        <v>0</v>
      </c>
      <c r="E271" s="142">
        <v>0</v>
      </c>
      <c r="F271" s="142">
        <v>0</v>
      </c>
      <c r="G271" s="142">
        <v>0</v>
      </c>
      <c r="H271" s="142">
        <v>0</v>
      </c>
      <c r="I271" s="142">
        <v>0</v>
      </c>
      <c r="J271" s="142">
        <v>0</v>
      </c>
      <c r="K271" s="142">
        <v>0</v>
      </c>
      <c r="L271" s="142">
        <v>0</v>
      </c>
      <c r="M271" s="142">
        <v>0</v>
      </c>
    </row>
    <row r="272" spans="1:13" ht="15" thickBot="1" x14ac:dyDescent="0.35">
      <c r="A272" s="4" t="s">
        <v>172</v>
      </c>
      <c r="B272" s="6" t="s">
        <v>4</v>
      </c>
      <c r="C272" s="7">
        <v>15322</v>
      </c>
      <c r="D272" s="142">
        <v>0</v>
      </c>
      <c r="E272" s="142">
        <v>0</v>
      </c>
      <c r="F272" s="142">
        <v>0</v>
      </c>
      <c r="G272" s="142">
        <v>0</v>
      </c>
      <c r="H272" s="142">
        <v>0</v>
      </c>
      <c r="I272" s="142">
        <v>0</v>
      </c>
      <c r="J272" s="142">
        <v>0</v>
      </c>
      <c r="K272" s="142">
        <v>0</v>
      </c>
      <c r="L272" s="142">
        <v>0</v>
      </c>
      <c r="M272" s="142">
        <v>0</v>
      </c>
    </row>
    <row r="273" spans="1:13" ht="15" thickBot="1" x14ac:dyDescent="0.35">
      <c r="A273" s="4" t="s">
        <v>173</v>
      </c>
      <c r="B273" s="6" t="s">
        <v>4</v>
      </c>
      <c r="C273" s="7">
        <v>23096</v>
      </c>
      <c r="D273" s="142">
        <v>0</v>
      </c>
      <c r="E273" s="142">
        <v>0</v>
      </c>
      <c r="F273" s="142">
        <v>8500</v>
      </c>
      <c r="G273" s="142">
        <v>0</v>
      </c>
      <c r="H273" s="142">
        <v>8500</v>
      </c>
      <c r="I273" s="142">
        <v>8500</v>
      </c>
      <c r="J273" s="142">
        <v>0</v>
      </c>
      <c r="K273" s="142">
        <v>0</v>
      </c>
      <c r="L273" s="142">
        <v>0</v>
      </c>
      <c r="M273" s="142">
        <v>8500</v>
      </c>
    </row>
    <row r="274" spans="1:13" ht="15" thickBot="1" x14ac:dyDescent="0.35">
      <c r="A274" s="4" t="s">
        <v>180</v>
      </c>
      <c r="B274" s="6" t="s">
        <v>4</v>
      </c>
      <c r="C274" s="7">
        <v>21871</v>
      </c>
      <c r="D274" s="142">
        <v>0</v>
      </c>
      <c r="E274" s="142">
        <v>0</v>
      </c>
      <c r="F274" s="142">
        <v>0</v>
      </c>
      <c r="G274" s="142">
        <v>0</v>
      </c>
      <c r="H274" s="142">
        <v>0</v>
      </c>
      <c r="I274" s="142">
        <v>3940</v>
      </c>
      <c r="J274" s="142">
        <v>0</v>
      </c>
      <c r="K274" s="142">
        <v>0</v>
      </c>
      <c r="L274" s="142">
        <v>3143</v>
      </c>
      <c r="M274" s="142">
        <v>7083</v>
      </c>
    </row>
    <row r="275" spans="1:13" ht="15" thickBot="1" x14ac:dyDescent="0.35">
      <c r="A275" s="4" t="s">
        <v>183</v>
      </c>
      <c r="B275" s="6" t="s">
        <v>4</v>
      </c>
      <c r="C275" s="7">
        <v>13600</v>
      </c>
      <c r="D275" s="142">
        <v>0</v>
      </c>
      <c r="E275" s="142">
        <v>0</v>
      </c>
      <c r="F275" s="142">
        <v>5000</v>
      </c>
      <c r="G275" s="142">
        <v>971</v>
      </c>
      <c r="H275" s="142">
        <v>5971</v>
      </c>
      <c r="I275" s="142">
        <v>0</v>
      </c>
      <c r="J275" s="142">
        <v>0</v>
      </c>
      <c r="K275" s="142">
        <v>87174</v>
      </c>
      <c r="L275" s="142">
        <v>0</v>
      </c>
      <c r="M275" s="142">
        <v>87174</v>
      </c>
    </row>
    <row r="276" spans="1:13" ht="15" thickBot="1" x14ac:dyDescent="0.35">
      <c r="A276" s="4" t="s">
        <v>190</v>
      </c>
      <c r="B276" s="6" t="s">
        <v>4</v>
      </c>
      <c r="C276" s="7">
        <v>17153</v>
      </c>
      <c r="D276" s="142">
        <v>0</v>
      </c>
      <c r="E276" s="142">
        <v>0</v>
      </c>
      <c r="F276" s="142">
        <v>0</v>
      </c>
      <c r="G276" s="142">
        <v>0</v>
      </c>
      <c r="H276" s="142">
        <v>0</v>
      </c>
      <c r="I276" s="142">
        <v>5194</v>
      </c>
      <c r="J276" s="142">
        <v>3635</v>
      </c>
      <c r="K276" s="142">
        <v>0</v>
      </c>
      <c r="L276" s="142">
        <v>0</v>
      </c>
      <c r="M276" s="142">
        <v>8829</v>
      </c>
    </row>
    <row r="277" spans="1:13" ht="15" thickBot="1" x14ac:dyDescent="0.35">
      <c r="A277" s="4" t="s">
        <v>199</v>
      </c>
      <c r="B277" s="6" t="s">
        <v>4</v>
      </c>
      <c r="C277" s="7">
        <v>25369</v>
      </c>
      <c r="D277" s="142">
        <v>0</v>
      </c>
      <c r="E277" s="142">
        <v>0</v>
      </c>
      <c r="F277" s="142">
        <v>0</v>
      </c>
      <c r="G277" s="142">
        <v>0</v>
      </c>
      <c r="H277" s="142">
        <v>0</v>
      </c>
      <c r="I277" s="142">
        <v>0</v>
      </c>
      <c r="J277" s="142">
        <v>0</v>
      </c>
      <c r="K277" s="142">
        <v>0</v>
      </c>
      <c r="L277" s="142">
        <v>0</v>
      </c>
      <c r="M277" s="142">
        <v>0</v>
      </c>
    </row>
    <row r="278" spans="1:13" ht="15" thickBot="1" x14ac:dyDescent="0.35">
      <c r="A278" s="4" t="s">
        <v>206</v>
      </c>
      <c r="B278" s="6" t="s">
        <v>4</v>
      </c>
      <c r="C278" s="7">
        <v>22258</v>
      </c>
      <c r="D278" s="142">
        <v>0</v>
      </c>
      <c r="E278" s="142">
        <v>0</v>
      </c>
      <c r="F278" s="142">
        <v>0</v>
      </c>
      <c r="G278" s="142">
        <v>0</v>
      </c>
      <c r="H278" s="142">
        <v>0</v>
      </c>
      <c r="I278" s="142">
        <v>0</v>
      </c>
      <c r="J278" s="142">
        <v>15000</v>
      </c>
      <c r="K278" s="142">
        <v>30000</v>
      </c>
      <c r="L278" s="142">
        <v>61600</v>
      </c>
      <c r="M278" s="142">
        <v>106600</v>
      </c>
    </row>
    <row r="279" spans="1:13" ht="15" thickBot="1" x14ac:dyDescent="0.35">
      <c r="A279" s="4" t="s">
        <v>212</v>
      </c>
      <c r="B279" s="6" t="s">
        <v>4</v>
      </c>
      <c r="C279" s="7">
        <v>14545</v>
      </c>
      <c r="D279" s="142">
        <v>0</v>
      </c>
      <c r="E279" s="142">
        <v>0</v>
      </c>
      <c r="F279" s="142">
        <v>0</v>
      </c>
      <c r="G279" s="142">
        <v>0</v>
      </c>
      <c r="H279" s="142">
        <v>0</v>
      </c>
      <c r="I279" s="142">
        <v>0</v>
      </c>
      <c r="J279" s="142">
        <v>0</v>
      </c>
      <c r="K279" s="142">
        <v>0</v>
      </c>
      <c r="L279" s="142">
        <v>0</v>
      </c>
      <c r="M279" s="142">
        <v>0</v>
      </c>
    </row>
    <row r="280" spans="1:13" ht="15" thickBot="1" x14ac:dyDescent="0.35">
      <c r="A280" s="4" t="s">
        <v>215</v>
      </c>
      <c r="B280" s="6" t="s">
        <v>4</v>
      </c>
      <c r="C280" s="7">
        <v>13452</v>
      </c>
      <c r="D280" s="142">
        <v>0</v>
      </c>
      <c r="E280" s="142">
        <v>0</v>
      </c>
      <c r="F280" s="142">
        <v>0</v>
      </c>
      <c r="G280" s="142">
        <v>0</v>
      </c>
      <c r="H280" s="142">
        <v>0</v>
      </c>
      <c r="I280" s="142">
        <v>24512</v>
      </c>
      <c r="J280" s="142">
        <v>1400</v>
      </c>
      <c r="K280" s="142">
        <v>0</v>
      </c>
      <c r="L280" s="142">
        <v>0</v>
      </c>
      <c r="M280" s="142">
        <v>25912</v>
      </c>
    </row>
    <row r="281" spans="1:13" ht="15" thickBot="1" x14ac:dyDescent="0.35">
      <c r="A281" s="4" t="s">
        <v>221</v>
      </c>
      <c r="B281" s="6" t="s">
        <v>4</v>
      </c>
      <c r="C281" s="7">
        <v>22995</v>
      </c>
      <c r="D281" s="142">
        <v>0</v>
      </c>
      <c r="E281" s="142">
        <v>0</v>
      </c>
      <c r="F281" s="142">
        <v>0</v>
      </c>
      <c r="G281" s="142">
        <v>27000</v>
      </c>
      <c r="H281" s="142">
        <v>27000</v>
      </c>
      <c r="I281" s="142">
        <v>3998</v>
      </c>
      <c r="J281" s="142">
        <v>1689</v>
      </c>
      <c r="K281" s="142">
        <v>29749</v>
      </c>
      <c r="L281" s="142">
        <v>16546</v>
      </c>
      <c r="M281" s="142">
        <v>51982</v>
      </c>
    </row>
    <row r="282" spans="1:13" ht="15" thickBot="1" x14ac:dyDescent="0.35">
      <c r="A282" s="4" t="s">
        <v>226</v>
      </c>
      <c r="B282" s="6" t="s">
        <v>4</v>
      </c>
      <c r="C282" s="7">
        <v>14948</v>
      </c>
      <c r="D282" s="142">
        <v>0</v>
      </c>
      <c r="E282" s="142">
        <v>0</v>
      </c>
      <c r="F282" s="142">
        <v>0</v>
      </c>
      <c r="G282" s="142">
        <v>0</v>
      </c>
      <c r="H282" s="142">
        <v>0</v>
      </c>
      <c r="I282" s="142">
        <v>0</v>
      </c>
      <c r="J282" s="142">
        <v>0</v>
      </c>
      <c r="K282" s="142">
        <v>25793</v>
      </c>
      <c r="L282" s="142">
        <v>0</v>
      </c>
      <c r="M282" s="142">
        <v>25793</v>
      </c>
    </row>
    <row r="283" spans="1:13" ht="15" thickBot="1" x14ac:dyDescent="0.35">
      <c r="A283" s="4" t="s">
        <v>228</v>
      </c>
      <c r="B283" s="6" t="s">
        <v>4</v>
      </c>
      <c r="C283" s="7">
        <v>18393</v>
      </c>
      <c r="D283" s="142">
        <v>0</v>
      </c>
      <c r="E283" s="142">
        <v>0</v>
      </c>
      <c r="F283" s="142">
        <v>0</v>
      </c>
      <c r="G283" s="142">
        <v>500</v>
      </c>
      <c r="H283" s="142">
        <v>500</v>
      </c>
      <c r="I283" s="142">
        <v>0</v>
      </c>
      <c r="J283" s="142">
        <v>0</v>
      </c>
      <c r="K283" s="142">
        <v>0</v>
      </c>
      <c r="L283" s="142">
        <v>0</v>
      </c>
      <c r="M283" s="142">
        <v>0</v>
      </c>
    </row>
    <row r="284" spans="1:13" ht="15" thickBot="1" x14ac:dyDescent="0.35">
      <c r="A284" s="4" t="s">
        <v>233</v>
      </c>
      <c r="B284" s="6" t="s">
        <v>4</v>
      </c>
      <c r="C284" s="7">
        <v>14384</v>
      </c>
      <c r="D284" s="142">
        <v>0</v>
      </c>
      <c r="E284" s="142">
        <v>0</v>
      </c>
      <c r="F284" s="142">
        <v>0</v>
      </c>
      <c r="G284" s="142">
        <v>0</v>
      </c>
      <c r="H284" s="142">
        <v>0</v>
      </c>
      <c r="I284" s="142">
        <v>0</v>
      </c>
      <c r="J284" s="142">
        <v>0</v>
      </c>
      <c r="K284" s="142">
        <v>0</v>
      </c>
      <c r="L284" s="142">
        <v>0</v>
      </c>
      <c r="M284" s="142">
        <v>0</v>
      </c>
    </row>
    <row r="285" spans="1:13" ht="15" thickBot="1" x14ac:dyDescent="0.35">
      <c r="A285" s="4" t="s">
        <v>235</v>
      </c>
      <c r="B285" s="6" t="s">
        <v>4</v>
      </c>
      <c r="C285" s="7">
        <v>17511</v>
      </c>
      <c r="D285" s="142">
        <v>0</v>
      </c>
      <c r="E285" s="142">
        <v>0</v>
      </c>
      <c r="F285" s="142">
        <v>0</v>
      </c>
      <c r="G285" s="142">
        <v>0</v>
      </c>
      <c r="H285" s="142">
        <v>0</v>
      </c>
      <c r="I285" s="142">
        <v>0</v>
      </c>
      <c r="J285" s="142">
        <v>0</v>
      </c>
      <c r="K285" s="142">
        <v>65235</v>
      </c>
      <c r="L285" s="142">
        <v>0</v>
      </c>
      <c r="M285" s="142">
        <v>65235</v>
      </c>
    </row>
    <row r="286" spans="1:13" ht="15" thickBot="1" x14ac:dyDescent="0.35">
      <c r="A286" s="4" t="s">
        <v>236</v>
      </c>
      <c r="B286" s="6" t="s">
        <v>4</v>
      </c>
      <c r="C286" s="7">
        <v>15736</v>
      </c>
      <c r="D286" s="142">
        <v>0</v>
      </c>
      <c r="E286" s="142">
        <v>0</v>
      </c>
      <c r="F286" s="142">
        <v>0</v>
      </c>
      <c r="G286" s="142">
        <v>0</v>
      </c>
      <c r="H286" s="142">
        <v>0</v>
      </c>
      <c r="I286" s="142">
        <v>11867</v>
      </c>
      <c r="J286" s="142">
        <v>0</v>
      </c>
      <c r="K286" s="142">
        <v>0</v>
      </c>
      <c r="L286" s="142">
        <v>0</v>
      </c>
      <c r="M286" s="142">
        <v>11867</v>
      </c>
    </row>
    <row r="287" spans="1:13" ht="15" thickBot="1" x14ac:dyDescent="0.35">
      <c r="A287" s="4" t="s">
        <v>238</v>
      </c>
      <c r="B287" s="6" t="s">
        <v>4</v>
      </c>
      <c r="C287" s="7">
        <v>13097</v>
      </c>
      <c r="D287" s="142">
        <v>0</v>
      </c>
      <c r="E287" s="142">
        <v>0</v>
      </c>
      <c r="F287" s="142">
        <v>0</v>
      </c>
      <c r="G287" s="142">
        <v>3600</v>
      </c>
      <c r="H287" s="142">
        <v>3600</v>
      </c>
      <c r="I287" s="142">
        <v>4000</v>
      </c>
      <c r="J287" s="142">
        <v>9950</v>
      </c>
      <c r="K287" s="142">
        <v>34798</v>
      </c>
      <c r="L287" s="142">
        <v>0</v>
      </c>
      <c r="M287" s="142">
        <v>48748</v>
      </c>
    </row>
    <row r="288" spans="1:13" ht="15" thickBot="1" x14ac:dyDescent="0.35">
      <c r="A288" s="4" t="s">
        <v>243</v>
      </c>
      <c r="B288" s="6" t="s">
        <v>4</v>
      </c>
      <c r="C288" s="7">
        <v>22857</v>
      </c>
      <c r="D288" s="142">
        <v>0</v>
      </c>
      <c r="E288" s="142">
        <v>0</v>
      </c>
      <c r="F288" s="142">
        <v>0</v>
      </c>
      <c r="G288" s="142">
        <v>0</v>
      </c>
      <c r="H288" s="142">
        <v>0</v>
      </c>
      <c r="I288" s="142">
        <v>0</v>
      </c>
      <c r="J288" s="142">
        <v>0</v>
      </c>
      <c r="K288" s="142">
        <v>111600</v>
      </c>
      <c r="L288" s="142">
        <v>0</v>
      </c>
      <c r="M288" s="142">
        <v>111600</v>
      </c>
    </row>
    <row r="289" spans="1:13" ht="15" thickBot="1" x14ac:dyDescent="0.35">
      <c r="A289" s="4" t="s">
        <v>250</v>
      </c>
      <c r="B289" s="6" t="s">
        <v>4</v>
      </c>
      <c r="C289" s="7">
        <v>25686</v>
      </c>
      <c r="D289" s="142">
        <v>0</v>
      </c>
      <c r="E289" s="142">
        <v>0</v>
      </c>
      <c r="F289" s="142">
        <v>0</v>
      </c>
      <c r="G289" s="142">
        <v>0</v>
      </c>
      <c r="H289" s="142">
        <v>0</v>
      </c>
      <c r="I289" s="142">
        <v>0</v>
      </c>
      <c r="J289" s="142">
        <v>0</v>
      </c>
      <c r="K289" s="142">
        <v>0</v>
      </c>
      <c r="L289" s="142">
        <v>0</v>
      </c>
      <c r="M289" s="142">
        <v>0</v>
      </c>
    </row>
    <row r="290" spans="1:13" ht="15" thickBot="1" x14ac:dyDescent="0.35">
      <c r="A290" s="4" t="s">
        <v>264</v>
      </c>
      <c r="B290" s="6" t="s">
        <v>4</v>
      </c>
      <c r="C290" s="7">
        <v>24164</v>
      </c>
      <c r="D290" s="142">
        <v>0</v>
      </c>
      <c r="E290" s="142">
        <v>0</v>
      </c>
      <c r="F290" s="142">
        <v>0</v>
      </c>
      <c r="G290" s="142">
        <v>0</v>
      </c>
      <c r="H290" s="142">
        <v>0</v>
      </c>
      <c r="I290" s="142">
        <v>30995</v>
      </c>
      <c r="J290" s="142">
        <v>5474</v>
      </c>
      <c r="K290" s="142">
        <v>700</v>
      </c>
      <c r="L290" s="142">
        <v>0</v>
      </c>
      <c r="M290" s="142">
        <v>37169</v>
      </c>
    </row>
    <row r="291" spans="1:13" ht="15" thickBot="1" x14ac:dyDescent="0.35">
      <c r="A291" s="4" t="s">
        <v>265</v>
      </c>
      <c r="B291" s="6" t="s">
        <v>4</v>
      </c>
      <c r="C291" s="7">
        <v>14230</v>
      </c>
      <c r="D291" s="142">
        <v>0</v>
      </c>
      <c r="E291" s="142">
        <v>0</v>
      </c>
      <c r="F291" s="142">
        <v>0</v>
      </c>
      <c r="G291" s="142">
        <v>0</v>
      </c>
      <c r="H291" s="142">
        <v>0</v>
      </c>
      <c r="I291" s="142">
        <v>0</v>
      </c>
      <c r="J291" s="142">
        <v>0</v>
      </c>
      <c r="K291" s="142">
        <v>0</v>
      </c>
      <c r="L291" s="142">
        <v>0</v>
      </c>
      <c r="M291" s="142">
        <v>0</v>
      </c>
    </row>
    <row r="292" spans="1:13" ht="15" thickBot="1" x14ac:dyDescent="0.35">
      <c r="A292" s="4" t="s">
        <v>267</v>
      </c>
      <c r="B292" s="6" t="s">
        <v>4</v>
      </c>
      <c r="C292" s="7">
        <v>20526</v>
      </c>
      <c r="D292" s="142">
        <v>0</v>
      </c>
      <c r="E292" s="142">
        <v>0</v>
      </c>
      <c r="F292" s="142">
        <v>0</v>
      </c>
      <c r="G292" s="142">
        <v>13400</v>
      </c>
      <c r="H292" s="142">
        <v>13400</v>
      </c>
      <c r="I292" s="142">
        <v>6667</v>
      </c>
      <c r="J292" s="142">
        <v>50605</v>
      </c>
      <c r="K292" s="142">
        <v>0</v>
      </c>
      <c r="L292" s="142">
        <v>0</v>
      </c>
      <c r="M292" s="142">
        <v>57272</v>
      </c>
    </row>
    <row r="293" spans="1:13" ht="15" thickBot="1" x14ac:dyDescent="0.35">
      <c r="A293" s="4" t="s">
        <v>271</v>
      </c>
      <c r="B293" s="6" t="s">
        <v>4</v>
      </c>
      <c r="C293" s="7">
        <v>13579</v>
      </c>
      <c r="D293" s="142">
        <v>0</v>
      </c>
      <c r="E293" s="142">
        <v>0</v>
      </c>
      <c r="F293" s="142">
        <v>0</v>
      </c>
      <c r="G293" s="142">
        <v>0</v>
      </c>
      <c r="H293" s="142">
        <v>0</v>
      </c>
      <c r="I293" s="142">
        <v>0</v>
      </c>
      <c r="J293" s="142">
        <v>27872</v>
      </c>
      <c r="K293" s="142">
        <v>2963842</v>
      </c>
      <c r="L293" s="142">
        <v>127255</v>
      </c>
      <c r="M293" s="142">
        <v>3118969</v>
      </c>
    </row>
    <row r="294" spans="1:13" ht="15" thickBot="1" x14ac:dyDescent="0.35">
      <c r="A294" s="4" t="s">
        <v>276</v>
      </c>
      <c r="B294" s="6" t="s">
        <v>4</v>
      </c>
      <c r="C294" s="7">
        <v>19119</v>
      </c>
      <c r="D294" s="142">
        <v>0</v>
      </c>
      <c r="E294" s="142">
        <v>0</v>
      </c>
      <c r="F294" s="142">
        <v>0</v>
      </c>
      <c r="G294" s="142">
        <v>0</v>
      </c>
      <c r="H294" s="142">
        <v>0</v>
      </c>
      <c r="I294" s="142">
        <v>0</v>
      </c>
      <c r="J294" s="142">
        <v>0</v>
      </c>
      <c r="K294" s="142">
        <v>0</v>
      </c>
      <c r="L294" s="142">
        <v>0</v>
      </c>
      <c r="M294" s="142">
        <v>0</v>
      </c>
    </row>
    <row r="295" spans="1:13" ht="15" thickBot="1" x14ac:dyDescent="0.35">
      <c r="A295" s="4" t="s">
        <v>284</v>
      </c>
      <c r="B295" s="6" t="s">
        <v>4</v>
      </c>
      <c r="C295" s="7">
        <v>12798</v>
      </c>
      <c r="D295" s="142">
        <v>0</v>
      </c>
      <c r="E295" s="142">
        <v>0</v>
      </c>
      <c r="F295" s="142">
        <v>0</v>
      </c>
      <c r="G295" s="142">
        <v>900</v>
      </c>
      <c r="H295" s="142">
        <v>900</v>
      </c>
      <c r="I295" s="142">
        <v>0</v>
      </c>
      <c r="J295" s="142">
        <v>9000</v>
      </c>
      <c r="K295" s="142">
        <v>0</v>
      </c>
      <c r="L295" s="142">
        <v>0</v>
      </c>
      <c r="M295" s="142">
        <v>9000</v>
      </c>
    </row>
    <row r="296" spans="1:13" ht="15" thickBot="1" x14ac:dyDescent="0.35">
      <c r="A296" s="4" t="s">
        <v>285</v>
      </c>
      <c r="B296" s="6" t="s">
        <v>4</v>
      </c>
      <c r="C296" s="7">
        <v>13912</v>
      </c>
      <c r="D296" s="142">
        <v>0</v>
      </c>
      <c r="E296" s="142">
        <v>0</v>
      </c>
      <c r="F296" s="142">
        <v>215042</v>
      </c>
      <c r="G296" s="142">
        <v>0</v>
      </c>
      <c r="H296" s="142">
        <v>215042</v>
      </c>
      <c r="I296" s="142">
        <v>9600</v>
      </c>
      <c r="J296" s="142">
        <v>0</v>
      </c>
      <c r="K296" s="142">
        <v>228813</v>
      </c>
      <c r="L296" s="142">
        <v>0</v>
      </c>
      <c r="M296" s="142">
        <v>238413</v>
      </c>
    </row>
    <row r="297" spans="1:13" ht="15" thickBot="1" x14ac:dyDescent="0.35">
      <c r="A297" s="4" t="s">
        <v>287</v>
      </c>
      <c r="B297" s="6" t="s">
        <v>4</v>
      </c>
      <c r="C297" s="7">
        <v>14878</v>
      </c>
      <c r="D297" s="142">
        <v>0</v>
      </c>
      <c r="E297" s="142">
        <v>0</v>
      </c>
      <c r="F297" s="142">
        <v>0</v>
      </c>
      <c r="G297" s="142">
        <v>0</v>
      </c>
      <c r="H297" s="142">
        <v>0</v>
      </c>
      <c r="I297" s="142">
        <v>21200</v>
      </c>
      <c r="J297" s="142">
        <v>1600</v>
      </c>
      <c r="K297" s="142">
        <v>26148</v>
      </c>
      <c r="L297" s="142">
        <v>3410</v>
      </c>
      <c r="M297" s="142">
        <v>52358</v>
      </c>
    </row>
    <row r="298" spans="1:13" ht="15" thickBot="1" x14ac:dyDescent="0.35">
      <c r="A298" s="4" t="s">
        <v>303</v>
      </c>
      <c r="B298" s="6" t="s">
        <v>4</v>
      </c>
      <c r="C298" s="7">
        <v>12486</v>
      </c>
      <c r="D298" s="142">
        <v>0</v>
      </c>
      <c r="E298" s="142">
        <v>0</v>
      </c>
      <c r="F298" s="142">
        <v>0</v>
      </c>
      <c r="G298" s="142">
        <v>0</v>
      </c>
      <c r="H298" s="142">
        <v>0</v>
      </c>
      <c r="I298" s="142">
        <v>0</v>
      </c>
      <c r="J298" s="142">
        <v>0</v>
      </c>
      <c r="K298" s="142">
        <v>126416</v>
      </c>
      <c r="L298" s="142">
        <v>0</v>
      </c>
      <c r="M298" s="142">
        <v>126416</v>
      </c>
    </row>
    <row r="299" spans="1:13" ht="15" thickBot="1" x14ac:dyDescent="0.35">
      <c r="A299" s="4" t="s">
        <v>317</v>
      </c>
      <c r="B299" s="6" t="s">
        <v>4</v>
      </c>
      <c r="C299" s="7">
        <v>16753</v>
      </c>
      <c r="D299" s="142">
        <v>0</v>
      </c>
      <c r="E299" s="142">
        <v>0</v>
      </c>
      <c r="F299" s="142">
        <v>0</v>
      </c>
      <c r="G299" s="142">
        <v>0</v>
      </c>
      <c r="H299" s="142">
        <v>0</v>
      </c>
      <c r="I299" s="142">
        <v>36416</v>
      </c>
      <c r="J299" s="142">
        <v>0</v>
      </c>
      <c r="K299" s="142">
        <v>0</v>
      </c>
      <c r="L299" s="142">
        <v>0</v>
      </c>
      <c r="M299" s="142">
        <v>36416</v>
      </c>
    </row>
    <row r="300" spans="1:13" ht="15" thickBot="1" x14ac:dyDescent="0.35">
      <c r="A300" s="4" t="s">
        <v>338</v>
      </c>
      <c r="B300" s="6" t="s">
        <v>4</v>
      </c>
      <c r="C300" s="7">
        <v>14300</v>
      </c>
      <c r="D300" s="142">
        <v>0</v>
      </c>
      <c r="E300" s="142">
        <v>0</v>
      </c>
      <c r="F300" s="142">
        <v>51836</v>
      </c>
      <c r="G300" s="142">
        <v>0</v>
      </c>
      <c r="H300" s="142">
        <v>51836</v>
      </c>
      <c r="I300" s="142">
        <v>16255</v>
      </c>
      <c r="J300" s="142">
        <v>22657</v>
      </c>
      <c r="K300" s="142">
        <v>0</v>
      </c>
      <c r="L300" s="142">
        <v>0</v>
      </c>
      <c r="M300" s="142">
        <v>38912</v>
      </c>
    </row>
    <row r="301" spans="1:13" ht="15" thickBot="1" x14ac:dyDescent="0.35">
      <c r="A301" s="4" t="s">
        <v>339</v>
      </c>
      <c r="B301" s="6" t="s">
        <v>4</v>
      </c>
      <c r="C301" s="7">
        <v>13940</v>
      </c>
      <c r="D301" s="142">
        <v>0</v>
      </c>
      <c r="E301" s="142">
        <v>0</v>
      </c>
      <c r="F301" s="142">
        <v>0</v>
      </c>
      <c r="G301" s="142">
        <v>0</v>
      </c>
      <c r="H301" s="142">
        <v>0</v>
      </c>
      <c r="I301" s="142">
        <v>0</v>
      </c>
      <c r="J301" s="142">
        <v>0</v>
      </c>
      <c r="K301" s="142">
        <v>0</v>
      </c>
      <c r="L301" s="142">
        <v>0</v>
      </c>
      <c r="M301" s="142">
        <v>0</v>
      </c>
    </row>
    <row r="302" spans="1:13" ht="15" thickBot="1" x14ac:dyDescent="0.35">
      <c r="A302" s="4" t="s">
        <v>342</v>
      </c>
      <c r="B302" s="6" t="s">
        <v>4</v>
      </c>
      <c r="C302" s="7">
        <v>17937</v>
      </c>
      <c r="D302" s="142">
        <v>0</v>
      </c>
      <c r="E302" s="142">
        <v>0</v>
      </c>
      <c r="F302" s="142">
        <v>0</v>
      </c>
      <c r="G302" s="142">
        <v>0</v>
      </c>
      <c r="H302" s="142">
        <v>0</v>
      </c>
      <c r="I302" s="142">
        <v>18756</v>
      </c>
      <c r="J302" s="142">
        <v>5363</v>
      </c>
      <c r="K302" s="142">
        <v>0</v>
      </c>
      <c r="L302" s="142">
        <v>0</v>
      </c>
      <c r="M302" s="142">
        <v>24119</v>
      </c>
    </row>
    <row r="303" spans="1:13" ht="15" thickBot="1" x14ac:dyDescent="0.35">
      <c r="A303" s="4" t="s">
        <v>350</v>
      </c>
      <c r="B303" s="6" t="s">
        <v>4</v>
      </c>
      <c r="C303" s="7">
        <v>18134</v>
      </c>
      <c r="D303" s="142">
        <v>0</v>
      </c>
      <c r="E303" s="142">
        <v>0</v>
      </c>
      <c r="F303" s="142">
        <v>0</v>
      </c>
      <c r="G303" s="142">
        <v>0</v>
      </c>
      <c r="H303" s="142">
        <v>0</v>
      </c>
      <c r="I303" s="142">
        <v>0</v>
      </c>
      <c r="J303" s="142">
        <v>0</v>
      </c>
      <c r="K303" s="142">
        <v>10000</v>
      </c>
      <c r="L303" s="142">
        <v>0</v>
      </c>
      <c r="M303" s="142">
        <v>10000</v>
      </c>
    </row>
    <row r="304" spans="1:13" ht="15" thickBot="1" x14ac:dyDescent="0.35">
      <c r="A304" s="4" t="s">
        <v>356</v>
      </c>
      <c r="B304" s="6" t="s">
        <v>4</v>
      </c>
      <c r="C304" s="7">
        <v>16881</v>
      </c>
      <c r="D304" s="142">
        <v>0</v>
      </c>
      <c r="E304" s="142">
        <v>0</v>
      </c>
      <c r="F304" s="142">
        <v>0</v>
      </c>
      <c r="G304" s="142">
        <v>0</v>
      </c>
      <c r="H304" s="142">
        <v>0</v>
      </c>
      <c r="I304" s="142">
        <v>0</v>
      </c>
      <c r="J304" s="142">
        <v>0</v>
      </c>
      <c r="K304" s="142">
        <v>0</v>
      </c>
      <c r="L304" s="142">
        <v>0</v>
      </c>
      <c r="M304" s="142">
        <v>0</v>
      </c>
    </row>
    <row r="305" spans="1:13" ht="15" thickBot="1" x14ac:dyDescent="0.35">
      <c r="A305" s="4" t="s">
        <v>358</v>
      </c>
      <c r="B305" s="6" t="s">
        <v>4</v>
      </c>
      <c r="C305" s="7">
        <v>14253</v>
      </c>
      <c r="D305" s="142">
        <v>0</v>
      </c>
      <c r="E305" s="142">
        <v>0</v>
      </c>
      <c r="F305" s="142">
        <v>0</v>
      </c>
      <c r="G305" s="142">
        <v>0</v>
      </c>
      <c r="H305" s="142">
        <v>0</v>
      </c>
      <c r="I305" s="142">
        <v>6076</v>
      </c>
      <c r="J305" s="142">
        <v>33728</v>
      </c>
      <c r="K305" s="142">
        <v>0</v>
      </c>
      <c r="L305" s="142">
        <v>0</v>
      </c>
      <c r="M305" s="142">
        <v>39804</v>
      </c>
    </row>
    <row r="306" spans="1:13" ht="15" thickBot="1" x14ac:dyDescent="0.35">
      <c r="A306" s="4" t="s">
        <v>367</v>
      </c>
      <c r="B306" s="6" t="s">
        <v>4</v>
      </c>
      <c r="C306" s="7">
        <v>12238</v>
      </c>
      <c r="D306" s="142">
        <v>0</v>
      </c>
      <c r="E306" s="142">
        <v>0</v>
      </c>
      <c r="F306" s="142">
        <v>39708</v>
      </c>
      <c r="G306" s="142">
        <v>0</v>
      </c>
      <c r="H306" s="142">
        <v>39708</v>
      </c>
      <c r="I306" s="142">
        <v>44708</v>
      </c>
      <c r="J306" s="142">
        <v>0</v>
      </c>
      <c r="K306" s="142">
        <v>0</v>
      </c>
      <c r="L306" s="142">
        <v>0</v>
      </c>
      <c r="M306" s="142">
        <v>44708</v>
      </c>
    </row>
    <row r="307" spans="1:13" ht="15" thickBot="1" x14ac:dyDescent="0.35">
      <c r="A307" s="4" t="s">
        <v>378</v>
      </c>
      <c r="B307" s="6" t="s">
        <v>4</v>
      </c>
      <c r="C307" s="7">
        <v>17593</v>
      </c>
      <c r="D307" s="142">
        <v>0</v>
      </c>
      <c r="E307" s="142">
        <v>0</v>
      </c>
      <c r="F307" s="142">
        <v>0</v>
      </c>
      <c r="G307" s="142">
        <v>0</v>
      </c>
      <c r="H307" s="142">
        <v>0</v>
      </c>
      <c r="I307" s="142">
        <v>0</v>
      </c>
      <c r="J307" s="142">
        <v>0</v>
      </c>
      <c r="K307" s="142">
        <v>0</v>
      </c>
      <c r="L307" s="142">
        <v>0</v>
      </c>
      <c r="M307" s="142">
        <v>0</v>
      </c>
    </row>
    <row r="308" spans="1:13" ht="15" thickBot="1" x14ac:dyDescent="0.35">
      <c r="A308" s="4" t="s">
        <v>391</v>
      </c>
      <c r="B308" s="26" t="s">
        <v>4</v>
      </c>
      <c r="C308" s="27">
        <v>13498</v>
      </c>
      <c r="D308" s="152">
        <v>0</v>
      </c>
      <c r="E308" s="152">
        <v>0</v>
      </c>
      <c r="F308" s="152">
        <v>0</v>
      </c>
      <c r="G308" s="152">
        <v>0</v>
      </c>
      <c r="H308" s="152">
        <v>0</v>
      </c>
      <c r="I308" s="152">
        <v>0</v>
      </c>
      <c r="J308" s="152">
        <v>0</v>
      </c>
      <c r="K308" s="152">
        <v>0</v>
      </c>
      <c r="L308" s="152">
        <v>0</v>
      </c>
      <c r="M308" s="152">
        <v>0</v>
      </c>
    </row>
    <row r="309" spans="1:13" x14ac:dyDescent="0.3">
      <c r="A309" s="285" t="s">
        <v>2417</v>
      </c>
      <c r="B309" s="73"/>
      <c r="C309" s="101">
        <f t="shared" ref="C309:M309" si="3">SUM(C234:C308)</f>
        <v>1305027</v>
      </c>
      <c r="D309" s="145">
        <f t="shared" si="3"/>
        <v>0</v>
      </c>
      <c r="E309" s="145">
        <f t="shared" si="3"/>
        <v>0</v>
      </c>
      <c r="F309" s="145">
        <f t="shared" si="3"/>
        <v>888128</v>
      </c>
      <c r="G309" s="145">
        <f t="shared" si="3"/>
        <v>71648</v>
      </c>
      <c r="H309" s="145">
        <f t="shared" si="3"/>
        <v>959776</v>
      </c>
      <c r="I309" s="145">
        <f t="shared" si="3"/>
        <v>456207</v>
      </c>
      <c r="J309" s="145">
        <f t="shared" si="3"/>
        <v>275369</v>
      </c>
      <c r="K309" s="145">
        <f t="shared" si="3"/>
        <v>4209501</v>
      </c>
      <c r="L309" s="145">
        <f t="shared" si="3"/>
        <v>353183</v>
      </c>
      <c r="M309" s="145">
        <f t="shared" si="3"/>
        <v>5294260</v>
      </c>
    </row>
    <row r="310" spans="1:13" ht="15" thickBot="1" x14ac:dyDescent="0.35">
      <c r="A310" s="61"/>
      <c r="B310" s="30"/>
      <c r="C310" s="27"/>
      <c r="D310" s="152"/>
      <c r="E310" s="152"/>
      <c r="F310" s="152"/>
      <c r="G310" s="152"/>
      <c r="H310" s="152"/>
      <c r="I310" s="152"/>
      <c r="J310" s="152"/>
      <c r="K310" s="152"/>
      <c r="L310" s="152"/>
      <c r="M310" s="152"/>
    </row>
    <row r="311" spans="1:13" ht="15" thickBot="1" x14ac:dyDescent="0.35">
      <c r="A311" s="31" t="s">
        <v>13</v>
      </c>
      <c r="B311" s="6" t="s">
        <v>14</v>
      </c>
      <c r="C311" s="7">
        <v>28283</v>
      </c>
      <c r="D311" s="142">
        <v>0</v>
      </c>
      <c r="E311" s="142">
        <v>0</v>
      </c>
      <c r="F311" s="142">
        <v>0</v>
      </c>
      <c r="G311" s="142">
        <v>10000</v>
      </c>
      <c r="H311" s="142">
        <v>10000</v>
      </c>
      <c r="I311" s="142">
        <v>15000</v>
      </c>
      <c r="J311" s="142">
        <v>10766</v>
      </c>
      <c r="K311" s="142">
        <v>0</v>
      </c>
      <c r="L311" s="142">
        <v>0</v>
      </c>
      <c r="M311" s="142">
        <v>25766</v>
      </c>
    </row>
    <row r="312" spans="1:13" ht="15" thickBot="1" x14ac:dyDescent="0.35">
      <c r="A312" s="4" t="s">
        <v>17</v>
      </c>
      <c r="B312" s="6" t="s">
        <v>14</v>
      </c>
      <c r="C312" s="7">
        <v>29598</v>
      </c>
      <c r="D312" s="142">
        <v>0</v>
      </c>
      <c r="E312" s="142">
        <v>0</v>
      </c>
      <c r="F312" s="142">
        <v>0</v>
      </c>
      <c r="G312" s="142">
        <v>0</v>
      </c>
      <c r="H312" s="142">
        <v>0</v>
      </c>
      <c r="I312" s="142">
        <v>7161</v>
      </c>
      <c r="J312" s="142">
        <v>2304</v>
      </c>
      <c r="K312" s="142">
        <v>0</v>
      </c>
      <c r="L312" s="142">
        <v>0</v>
      </c>
      <c r="M312" s="142">
        <v>9465</v>
      </c>
    </row>
    <row r="313" spans="1:13" ht="15" thickBot="1" x14ac:dyDescent="0.35">
      <c r="A313" s="4" t="s">
        <v>29</v>
      </c>
      <c r="B313" s="6" t="s">
        <v>14</v>
      </c>
      <c r="C313" s="7">
        <v>35350</v>
      </c>
      <c r="D313" s="142">
        <v>0</v>
      </c>
      <c r="E313" s="142">
        <v>0</v>
      </c>
      <c r="F313" s="142">
        <v>0</v>
      </c>
      <c r="G313" s="142">
        <v>0</v>
      </c>
      <c r="H313" s="142">
        <v>0</v>
      </c>
      <c r="I313" s="142">
        <v>48299</v>
      </c>
      <c r="J313" s="142">
        <v>61121</v>
      </c>
      <c r="K313" s="142">
        <v>0</v>
      </c>
      <c r="L313" s="142">
        <v>0</v>
      </c>
      <c r="M313" s="142">
        <v>109420</v>
      </c>
    </row>
    <row r="314" spans="1:13" ht="15" thickBot="1" x14ac:dyDescent="0.35">
      <c r="A314" s="4" t="s">
        <v>34</v>
      </c>
      <c r="B314" s="6" t="s">
        <v>14</v>
      </c>
      <c r="C314" s="7">
        <v>42361</v>
      </c>
      <c r="D314" s="142">
        <v>0</v>
      </c>
      <c r="E314" s="142">
        <v>0</v>
      </c>
      <c r="F314" s="142">
        <v>0</v>
      </c>
      <c r="G314" s="142">
        <v>0</v>
      </c>
      <c r="H314" s="142">
        <v>0</v>
      </c>
      <c r="I314" s="142">
        <v>0</v>
      </c>
      <c r="J314" s="142">
        <v>0</v>
      </c>
      <c r="K314" s="142">
        <v>0</v>
      </c>
      <c r="L314" s="142">
        <v>0</v>
      </c>
      <c r="M314" s="142">
        <v>0</v>
      </c>
    </row>
    <row r="315" spans="1:13" ht="15" thickBot="1" x14ac:dyDescent="0.35">
      <c r="A315" s="4" t="s">
        <v>45</v>
      </c>
      <c r="B315" s="6" t="s">
        <v>14</v>
      </c>
      <c r="C315" s="7">
        <v>41070</v>
      </c>
      <c r="D315" s="142">
        <v>0</v>
      </c>
      <c r="E315" s="142">
        <v>0</v>
      </c>
      <c r="F315" s="142">
        <v>0</v>
      </c>
      <c r="G315" s="142">
        <v>0</v>
      </c>
      <c r="H315" s="142">
        <v>0</v>
      </c>
      <c r="I315" s="142">
        <v>0</v>
      </c>
      <c r="J315" s="142">
        <v>0</v>
      </c>
      <c r="K315" s="142">
        <v>0</v>
      </c>
      <c r="L315" s="142">
        <v>0</v>
      </c>
      <c r="M315" s="142">
        <v>0</v>
      </c>
    </row>
    <row r="316" spans="1:13" ht="15" thickBot="1" x14ac:dyDescent="0.35">
      <c r="A316" s="4" t="s">
        <v>47</v>
      </c>
      <c r="B316" s="6" t="s">
        <v>14</v>
      </c>
      <c r="C316" s="7">
        <v>46905</v>
      </c>
      <c r="D316" s="142">
        <v>0</v>
      </c>
      <c r="E316" s="142">
        <v>0</v>
      </c>
      <c r="F316" s="142">
        <v>140775</v>
      </c>
      <c r="G316" s="142">
        <v>0</v>
      </c>
      <c r="H316" s="142">
        <v>140775</v>
      </c>
      <c r="I316" s="142">
        <v>21404</v>
      </c>
      <c r="J316" s="142">
        <v>15153</v>
      </c>
      <c r="K316" s="142">
        <v>157865</v>
      </c>
      <c r="L316" s="142">
        <v>0</v>
      </c>
      <c r="M316" s="142">
        <v>194422</v>
      </c>
    </row>
    <row r="317" spans="1:13" ht="15" thickBot="1" x14ac:dyDescent="0.35">
      <c r="A317" s="4" t="s">
        <v>52</v>
      </c>
      <c r="B317" s="6" t="s">
        <v>14</v>
      </c>
      <c r="C317" s="7">
        <v>43254</v>
      </c>
      <c r="D317" s="142">
        <v>0</v>
      </c>
      <c r="E317" s="142">
        <v>0</v>
      </c>
      <c r="F317" s="142">
        <v>1274</v>
      </c>
      <c r="G317" s="142">
        <v>0</v>
      </c>
      <c r="H317" s="142">
        <v>1274</v>
      </c>
      <c r="I317" s="142">
        <v>0</v>
      </c>
      <c r="J317" s="142">
        <v>3021</v>
      </c>
      <c r="K317" s="142">
        <v>9795</v>
      </c>
      <c r="L317" s="142">
        <v>0</v>
      </c>
      <c r="M317" s="142">
        <v>12816</v>
      </c>
    </row>
    <row r="318" spans="1:13" ht="15" thickBot="1" x14ac:dyDescent="0.35">
      <c r="A318" s="4" t="s">
        <v>57</v>
      </c>
      <c r="B318" s="6" t="s">
        <v>14</v>
      </c>
      <c r="C318" s="7">
        <v>35087</v>
      </c>
      <c r="D318" s="142">
        <v>0</v>
      </c>
      <c r="E318" s="142">
        <v>0</v>
      </c>
      <c r="F318" s="142">
        <v>0</v>
      </c>
      <c r="G318" s="142">
        <v>2645</v>
      </c>
      <c r="H318" s="142">
        <v>2645</v>
      </c>
      <c r="I318" s="142">
        <v>1080</v>
      </c>
      <c r="J318" s="142">
        <v>3197</v>
      </c>
      <c r="K318" s="142">
        <v>3349</v>
      </c>
      <c r="L318" s="142">
        <v>0</v>
      </c>
      <c r="M318" s="142">
        <v>7626</v>
      </c>
    </row>
    <row r="319" spans="1:13" ht="15" thickBot="1" x14ac:dyDescent="0.35">
      <c r="A319" s="4" t="s">
        <v>65</v>
      </c>
      <c r="B319" s="6" t="s">
        <v>14</v>
      </c>
      <c r="C319" s="7">
        <v>38002</v>
      </c>
      <c r="D319" s="142">
        <v>0</v>
      </c>
      <c r="E319" s="142">
        <v>0</v>
      </c>
      <c r="F319" s="142">
        <v>0</v>
      </c>
      <c r="G319" s="142">
        <v>0</v>
      </c>
      <c r="H319" s="142">
        <v>0</v>
      </c>
      <c r="I319" s="142">
        <v>17711</v>
      </c>
      <c r="J319" s="142">
        <v>7250</v>
      </c>
      <c r="K319" s="142">
        <v>0</v>
      </c>
      <c r="L319" s="142">
        <v>198210</v>
      </c>
      <c r="M319" s="142">
        <v>223171</v>
      </c>
    </row>
    <row r="320" spans="1:13" ht="15" thickBot="1" x14ac:dyDescent="0.35">
      <c r="A320" s="4" t="s">
        <v>71</v>
      </c>
      <c r="B320" s="6" t="s">
        <v>14</v>
      </c>
      <c r="C320" s="7">
        <v>30613</v>
      </c>
      <c r="D320" s="142">
        <v>0</v>
      </c>
      <c r="E320" s="142">
        <v>0</v>
      </c>
      <c r="F320" s="142">
        <v>0</v>
      </c>
      <c r="G320" s="142">
        <v>0</v>
      </c>
      <c r="H320" s="142">
        <v>0</v>
      </c>
      <c r="I320" s="142">
        <v>12742</v>
      </c>
      <c r="J320" s="142">
        <v>168110</v>
      </c>
      <c r="K320" s="142">
        <v>10670</v>
      </c>
      <c r="L320" s="142">
        <v>0</v>
      </c>
      <c r="M320" s="142">
        <v>191522</v>
      </c>
    </row>
    <row r="321" spans="1:13" ht="15" thickBot="1" x14ac:dyDescent="0.35">
      <c r="A321" s="4" t="s">
        <v>76</v>
      </c>
      <c r="B321" s="6" t="s">
        <v>14</v>
      </c>
      <c r="C321" s="7">
        <v>43381</v>
      </c>
      <c r="D321" s="142">
        <v>0</v>
      </c>
      <c r="E321" s="142">
        <v>0</v>
      </c>
      <c r="F321" s="142">
        <v>0</v>
      </c>
      <c r="G321" s="142">
        <v>12924</v>
      </c>
      <c r="H321" s="142">
        <v>12924</v>
      </c>
      <c r="I321" s="142">
        <v>4814</v>
      </c>
      <c r="J321" s="142">
        <v>3686</v>
      </c>
      <c r="K321" s="142">
        <v>47106</v>
      </c>
      <c r="L321" s="142">
        <v>314</v>
      </c>
      <c r="M321" s="142">
        <v>55920</v>
      </c>
    </row>
    <row r="322" spans="1:13" ht="15" thickBot="1" x14ac:dyDescent="0.35">
      <c r="A322" s="4" t="s">
        <v>78</v>
      </c>
      <c r="B322" s="6" t="s">
        <v>14</v>
      </c>
      <c r="C322" s="7">
        <v>35563</v>
      </c>
      <c r="D322" s="142">
        <v>0</v>
      </c>
      <c r="E322" s="142">
        <v>0</v>
      </c>
      <c r="F322" s="142">
        <v>169852</v>
      </c>
      <c r="G322" s="142">
        <v>0</v>
      </c>
      <c r="H322" s="142">
        <v>169852</v>
      </c>
      <c r="I322" s="142">
        <v>0</v>
      </c>
      <c r="J322" s="142">
        <v>0</v>
      </c>
      <c r="K322" s="142">
        <v>169852</v>
      </c>
      <c r="L322" s="142">
        <v>0</v>
      </c>
      <c r="M322" s="142">
        <v>169852</v>
      </c>
    </row>
    <row r="323" spans="1:13" ht="15" thickBot="1" x14ac:dyDescent="0.35">
      <c r="A323" s="4" t="s">
        <v>85</v>
      </c>
      <c r="B323" s="6" t="s">
        <v>14</v>
      </c>
      <c r="C323" s="7">
        <v>40186</v>
      </c>
      <c r="D323" s="142">
        <v>0</v>
      </c>
      <c r="E323" s="142">
        <v>0</v>
      </c>
      <c r="F323" s="142">
        <v>0</v>
      </c>
      <c r="G323" s="142">
        <v>0</v>
      </c>
      <c r="H323" s="142">
        <v>0</v>
      </c>
      <c r="I323" s="142">
        <v>0</v>
      </c>
      <c r="J323" s="142">
        <v>0</v>
      </c>
      <c r="K323" s="142">
        <v>0</v>
      </c>
      <c r="L323" s="142">
        <v>0</v>
      </c>
      <c r="M323" s="142">
        <v>0</v>
      </c>
    </row>
    <row r="324" spans="1:13" ht="15" thickBot="1" x14ac:dyDescent="0.35">
      <c r="A324" s="4" t="s">
        <v>86</v>
      </c>
      <c r="B324" s="6" t="s">
        <v>14</v>
      </c>
      <c r="C324" s="7">
        <v>28263</v>
      </c>
      <c r="D324" s="142">
        <v>0</v>
      </c>
      <c r="E324" s="142">
        <v>0</v>
      </c>
      <c r="F324" s="142">
        <v>0</v>
      </c>
      <c r="G324" s="142">
        <v>0</v>
      </c>
      <c r="H324" s="142">
        <v>0</v>
      </c>
      <c r="I324" s="142">
        <v>0</v>
      </c>
      <c r="J324" s="142">
        <v>0</v>
      </c>
      <c r="K324" s="142">
        <v>0</v>
      </c>
      <c r="L324" s="142">
        <v>0</v>
      </c>
      <c r="M324" s="142">
        <v>0</v>
      </c>
    </row>
    <row r="325" spans="1:13" ht="15" thickBot="1" x14ac:dyDescent="0.35">
      <c r="A325" s="4" t="s">
        <v>91</v>
      </c>
      <c r="B325" s="6" t="s">
        <v>14</v>
      </c>
      <c r="C325" s="7">
        <v>26391</v>
      </c>
      <c r="D325" s="142">
        <v>0</v>
      </c>
      <c r="E325" s="142">
        <v>0</v>
      </c>
      <c r="F325" s="142">
        <v>0</v>
      </c>
      <c r="G325" s="142">
        <v>0</v>
      </c>
      <c r="H325" s="142">
        <v>0</v>
      </c>
      <c r="I325" s="142">
        <v>30563</v>
      </c>
      <c r="J325" s="142">
        <v>6436</v>
      </c>
      <c r="K325" s="142">
        <v>64903</v>
      </c>
      <c r="L325" s="142">
        <v>0</v>
      </c>
      <c r="M325" s="142">
        <v>101902</v>
      </c>
    </row>
    <row r="326" spans="1:13" ht="15" thickBot="1" x14ac:dyDescent="0.35">
      <c r="A326" s="4" t="s">
        <v>100</v>
      </c>
      <c r="B326" s="6" t="s">
        <v>14</v>
      </c>
      <c r="C326" s="7">
        <v>32799</v>
      </c>
      <c r="D326" s="142">
        <v>0</v>
      </c>
      <c r="E326" s="142">
        <v>0</v>
      </c>
      <c r="F326" s="142">
        <v>0</v>
      </c>
      <c r="G326" s="142">
        <v>86494</v>
      </c>
      <c r="H326" s="142">
        <v>86494</v>
      </c>
      <c r="I326" s="142">
        <v>0</v>
      </c>
      <c r="J326" s="142">
        <v>0</v>
      </c>
      <c r="K326" s="142">
        <v>0</v>
      </c>
      <c r="L326" s="142">
        <v>27582</v>
      </c>
      <c r="M326" s="142">
        <v>27582</v>
      </c>
    </row>
    <row r="327" spans="1:13" ht="15" thickBot="1" x14ac:dyDescent="0.35">
      <c r="A327" s="4" t="s">
        <v>104</v>
      </c>
      <c r="B327" s="6" t="s">
        <v>14</v>
      </c>
      <c r="C327" s="7">
        <v>34381</v>
      </c>
      <c r="D327" s="142">
        <v>0</v>
      </c>
      <c r="E327" s="142">
        <v>0</v>
      </c>
      <c r="F327" s="142">
        <v>0</v>
      </c>
      <c r="G327" s="142">
        <v>0</v>
      </c>
      <c r="H327" s="142">
        <v>0</v>
      </c>
      <c r="I327" s="142">
        <v>0</v>
      </c>
      <c r="J327" s="142">
        <v>6973</v>
      </c>
      <c r="K327" s="142">
        <v>0</v>
      </c>
      <c r="L327" s="142">
        <v>0</v>
      </c>
      <c r="M327" s="142">
        <v>6973</v>
      </c>
    </row>
    <row r="328" spans="1:13" ht="15" thickBot="1" x14ac:dyDescent="0.35">
      <c r="A328" s="4" t="s">
        <v>106</v>
      </c>
      <c r="B328" s="6" t="s">
        <v>14</v>
      </c>
      <c r="C328" s="7">
        <v>26168</v>
      </c>
      <c r="D328" s="142">
        <v>0</v>
      </c>
      <c r="E328" s="142">
        <v>0</v>
      </c>
      <c r="F328" s="142">
        <v>0</v>
      </c>
      <c r="G328" s="142">
        <v>0</v>
      </c>
      <c r="H328" s="142">
        <v>0</v>
      </c>
      <c r="I328" s="142">
        <v>0</v>
      </c>
      <c r="J328" s="142">
        <v>0</v>
      </c>
      <c r="K328" s="142">
        <v>33779</v>
      </c>
      <c r="L328" s="142">
        <v>0</v>
      </c>
      <c r="M328" s="142">
        <v>33779</v>
      </c>
    </row>
    <row r="329" spans="1:13" ht="15" thickBot="1" x14ac:dyDescent="0.35">
      <c r="A329" s="4" t="s">
        <v>112</v>
      </c>
      <c r="B329" s="6" t="s">
        <v>14</v>
      </c>
      <c r="C329" s="7">
        <v>48579</v>
      </c>
      <c r="D329" s="142">
        <v>0</v>
      </c>
      <c r="E329" s="142">
        <v>0</v>
      </c>
      <c r="F329" s="142">
        <v>0</v>
      </c>
      <c r="G329" s="142">
        <v>56353</v>
      </c>
      <c r="H329" s="142">
        <v>56353</v>
      </c>
      <c r="I329" s="142">
        <v>21490</v>
      </c>
      <c r="J329" s="142">
        <v>5462</v>
      </c>
      <c r="K329" s="142">
        <v>114075</v>
      </c>
      <c r="L329" s="142">
        <v>8467</v>
      </c>
      <c r="M329" s="142">
        <v>149494</v>
      </c>
    </row>
    <row r="330" spans="1:13" ht="15" thickBot="1" x14ac:dyDescent="0.35">
      <c r="A330" s="4" t="s">
        <v>113</v>
      </c>
      <c r="B330" s="6" t="s">
        <v>14</v>
      </c>
      <c r="C330" s="7">
        <v>32442</v>
      </c>
      <c r="D330" s="142">
        <v>0</v>
      </c>
      <c r="E330" s="142">
        <v>0</v>
      </c>
      <c r="F330" s="142">
        <v>0</v>
      </c>
      <c r="G330" s="142">
        <v>0</v>
      </c>
      <c r="H330" s="142">
        <v>0</v>
      </c>
      <c r="I330" s="142">
        <v>0</v>
      </c>
      <c r="J330" s="142">
        <v>0</v>
      </c>
      <c r="K330" s="142">
        <v>0</v>
      </c>
      <c r="L330" s="142">
        <v>0</v>
      </c>
      <c r="M330" s="142">
        <v>0</v>
      </c>
    </row>
    <row r="331" spans="1:13" ht="15" thickBot="1" x14ac:dyDescent="0.35">
      <c r="A331" s="4" t="s">
        <v>138</v>
      </c>
      <c r="B331" s="6" t="s">
        <v>14</v>
      </c>
      <c r="C331" s="7">
        <v>27692</v>
      </c>
      <c r="D331" s="142">
        <v>0</v>
      </c>
      <c r="E331" s="142">
        <v>0</v>
      </c>
      <c r="F331" s="142">
        <v>0</v>
      </c>
      <c r="G331" s="142">
        <v>0</v>
      </c>
      <c r="H331" s="142">
        <v>0</v>
      </c>
      <c r="I331" s="142">
        <v>0</v>
      </c>
      <c r="J331" s="142">
        <v>3093</v>
      </c>
      <c r="K331" s="142">
        <v>0</v>
      </c>
      <c r="L331" s="142">
        <v>0</v>
      </c>
      <c r="M331" s="142">
        <v>3093</v>
      </c>
    </row>
    <row r="332" spans="1:13" ht="15" thickBot="1" x14ac:dyDescent="0.35">
      <c r="A332" s="4" t="s">
        <v>142</v>
      </c>
      <c r="B332" s="6" t="s">
        <v>14</v>
      </c>
      <c r="C332" s="7">
        <v>46985</v>
      </c>
      <c r="D332" s="142">
        <v>0</v>
      </c>
      <c r="E332" s="142">
        <v>0</v>
      </c>
      <c r="F332" s="142">
        <v>0</v>
      </c>
      <c r="G332" s="142">
        <v>0</v>
      </c>
      <c r="H332" s="142">
        <v>0</v>
      </c>
      <c r="I332" s="142">
        <v>325</v>
      </c>
      <c r="J332" s="142">
        <v>17179</v>
      </c>
      <c r="K332" s="142">
        <v>6112</v>
      </c>
      <c r="L332" s="142">
        <v>0</v>
      </c>
      <c r="M332" s="142">
        <v>23616</v>
      </c>
    </row>
    <row r="333" spans="1:13" ht="15" thickBot="1" x14ac:dyDescent="0.35">
      <c r="A333" s="4" t="s">
        <v>152</v>
      </c>
      <c r="B333" s="6" t="s">
        <v>14</v>
      </c>
      <c r="C333" s="7">
        <v>40898</v>
      </c>
      <c r="D333" s="142">
        <v>0</v>
      </c>
      <c r="E333" s="142">
        <v>0</v>
      </c>
      <c r="F333" s="142">
        <v>0</v>
      </c>
      <c r="G333" s="142">
        <v>0</v>
      </c>
      <c r="H333" s="142">
        <v>0</v>
      </c>
      <c r="I333" s="142">
        <v>0</v>
      </c>
      <c r="J333" s="142">
        <v>0</v>
      </c>
      <c r="K333" s="142">
        <v>25000</v>
      </c>
      <c r="L333" s="142">
        <v>0</v>
      </c>
      <c r="M333" s="142">
        <v>25000</v>
      </c>
    </row>
    <row r="334" spans="1:13" ht="15" thickBot="1" x14ac:dyDescent="0.35">
      <c r="A334" s="4" t="s">
        <v>181</v>
      </c>
      <c r="B334" s="6" t="s">
        <v>14</v>
      </c>
      <c r="C334" s="7">
        <v>41786</v>
      </c>
      <c r="D334" s="142">
        <v>0</v>
      </c>
      <c r="E334" s="142">
        <v>0</v>
      </c>
      <c r="F334" s="142">
        <v>0</v>
      </c>
      <c r="G334" s="142">
        <v>0</v>
      </c>
      <c r="H334" s="142">
        <v>0</v>
      </c>
      <c r="I334" s="142">
        <v>15323</v>
      </c>
      <c r="J334" s="142">
        <v>34651</v>
      </c>
      <c r="K334" s="142">
        <v>0</v>
      </c>
      <c r="L334" s="142">
        <v>21563</v>
      </c>
      <c r="M334" s="142">
        <v>71537</v>
      </c>
    </row>
    <row r="335" spans="1:13" ht="15" thickBot="1" x14ac:dyDescent="0.35">
      <c r="A335" s="4" t="s">
        <v>203</v>
      </c>
      <c r="B335" s="6" t="s">
        <v>14</v>
      </c>
      <c r="C335" s="7">
        <v>45337</v>
      </c>
      <c r="D335" s="142">
        <v>0</v>
      </c>
      <c r="E335" s="142">
        <v>0</v>
      </c>
      <c r="F335" s="142">
        <v>0</v>
      </c>
      <c r="G335" s="142">
        <v>0</v>
      </c>
      <c r="H335" s="142">
        <v>0</v>
      </c>
      <c r="I335" s="142">
        <v>0</v>
      </c>
      <c r="J335" s="142">
        <v>0</v>
      </c>
      <c r="K335" s="142">
        <v>0</v>
      </c>
      <c r="L335" s="142">
        <v>0</v>
      </c>
      <c r="M335" s="142">
        <v>0</v>
      </c>
    </row>
    <row r="336" spans="1:13" ht="15" thickBot="1" x14ac:dyDescent="0.35">
      <c r="A336" s="4" t="s">
        <v>210</v>
      </c>
      <c r="B336" s="6" t="s">
        <v>14</v>
      </c>
      <c r="C336" s="7">
        <v>35540</v>
      </c>
      <c r="D336" s="142">
        <v>0</v>
      </c>
      <c r="E336" s="142">
        <v>0</v>
      </c>
      <c r="F336" s="142">
        <v>3500</v>
      </c>
      <c r="G336" s="142">
        <v>0</v>
      </c>
      <c r="H336" s="142">
        <v>3500</v>
      </c>
      <c r="I336" s="142">
        <v>14435</v>
      </c>
      <c r="J336" s="142">
        <v>0</v>
      </c>
      <c r="K336" s="142">
        <v>0</v>
      </c>
      <c r="L336" s="142">
        <v>2104</v>
      </c>
      <c r="M336" s="142">
        <v>16539</v>
      </c>
    </row>
    <row r="337" spans="1:13" ht="15" thickBot="1" x14ac:dyDescent="0.35">
      <c r="A337" s="4" t="s">
        <v>218</v>
      </c>
      <c r="B337" s="6" t="s">
        <v>14</v>
      </c>
      <c r="C337" s="7">
        <v>29694</v>
      </c>
      <c r="D337" s="142">
        <v>0</v>
      </c>
      <c r="E337" s="142">
        <v>0</v>
      </c>
      <c r="F337" s="142">
        <v>201897</v>
      </c>
      <c r="G337" s="142">
        <v>0</v>
      </c>
      <c r="H337" s="142">
        <v>201897</v>
      </c>
      <c r="I337" s="142">
        <v>0</v>
      </c>
      <c r="J337" s="142">
        <v>0</v>
      </c>
      <c r="K337" s="142">
        <v>0</v>
      </c>
      <c r="L337" s="142">
        <v>0</v>
      </c>
      <c r="M337" s="142">
        <v>0</v>
      </c>
    </row>
    <row r="338" spans="1:13" ht="15" thickBot="1" x14ac:dyDescent="0.35">
      <c r="A338" s="4" t="s">
        <v>227</v>
      </c>
      <c r="B338" s="6" t="s">
        <v>14</v>
      </c>
      <c r="C338" s="7">
        <v>28646</v>
      </c>
      <c r="D338" s="142">
        <v>0</v>
      </c>
      <c r="E338" s="142">
        <v>0</v>
      </c>
      <c r="F338" s="142">
        <v>0</v>
      </c>
      <c r="G338" s="142">
        <v>463948</v>
      </c>
      <c r="H338" s="142">
        <v>463948</v>
      </c>
      <c r="I338" s="142">
        <v>0</v>
      </c>
      <c r="J338" s="142">
        <v>12372</v>
      </c>
      <c r="K338" s="142">
        <v>33095</v>
      </c>
      <c r="L338" s="142">
        <v>778900</v>
      </c>
      <c r="M338" s="142">
        <v>824367</v>
      </c>
    </row>
    <row r="339" spans="1:13" ht="15" thickBot="1" x14ac:dyDescent="0.35">
      <c r="A339" s="4" t="s">
        <v>254</v>
      </c>
      <c r="B339" s="6" t="s">
        <v>14</v>
      </c>
      <c r="C339" s="7">
        <v>34467</v>
      </c>
      <c r="D339" s="142">
        <v>0</v>
      </c>
      <c r="E339" s="142">
        <v>0</v>
      </c>
      <c r="F339" s="142">
        <v>0</v>
      </c>
      <c r="G339" s="142">
        <v>0</v>
      </c>
      <c r="H339" s="142">
        <v>0</v>
      </c>
      <c r="I339" s="142">
        <v>0</v>
      </c>
      <c r="J339" s="142">
        <v>0</v>
      </c>
      <c r="K339" s="142">
        <v>0</v>
      </c>
      <c r="L339" s="142">
        <v>0</v>
      </c>
      <c r="M339" s="142">
        <v>0</v>
      </c>
    </row>
    <row r="340" spans="1:13" ht="15" thickBot="1" x14ac:dyDescent="0.35">
      <c r="A340" s="4" t="s">
        <v>257</v>
      </c>
      <c r="B340" s="6" t="s">
        <v>14</v>
      </c>
      <c r="C340" s="7">
        <v>29319</v>
      </c>
      <c r="D340" s="142">
        <v>0</v>
      </c>
      <c r="E340" s="142">
        <v>0</v>
      </c>
      <c r="F340" s="142">
        <v>0</v>
      </c>
      <c r="G340" s="142">
        <v>0</v>
      </c>
      <c r="H340" s="142">
        <v>0</v>
      </c>
      <c r="I340" s="142">
        <v>0</v>
      </c>
      <c r="J340" s="142">
        <v>0</v>
      </c>
      <c r="K340" s="142">
        <v>0</v>
      </c>
      <c r="L340" s="142">
        <v>0</v>
      </c>
      <c r="M340" s="142">
        <v>0</v>
      </c>
    </row>
    <row r="341" spans="1:13" ht="15" thickBot="1" x14ac:dyDescent="0.35">
      <c r="A341" s="4" t="s">
        <v>261</v>
      </c>
      <c r="B341" s="6" t="s">
        <v>14</v>
      </c>
      <c r="C341" s="7">
        <v>35394</v>
      </c>
      <c r="D341" s="142">
        <v>0</v>
      </c>
      <c r="E341" s="142">
        <v>0</v>
      </c>
      <c r="F341" s="142">
        <v>0</v>
      </c>
      <c r="G341" s="142">
        <v>0</v>
      </c>
      <c r="H341" s="142">
        <v>0</v>
      </c>
      <c r="I341" s="142">
        <v>147266</v>
      </c>
      <c r="J341" s="142">
        <v>0</v>
      </c>
      <c r="K341" s="142">
        <v>0</v>
      </c>
      <c r="L341" s="142">
        <v>0</v>
      </c>
      <c r="M341" s="142">
        <v>147266</v>
      </c>
    </row>
    <row r="342" spans="1:13" ht="15" thickBot="1" x14ac:dyDescent="0.35">
      <c r="A342" s="4" t="s">
        <v>275</v>
      </c>
      <c r="B342" s="6" t="s">
        <v>14</v>
      </c>
      <c r="C342" s="7">
        <v>37257</v>
      </c>
      <c r="D342" s="142">
        <v>0</v>
      </c>
      <c r="E342" s="142">
        <v>0</v>
      </c>
      <c r="F342" s="142">
        <v>0</v>
      </c>
      <c r="G342" s="142">
        <v>0</v>
      </c>
      <c r="H342" s="142">
        <v>0</v>
      </c>
      <c r="I342" s="142">
        <v>7859</v>
      </c>
      <c r="J342" s="142">
        <v>3420</v>
      </c>
      <c r="K342" s="142">
        <v>166337</v>
      </c>
      <c r="L342" s="142">
        <v>23406</v>
      </c>
      <c r="M342" s="142">
        <v>201022</v>
      </c>
    </row>
    <row r="343" spans="1:13" ht="15" thickBot="1" x14ac:dyDescent="0.35">
      <c r="A343" s="4" t="s">
        <v>280</v>
      </c>
      <c r="B343" s="6" t="s">
        <v>14</v>
      </c>
      <c r="C343" s="7">
        <v>36656</v>
      </c>
      <c r="D343" s="142">
        <v>0</v>
      </c>
      <c r="E343" s="142">
        <v>0</v>
      </c>
      <c r="F343" s="142">
        <v>0</v>
      </c>
      <c r="G343" s="142">
        <v>0</v>
      </c>
      <c r="H343" s="142">
        <v>0</v>
      </c>
      <c r="I343" s="142">
        <v>0</v>
      </c>
      <c r="J343" s="142">
        <v>0</v>
      </c>
      <c r="K343" s="142">
        <v>0</v>
      </c>
      <c r="L343" s="142">
        <v>0</v>
      </c>
      <c r="M343" s="142">
        <v>0</v>
      </c>
    </row>
    <row r="344" spans="1:13" ht="15" thickBot="1" x14ac:dyDescent="0.35">
      <c r="A344" s="4" t="s">
        <v>294</v>
      </c>
      <c r="B344" s="6" t="s">
        <v>14</v>
      </c>
      <c r="C344" s="7">
        <v>48362</v>
      </c>
      <c r="D344" s="142">
        <v>0</v>
      </c>
      <c r="E344" s="142">
        <v>0</v>
      </c>
      <c r="F344" s="142">
        <v>0</v>
      </c>
      <c r="G344" s="142">
        <v>0</v>
      </c>
      <c r="H344" s="142">
        <v>0</v>
      </c>
      <c r="I344" s="142">
        <v>16743</v>
      </c>
      <c r="J344" s="142">
        <v>13763</v>
      </c>
      <c r="K344" s="142">
        <v>0</v>
      </c>
      <c r="L344" s="142">
        <v>0</v>
      </c>
      <c r="M344" s="142">
        <v>30506</v>
      </c>
    </row>
    <row r="345" spans="1:13" ht="15" thickBot="1" x14ac:dyDescent="0.35">
      <c r="A345" s="4" t="s">
        <v>305</v>
      </c>
      <c r="B345" s="6" t="s">
        <v>14</v>
      </c>
      <c r="C345" s="7">
        <v>33839</v>
      </c>
      <c r="D345" s="142">
        <v>0</v>
      </c>
      <c r="E345" s="142">
        <v>0</v>
      </c>
      <c r="F345" s="142">
        <v>0</v>
      </c>
      <c r="G345" s="142">
        <v>0</v>
      </c>
      <c r="H345" s="142">
        <v>0</v>
      </c>
      <c r="I345" s="142">
        <v>17095</v>
      </c>
      <c r="J345" s="142">
        <v>0</v>
      </c>
      <c r="K345" s="142">
        <v>0</v>
      </c>
      <c r="L345" s="142">
        <v>0</v>
      </c>
      <c r="M345" s="142">
        <v>17095</v>
      </c>
    </row>
    <row r="346" spans="1:13" ht="15" thickBot="1" x14ac:dyDescent="0.35">
      <c r="A346" s="4" t="s">
        <v>306</v>
      </c>
      <c r="B346" s="6" t="s">
        <v>14</v>
      </c>
      <c r="C346" s="7">
        <v>39868</v>
      </c>
      <c r="D346" s="142">
        <v>0</v>
      </c>
      <c r="E346" s="142">
        <v>0</v>
      </c>
      <c r="F346" s="142">
        <v>0</v>
      </c>
      <c r="G346" s="142">
        <v>0</v>
      </c>
      <c r="H346" s="142">
        <v>0</v>
      </c>
      <c r="I346" s="142">
        <v>0</v>
      </c>
      <c r="J346" s="142">
        <v>0</v>
      </c>
      <c r="K346" s="142">
        <v>0</v>
      </c>
      <c r="L346" s="142">
        <v>0</v>
      </c>
      <c r="M346" s="142">
        <v>0</v>
      </c>
    </row>
    <row r="347" spans="1:13" ht="15" thickBot="1" x14ac:dyDescent="0.35">
      <c r="A347" s="4" t="s">
        <v>307</v>
      </c>
      <c r="B347" s="6" t="s">
        <v>14</v>
      </c>
      <c r="C347" s="7">
        <v>47299</v>
      </c>
      <c r="D347" s="142">
        <v>0</v>
      </c>
      <c r="E347" s="142">
        <v>0</v>
      </c>
      <c r="F347" s="142">
        <v>0</v>
      </c>
      <c r="G347" s="142">
        <v>0</v>
      </c>
      <c r="H347" s="142">
        <v>0</v>
      </c>
      <c r="I347" s="142">
        <v>75204</v>
      </c>
      <c r="J347" s="142">
        <v>1600</v>
      </c>
      <c r="K347" s="142">
        <v>0</v>
      </c>
      <c r="L347" s="142">
        <v>0</v>
      </c>
      <c r="M347" s="142">
        <v>76804</v>
      </c>
    </row>
    <row r="348" spans="1:13" ht="15" thickBot="1" x14ac:dyDescent="0.35">
      <c r="A348" s="4" t="s">
        <v>318</v>
      </c>
      <c r="B348" s="6" t="s">
        <v>14</v>
      </c>
      <c r="C348" s="7">
        <v>26376</v>
      </c>
      <c r="D348" s="142">
        <v>0</v>
      </c>
      <c r="E348" s="142">
        <v>0</v>
      </c>
      <c r="F348" s="142">
        <v>0</v>
      </c>
      <c r="G348" s="142">
        <v>0</v>
      </c>
      <c r="H348" s="142">
        <v>0</v>
      </c>
      <c r="I348" s="142">
        <v>0</v>
      </c>
      <c r="J348" s="142">
        <v>0</v>
      </c>
      <c r="K348" s="142">
        <v>0</v>
      </c>
      <c r="L348" s="142">
        <v>0</v>
      </c>
      <c r="M348" s="142">
        <v>0</v>
      </c>
    </row>
    <row r="349" spans="1:13" ht="15" thickBot="1" x14ac:dyDescent="0.35">
      <c r="A349" s="4" t="s">
        <v>330</v>
      </c>
      <c r="B349" s="6" t="s">
        <v>14</v>
      </c>
      <c r="C349" s="7">
        <v>27920</v>
      </c>
      <c r="D349" s="142">
        <v>0</v>
      </c>
      <c r="E349" s="142">
        <v>0</v>
      </c>
      <c r="F349" s="142">
        <v>0</v>
      </c>
      <c r="G349" s="142">
        <v>0</v>
      </c>
      <c r="H349" s="142">
        <v>0</v>
      </c>
      <c r="I349" s="142">
        <v>0</v>
      </c>
      <c r="J349" s="142">
        <v>3417</v>
      </c>
      <c r="K349" s="142">
        <v>45365</v>
      </c>
      <c r="L349" s="142">
        <v>0</v>
      </c>
      <c r="M349" s="142">
        <v>48782</v>
      </c>
    </row>
    <row r="350" spans="1:13" ht="15" thickBot="1" x14ac:dyDescent="0.35">
      <c r="A350" s="4" t="s">
        <v>335</v>
      </c>
      <c r="B350" s="6" t="s">
        <v>14</v>
      </c>
      <c r="C350" s="7">
        <v>30047</v>
      </c>
      <c r="D350" s="142">
        <v>0</v>
      </c>
      <c r="E350" s="142">
        <v>0</v>
      </c>
      <c r="F350" s="142">
        <v>163445</v>
      </c>
      <c r="G350" s="142">
        <v>0</v>
      </c>
      <c r="H350" s="142">
        <v>163445</v>
      </c>
      <c r="I350" s="142">
        <v>0</v>
      </c>
      <c r="J350" s="142">
        <v>2448</v>
      </c>
      <c r="K350" s="142">
        <v>158271</v>
      </c>
      <c r="L350" s="142">
        <v>2726</v>
      </c>
      <c r="M350" s="142">
        <v>163445</v>
      </c>
    </row>
    <row r="351" spans="1:13" ht="15" thickBot="1" x14ac:dyDescent="0.35">
      <c r="A351" s="4" t="s">
        <v>344</v>
      </c>
      <c r="B351" s="6" t="s">
        <v>14</v>
      </c>
      <c r="C351" s="7">
        <v>31037</v>
      </c>
      <c r="D351" s="142">
        <v>0</v>
      </c>
      <c r="E351" s="142">
        <v>0</v>
      </c>
      <c r="F351" s="142">
        <v>0</v>
      </c>
      <c r="G351" s="142">
        <v>0</v>
      </c>
      <c r="H351" s="142">
        <v>0</v>
      </c>
      <c r="I351" s="142">
        <v>0</v>
      </c>
      <c r="J351" s="142">
        <v>0</v>
      </c>
      <c r="K351" s="142">
        <v>0</v>
      </c>
      <c r="L351" s="142">
        <v>0</v>
      </c>
      <c r="M351" s="142">
        <v>0</v>
      </c>
    </row>
    <row r="352" spans="1:13" ht="15" thickBot="1" x14ac:dyDescent="0.35">
      <c r="A352" s="4" t="s">
        <v>364</v>
      </c>
      <c r="B352" s="6" t="s">
        <v>14</v>
      </c>
      <c r="C352" s="7">
        <v>44265</v>
      </c>
      <c r="D352" s="142">
        <v>0</v>
      </c>
      <c r="E352" s="142">
        <v>0</v>
      </c>
      <c r="F352" s="142">
        <v>0</v>
      </c>
      <c r="G352" s="142">
        <v>0</v>
      </c>
      <c r="H352" s="142">
        <v>0</v>
      </c>
      <c r="I352" s="142">
        <v>17391</v>
      </c>
      <c r="J352" s="142">
        <v>27941</v>
      </c>
      <c r="K352" s="142">
        <v>0</v>
      </c>
      <c r="L352" s="142">
        <v>5440</v>
      </c>
      <c r="M352" s="142">
        <v>50772</v>
      </c>
    </row>
    <row r="353" spans="1:13" ht="15" thickBot="1" x14ac:dyDescent="0.35">
      <c r="A353" s="4" t="s">
        <v>385</v>
      </c>
      <c r="B353" s="26" t="s">
        <v>14</v>
      </c>
      <c r="C353" s="27">
        <v>30019</v>
      </c>
      <c r="D353" s="152">
        <v>0</v>
      </c>
      <c r="E353" s="152">
        <v>0</v>
      </c>
      <c r="F353" s="152">
        <v>0</v>
      </c>
      <c r="G353" s="152">
        <v>0</v>
      </c>
      <c r="H353" s="152">
        <v>0</v>
      </c>
      <c r="I353" s="152">
        <v>6048</v>
      </c>
      <c r="J353" s="152">
        <v>27956</v>
      </c>
      <c r="K353" s="152">
        <v>7026</v>
      </c>
      <c r="L353" s="152">
        <v>0</v>
      </c>
      <c r="M353" s="152">
        <v>41030</v>
      </c>
    </row>
    <row r="354" spans="1:13" x14ac:dyDescent="0.3">
      <c r="A354" s="285" t="s">
        <v>2419</v>
      </c>
      <c r="B354" s="73"/>
      <c r="C354" s="101">
        <f t="shared" ref="C354:M354" si="4">SUM(C311:C353)</f>
        <v>1547379</v>
      </c>
      <c r="D354" s="145">
        <f t="shared" si="4"/>
        <v>0</v>
      </c>
      <c r="E354" s="145">
        <f t="shared" si="4"/>
        <v>0</v>
      </c>
      <c r="F354" s="145">
        <f t="shared" si="4"/>
        <v>680743</v>
      </c>
      <c r="G354" s="145">
        <f t="shared" si="4"/>
        <v>632364</v>
      </c>
      <c r="H354" s="145">
        <f t="shared" si="4"/>
        <v>1313107</v>
      </c>
      <c r="I354" s="145">
        <f t="shared" si="4"/>
        <v>497953</v>
      </c>
      <c r="J354" s="145">
        <f t="shared" si="4"/>
        <v>441319</v>
      </c>
      <c r="K354" s="145">
        <f t="shared" si="4"/>
        <v>1052600</v>
      </c>
      <c r="L354" s="145">
        <f t="shared" si="4"/>
        <v>1068712</v>
      </c>
      <c r="M354" s="145">
        <f t="shared" si="4"/>
        <v>3060584</v>
      </c>
    </row>
    <row r="355" spans="1:13" ht="15" thickBot="1" x14ac:dyDescent="0.35">
      <c r="A355" s="61"/>
      <c r="B355" s="30"/>
      <c r="C355" s="27"/>
      <c r="D355" s="152"/>
      <c r="E355" s="152"/>
      <c r="F355" s="152"/>
      <c r="G355" s="152"/>
      <c r="H355" s="152"/>
      <c r="I355" s="152"/>
      <c r="J355" s="152"/>
      <c r="K355" s="152"/>
      <c r="L355" s="152"/>
      <c r="M355" s="152"/>
    </row>
    <row r="356" spans="1:13" ht="15" thickBot="1" x14ac:dyDescent="0.35">
      <c r="A356" s="31" t="s">
        <v>20</v>
      </c>
      <c r="B356" s="6" t="s">
        <v>21</v>
      </c>
      <c r="C356" s="7">
        <v>163590</v>
      </c>
      <c r="D356" s="142">
        <v>0</v>
      </c>
      <c r="E356" s="142">
        <v>0</v>
      </c>
      <c r="F356" s="142">
        <v>0</v>
      </c>
      <c r="G356" s="142">
        <v>0</v>
      </c>
      <c r="H356" s="142">
        <v>0</v>
      </c>
      <c r="I356" s="142">
        <v>12500</v>
      </c>
      <c r="J356" s="142">
        <v>105330</v>
      </c>
      <c r="K356" s="142">
        <v>0</v>
      </c>
      <c r="L356" s="142">
        <v>0</v>
      </c>
      <c r="M356" s="142">
        <v>117830</v>
      </c>
    </row>
    <row r="357" spans="1:13" ht="15" thickBot="1" x14ac:dyDescent="0.35">
      <c r="A357" s="4" t="s">
        <v>31</v>
      </c>
      <c r="B357" s="6" t="s">
        <v>21</v>
      </c>
      <c r="C357" s="7">
        <v>107681</v>
      </c>
      <c r="D357" s="142">
        <v>0</v>
      </c>
      <c r="E357" s="142">
        <v>0</v>
      </c>
      <c r="F357" s="142">
        <v>0</v>
      </c>
      <c r="G357" s="142">
        <v>0</v>
      </c>
      <c r="H357" s="142">
        <v>0</v>
      </c>
      <c r="I357" s="142">
        <v>66247</v>
      </c>
      <c r="J357" s="142">
        <v>15260</v>
      </c>
      <c r="K357" s="142">
        <v>0</v>
      </c>
      <c r="L357" s="142">
        <v>50000</v>
      </c>
      <c r="M357" s="142">
        <v>131507</v>
      </c>
    </row>
    <row r="358" spans="1:13" ht="15" thickBot="1" x14ac:dyDescent="0.35">
      <c r="A358" s="4" t="s">
        <v>60</v>
      </c>
      <c r="B358" s="6" t="s">
        <v>21</v>
      </c>
      <c r="C358" s="7">
        <v>90173</v>
      </c>
      <c r="D358" s="142">
        <v>0</v>
      </c>
      <c r="E358" s="142">
        <v>0</v>
      </c>
      <c r="F358" s="142">
        <v>0</v>
      </c>
      <c r="G358" s="142">
        <v>0</v>
      </c>
      <c r="H358" s="142">
        <v>0</v>
      </c>
      <c r="I358" s="142">
        <v>114608</v>
      </c>
      <c r="J358" s="142">
        <v>0</v>
      </c>
      <c r="K358" s="142">
        <v>42971</v>
      </c>
      <c r="L358" s="142">
        <v>0</v>
      </c>
      <c r="M358" s="142">
        <v>157579</v>
      </c>
    </row>
    <row r="359" spans="1:13" ht="15" thickBot="1" x14ac:dyDescent="0.35">
      <c r="A359" s="4" t="s">
        <v>61</v>
      </c>
      <c r="B359" s="6" t="s">
        <v>21</v>
      </c>
      <c r="C359" s="7">
        <v>238859</v>
      </c>
      <c r="D359" s="142">
        <v>0</v>
      </c>
      <c r="E359" s="142">
        <v>0</v>
      </c>
      <c r="F359" s="142">
        <v>0</v>
      </c>
      <c r="G359" s="142">
        <v>0</v>
      </c>
      <c r="H359" s="142">
        <v>0</v>
      </c>
      <c r="I359" s="142">
        <v>105662</v>
      </c>
      <c r="J359" s="142">
        <v>44124</v>
      </c>
      <c r="K359" s="142">
        <v>0</v>
      </c>
      <c r="L359" s="142">
        <v>0</v>
      </c>
      <c r="M359" s="142">
        <v>149786</v>
      </c>
    </row>
    <row r="360" spans="1:13" ht="15" thickBot="1" x14ac:dyDescent="0.35">
      <c r="A360" s="4" t="s">
        <v>77</v>
      </c>
      <c r="B360" s="6" t="s">
        <v>21</v>
      </c>
      <c r="C360" s="7">
        <v>51640</v>
      </c>
      <c r="D360" s="142">
        <v>0</v>
      </c>
      <c r="E360" s="142">
        <v>0</v>
      </c>
      <c r="F360" s="142">
        <v>200000</v>
      </c>
      <c r="G360" s="142">
        <v>0</v>
      </c>
      <c r="H360" s="142">
        <v>200000</v>
      </c>
      <c r="I360" s="142">
        <v>21835</v>
      </c>
      <c r="J360" s="142">
        <v>8838</v>
      </c>
      <c r="K360" s="142">
        <v>216698</v>
      </c>
      <c r="L360" s="142">
        <v>0</v>
      </c>
      <c r="M360" s="142">
        <v>247371</v>
      </c>
    </row>
    <row r="361" spans="1:13" ht="15" thickBot="1" x14ac:dyDescent="0.35">
      <c r="A361" s="4" t="s">
        <v>80</v>
      </c>
      <c r="B361" s="6" t="s">
        <v>21</v>
      </c>
      <c r="C361" s="7">
        <v>169833</v>
      </c>
      <c r="D361" s="142">
        <v>0</v>
      </c>
      <c r="E361" s="142">
        <v>0</v>
      </c>
      <c r="F361" s="142">
        <v>0</v>
      </c>
      <c r="G361" s="142">
        <v>0</v>
      </c>
      <c r="H361" s="142">
        <v>0</v>
      </c>
      <c r="I361" s="142">
        <v>225945</v>
      </c>
      <c r="J361" s="142">
        <v>0</v>
      </c>
      <c r="K361" s="142">
        <v>0</v>
      </c>
      <c r="L361" s="142">
        <v>0</v>
      </c>
      <c r="M361" s="142">
        <v>225945</v>
      </c>
    </row>
    <row r="362" spans="1:13" ht="15" thickBot="1" x14ac:dyDescent="0.35">
      <c r="A362" s="4" t="s">
        <v>97</v>
      </c>
      <c r="B362" s="6" t="s">
        <v>21</v>
      </c>
      <c r="C362" s="7">
        <v>57774</v>
      </c>
      <c r="D362" s="142">
        <v>14379</v>
      </c>
      <c r="E362" s="142">
        <v>0</v>
      </c>
      <c r="F362" s="142">
        <v>0</v>
      </c>
      <c r="G362" s="142">
        <v>0</v>
      </c>
      <c r="H362" s="142">
        <v>14379</v>
      </c>
      <c r="I362" s="142">
        <v>0</v>
      </c>
      <c r="J362" s="142">
        <v>1500</v>
      </c>
      <c r="K362" s="142">
        <v>553571</v>
      </c>
      <c r="L362" s="142">
        <v>0</v>
      </c>
      <c r="M362" s="142">
        <v>555071</v>
      </c>
    </row>
    <row r="363" spans="1:13" ht="15" thickBot="1" x14ac:dyDescent="0.35">
      <c r="A363" s="4" t="s">
        <v>98</v>
      </c>
      <c r="B363" s="6" t="s">
        <v>21</v>
      </c>
      <c r="C363" s="7">
        <v>98153</v>
      </c>
      <c r="D363" s="142">
        <v>0</v>
      </c>
      <c r="E363" s="142">
        <v>0</v>
      </c>
      <c r="F363" s="142">
        <v>0</v>
      </c>
      <c r="G363" s="142">
        <v>0</v>
      </c>
      <c r="H363" s="142">
        <v>0</v>
      </c>
      <c r="I363" s="142">
        <v>0</v>
      </c>
      <c r="J363" s="142">
        <v>0</v>
      </c>
      <c r="K363" s="142">
        <v>42467</v>
      </c>
      <c r="L363" s="142">
        <v>0</v>
      </c>
      <c r="M363" s="142">
        <v>42467</v>
      </c>
    </row>
    <row r="364" spans="1:13" ht="15" thickBot="1" x14ac:dyDescent="0.35">
      <c r="A364" s="4" t="s">
        <v>103</v>
      </c>
      <c r="B364" s="6" t="s">
        <v>21</v>
      </c>
      <c r="C364" s="7">
        <v>713777</v>
      </c>
      <c r="D364" s="142">
        <v>0</v>
      </c>
      <c r="E364" s="142">
        <v>0</v>
      </c>
      <c r="F364" s="142">
        <v>0</v>
      </c>
      <c r="G364" s="142">
        <v>0</v>
      </c>
      <c r="H364" s="142">
        <v>0</v>
      </c>
      <c r="I364" s="142">
        <v>1351754</v>
      </c>
      <c r="J364" s="142">
        <v>0</v>
      </c>
      <c r="K364" s="142">
        <v>0</v>
      </c>
      <c r="L364" s="142">
        <v>0</v>
      </c>
      <c r="M364" s="142">
        <v>1351754</v>
      </c>
    </row>
    <row r="365" spans="1:13" ht="15" thickBot="1" x14ac:dyDescent="0.35">
      <c r="A365" s="4" t="s">
        <v>122</v>
      </c>
      <c r="B365" s="6" t="s">
        <v>21</v>
      </c>
      <c r="C365" s="7">
        <v>90112</v>
      </c>
      <c r="D365" s="142">
        <v>0</v>
      </c>
      <c r="E365" s="142">
        <v>0</v>
      </c>
      <c r="F365" s="142">
        <v>0</v>
      </c>
      <c r="G365" s="142">
        <v>0</v>
      </c>
      <c r="H365" s="142">
        <v>0</v>
      </c>
      <c r="I365" s="142">
        <v>32680</v>
      </c>
      <c r="J365" s="142">
        <v>6600</v>
      </c>
      <c r="K365" s="142">
        <v>0</v>
      </c>
      <c r="L365" s="142">
        <v>0</v>
      </c>
      <c r="M365" s="142">
        <v>39280</v>
      </c>
    </row>
    <row r="366" spans="1:13" ht="15" thickBot="1" x14ac:dyDescent="0.35">
      <c r="A366" s="4" t="s">
        <v>128</v>
      </c>
      <c r="B366" s="6" t="s">
        <v>21</v>
      </c>
      <c r="C366" s="7">
        <v>102434</v>
      </c>
      <c r="D366" s="142">
        <v>0</v>
      </c>
      <c r="E366" s="142">
        <v>0</v>
      </c>
      <c r="F366" s="142">
        <v>0</v>
      </c>
      <c r="G366" s="142">
        <v>0</v>
      </c>
      <c r="H366" s="142">
        <v>0</v>
      </c>
      <c r="I366" s="142">
        <v>23917</v>
      </c>
      <c r="J366" s="142">
        <v>3250</v>
      </c>
      <c r="K366" s="142">
        <v>0</v>
      </c>
      <c r="L366" s="142">
        <v>0</v>
      </c>
      <c r="M366" s="142">
        <v>27167</v>
      </c>
    </row>
    <row r="367" spans="1:13" ht="15" thickBot="1" x14ac:dyDescent="0.35">
      <c r="A367" s="4" t="s">
        <v>140</v>
      </c>
      <c r="B367" s="6" t="s">
        <v>21</v>
      </c>
      <c r="C367" s="7">
        <v>332567</v>
      </c>
      <c r="D367" s="142">
        <v>0</v>
      </c>
      <c r="E367" s="142">
        <v>0</v>
      </c>
      <c r="F367" s="142">
        <v>0</v>
      </c>
      <c r="G367" s="142">
        <v>0</v>
      </c>
      <c r="H367" s="142">
        <v>0</v>
      </c>
      <c r="I367" s="142">
        <v>0</v>
      </c>
      <c r="J367" s="142">
        <v>0</v>
      </c>
      <c r="K367" s="142">
        <v>0</v>
      </c>
      <c r="L367" s="142">
        <v>94875</v>
      </c>
      <c r="M367" s="142">
        <v>94875</v>
      </c>
    </row>
    <row r="368" spans="1:13" ht="15" thickBot="1" x14ac:dyDescent="0.35">
      <c r="A368" s="4" t="s">
        <v>147</v>
      </c>
      <c r="B368" s="6" t="s">
        <v>21</v>
      </c>
      <c r="C368" s="7">
        <v>76707</v>
      </c>
      <c r="D368" s="142">
        <v>0</v>
      </c>
      <c r="E368" s="142">
        <v>0</v>
      </c>
      <c r="F368" s="142">
        <v>0</v>
      </c>
      <c r="G368" s="142">
        <v>3000000</v>
      </c>
      <c r="H368" s="142">
        <v>3000000</v>
      </c>
      <c r="I368" s="142">
        <v>0</v>
      </c>
      <c r="J368" s="142">
        <v>0</v>
      </c>
      <c r="K368" s="142">
        <v>0</v>
      </c>
      <c r="L368" s="142">
        <v>0</v>
      </c>
      <c r="M368" s="142">
        <v>0</v>
      </c>
    </row>
    <row r="369" spans="1:13" ht="15" thickBot="1" x14ac:dyDescent="0.35">
      <c r="A369" s="4" t="s">
        <v>149</v>
      </c>
      <c r="B369" s="6" t="s">
        <v>21</v>
      </c>
      <c r="C369" s="7">
        <v>188040</v>
      </c>
      <c r="D369" s="142">
        <v>0</v>
      </c>
      <c r="E369" s="142">
        <v>0</v>
      </c>
      <c r="F369" s="142">
        <v>1523134</v>
      </c>
      <c r="G369" s="142">
        <v>0</v>
      </c>
      <c r="H369" s="142">
        <v>1523134</v>
      </c>
      <c r="I369" s="142">
        <v>62045</v>
      </c>
      <c r="J369" s="142">
        <v>0</v>
      </c>
      <c r="K369" s="142">
        <v>0</v>
      </c>
      <c r="L369" s="142">
        <v>1816800</v>
      </c>
      <c r="M369" s="142">
        <v>1878845</v>
      </c>
    </row>
    <row r="370" spans="1:13" ht="15" thickBot="1" x14ac:dyDescent="0.35">
      <c r="A370" s="4" t="s">
        <v>151</v>
      </c>
      <c r="B370" s="6" t="s">
        <v>21</v>
      </c>
      <c r="C370" s="7">
        <v>51133</v>
      </c>
      <c r="D370" s="142">
        <v>0</v>
      </c>
      <c r="E370" s="142">
        <v>0</v>
      </c>
      <c r="F370" s="142">
        <v>1201339</v>
      </c>
      <c r="G370" s="142">
        <v>0</v>
      </c>
      <c r="H370" s="142">
        <v>1201339</v>
      </c>
      <c r="I370" s="142">
        <v>0</v>
      </c>
      <c r="J370" s="142">
        <v>0</v>
      </c>
      <c r="K370" s="142">
        <v>19080</v>
      </c>
      <c r="L370" s="142">
        <v>0</v>
      </c>
      <c r="M370" s="142">
        <v>19080</v>
      </c>
    </row>
    <row r="371" spans="1:13" ht="15" thickBot="1" x14ac:dyDescent="0.35">
      <c r="A371" s="4" t="s">
        <v>164</v>
      </c>
      <c r="B371" s="6" t="s">
        <v>21</v>
      </c>
      <c r="C371" s="7">
        <v>102423</v>
      </c>
      <c r="D371" s="142">
        <v>0</v>
      </c>
      <c r="E371" s="142">
        <v>0</v>
      </c>
      <c r="F371" s="142">
        <v>568170</v>
      </c>
      <c r="G371" s="142">
        <v>0</v>
      </c>
      <c r="H371" s="142">
        <v>568170</v>
      </c>
      <c r="I371" s="142">
        <v>0</v>
      </c>
      <c r="J371" s="142">
        <v>0</v>
      </c>
      <c r="K371" s="142">
        <v>568637</v>
      </c>
      <c r="L371" s="142">
        <v>150305</v>
      </c>
      <c r="M371" s="142">
        <v>718942</v>
      </c>
    </row>
    <row r="372" spans="1:13" ht="15" thickBot="1" x14ac:dyDescent="0.35">
      <c r="A372" s="4" t="s">
        <v>175</v>
      </c>
      <c r="B372" s="6" t="s">
        <v>21</v>
      </c>
      <c r="C372" s="7">
        <v>52529</v>
      </c>
      <c r="D372" s="142">
        <v>0</v>
      </c>
      <c r="E372" s="142">
        <v>0</v>
      </c>
      <c r="F372" s="142">
        <v>0</v>
      </c>
      <c r="G372" s="142">
        <v>922</v>
      </c>
      <c r="H372" s="142">
        <v>922</v>
      </c>
      <c r="I372" s="142">
        <v>173648</v>
      </c>
      <c r="J372" s="142">
        <v>0</v>
      </c>
      <c r="K372" s="142">
        <v>0</v>
      </c>
      <c r="L372" s="142">
        <v>0</v>
      </c>
      <c r="M372" s="142">
        <v>173648</v>
      </c>
    </row>
    <row r="373" spans="1:13" ht="15" thickBot="1" x14ac:dyDescent="0.35">
      <c r="A373" s="4" t="s">
        <v>185</v>
      </c>
      <c r="B373" s="6" t="s">
        <v>21</v>
      </c>
      <c r="C373" s="7">
        <v>160248</v>
      </c>
      <c r="D373" s="142">
        <v>0</v>
      </c>
      <c r="E373" s="142">
        <v>0</v>
      </c>
      <c r="F373" s="142">
        <v>0</v>
      </c>
      <c r="G373" s="142">
        <v>0</v>
      </c>
      <c r="H373" s="142">
        <v>0</v>
      </c>
      <c r="I373" s="142">
        <v>134343</v>
      </c>
      <c r="J373" s="142">
        <v>23152</v>
      </c>
      <c r="K373" s="142">
        <v>418040</v>
      </c>
      <c r="L373" s="142">
        <v>0</v>
      </c>
      <c r="M373" s="142">
        <v>575535</v>
      </c>
    </row>
    <row r="374" spans="1:13" ht="15" thickBot="1" x14ac:dyDescent="0.35">
      <c r="A374" s="4" t="s">
        <v>189</v>
      </c>
      <c r="B374" s="6" t="s">
        <v>21</v>
      </c>
      <c r="C374" s="7">
        <v>123979</v>
      </c>
      <c r="D374" s="142">
        <v>0</v>
      </c>
      <c r="E374" s="142">
        <v>0</v>
      </c>
      <c r="F374" s="142">
        <v>0</v>
      </c>
      <c r="G374" s="142">
        <v>0</v>
      </c>
      <c r="H374" s="142">
        <v>0</v>
      </c>
      <c r="I374" s="142">
        <v>195239</v>
      </c>
      <c r="J374" s="142">
        <v>51521</v>
      </c>
      <c r="K374" s="142">
        <v>62716</v>
      </c>
      <c r="L374" s="142">
        <v>0</v>
      </c>
      <c r="M374" s="142">
        <v>309476</v>
      </c>
    </row>
    <row r="375" spans="1:13" ht="15" thickBot="1" x14ac:dyDescent="0.35">
      <c r="A375" s="4" t="s">
        <v>191</v>
      </c>
      <c r="B375" s="6" t="s">
        <v>21</v>
      </c>
      <c r="C375" s="7">
        <v>395660</v>
      </c>
      <c r="D375" s="142">
        <v>0</v>
      </c>
      <c r="E375" s="142">
        <v>0</v>
      </c>
      <c r="F375" s="142">
        <v>0</v>
      </c>
      <c r="G375" s="142">
        <v>0</v>
      </c>
      <c r="H375" s="142">
        <v>0</v>
      </c>
      <c r="I375" s="142">
        <v>310743</v>
      </c>
      <c r="J375" s="142">
        <v>43812</v>
      </c>
      <c r="K375" s="142">
        <v>0</v>
      </c>
      <c r="L375" s="142">
        <v>0</v>
      </c>
      <c r="M375" s="142">
        <v>354555</v>
      </c>
    </row>
    <row r="376" spans="1:13" ht="15" thickBot="1" x14ac:dyDescent="0.35">
      <c r="A376" s="4" t="s">
        <v>196</v>
      </c>
      <c r="B376" s="6" t="s">
        <v>21</v>
      </c>
      <c r="C376" s="7">
        <v>61834</v>
      </c>
      <c r="D376" s="142">
        <v>0</v>
      </c>
      <c r="E376" s="142">
        <v>0</v>
      </c>
      <c r="F376" s="142">
        <v>0</v>
      </c>
      <c r="G376" s="142">
        <v>0</v>
      </c>
      <c r="H376" s="142">
        <v>0</v>
      </c>
      <c r="I376" s="142">
        <v>35516</v>
      </c>
      <c r="J376" s="142">
        <v>39970</v>
      </c>
      <c r="K376" s="142">
        <v>0</v>
      </c>
      <c r="L376" s="142">
        <v>0</v>
      </c>
      <c r="M376" s="142">
        <v>75486</v>
      </c>
    </row>
    <row r="377" spans="1:13" ht="15" thickBot="1" x14ac:dyDescent="0.35">
      <c r="A377" s="4" t="s">
        <v>208</v>
      </c>
      <c r="B377" s="6" t="s">
        <v>21</v>
      </c>
      <c r="C377" s="7">
        <v>96942</v>
      </c>
      <c r="D377" s="142">
        <v>0</v>
      </c>
      <c r="E377" s="142">
        <v>0</v>
      </c>
      <c r="F377" s="142">
        <v>0</v>
      </c>
      <c r="G377" s="142">
        <v>0</v>
      </c>
      <c r="H377" s="142">
        <v>0</v>
      </c>
      <c r="I377" s="142">
        <v>43240</v>
      </c>
      <c r="J377" s="142">
        <v>0</v>
      </c>
      <c r="K377" s="142">
        <v>0</v>
      </c>
      <c r="L377" s="142">
        <v>0</v>
      </c>
      <c r="M377" s="142">
        <v>43240</v>
      </c>
    </row>
    <row r="378" spans="1:13" ht="15" thickBot="1" x14ac:dyDescent="0.35">
      <c r="A378" s="4" t="s">
        <v>239</v>
      </c>
      <c r="B378" s="6" t="s">
        <v>21</v>
      </c>
      <c r="C378" s="7">
        <v>149955</v>
      </c>
      <c r="D378" s="142">
        <v>0</v>
      </c>
      <c r="E378" s="142">
        <v>0</v>
      </c>
      <c r="F378" s="142">
        <v>0</v>
      </c>
      <c r="G378" s="142">
        <v>0</v>
      </c>
      <c r="H378" s="142">
        <v>0</v>
      </c>
      <c r="I378" s="142">
        <v>38904</v>
      </c>
      <c r="J378" s="142">
        <v>104960</v>
      </c>
      <c r="K378" s="142">
        <v>145651</v>
      </c>
      <c r="L378" s="142">
        <v>0</v>
      </c>
      <c r="M378" s="142">
        <v>289515</v>
      </c>
    </row>
    <row r="379" spans="1:13" ht="15" thickBot="1" x14ac:dyDescent="0.35">
      <c r="A379" s="4" t="s">
        <v>246</v>
      </c>
      <c r="B379" s="6" t="s">
        <v>21</v>
      </c>
      <c r="C379" s="7">
        <v>119450</v>
      </c>
      <c r="D379" s="142">
        <v>0</v>
      </c>
      <c r="E379" s="142">
        <v>0</v>
      </c>
      <c r="F379" s="142">
        <v>0</v>
      </c>
      <c r="G379" s="142">
        <v>0</v>
      </c>
      <c r="H379" s="142">
        <v>0</v>
      </c>
      <c r="I379" s="142">
        <v>0</v>
      </c>
      <c r="J379" s="142">
        <v>13479</v>
      </c>
      <c r="K379" s="142">
        <v>13966</v>
      </c>
      <c r="L379" s="142">
        <v>0</v>
      </c>
      <c r="M379" s="142">
        <v>27445</v>
      </c>
    </row>
    <row r="380" spans="1:13" ht="15" thickBot="1" x14ac:dyDescent="0.35">
      <c r="A380" s="4" t="s">
        <v>256</v>
      </c>
      <c r="B380" s="6" t="s">
        <v>21</v>
      </c>
      <c r="C380" s="7">
        <v>55374</v>
      </c>
      <c r="D380" s="142">
        <v>0</v>
      </c>
      <c r="E380" s="142">
        <v>26409</v>
      </c>
      <c r="F380" s="142">
        <v>11683</v>
      </c>
      <c r="G380" s="142">
        <v>0</v>
      </c>
      <c r="H380" s="142">
        <v>38092</v>
      </c>
      <c r="I380" s="142">
        <v>138665</v>
      </c>
      <c r="J380" s="142">
        <v>0</v>
      </c>
      <c r="K380" s="142">
        <v>0</v>
      </c>
      <c r="L380" s="142">
        <v>0</v>
      </c>
      <c r="M380" s="142">
        <v>138665</v>
      </c>
    </row>
    <row r="381" spans="1:13" ht="15" thickBot="1" x14ac:dyDescent="0.35">
      <c r="A381" s="4" t="s">
        <v>281</v>
      </c>
      <c r="B381" s="6" t="s">
        <v>21</v>
      </c>
      <c r="C381" s="7">
        <v>59515</v>
      </c>
      <c r="D381" s="142">
        <v>0</v>
      </c>
      <c r="E381" s="142">
        <v>0</v>
      </c>
      <c r="F381" s="142">
        <v>0</v>
      </c>
      <c r="G381" s="142">
        <v>2000</v>
      </c>
      <c r="H381" s="142">
        <v>2000</v>
      </c>
      <c r="I381" s="142">
        <v>0</v>
      </c>
      <c r="J381" s="142">
        <v>55000</v>
      </c>
      <c r="K381" s="142">
        <v>0</v>
      </c>
      <c r="L381" s="142">
        <v>0</v>
      </c>
      <c r="M381" s="142">
        <v>55000</v>
      </c>
    </row>
    <row r="382" spans="1:13" ht="15" thickBot="1" x14ac:dyDescent="0.35">
      <c r="A382" s="4" t="s">
        <v>283</v>
      </c>
      <c r="B382" s="6" t="s">
        <v>21</v>
      </c>
      <c r="C382" s="7">
        <v>52170</v>
      </c>
      <c r="D382" s="142">
        <v>0</v>
      </c>
      <c r="E382" s="142">
        <v>0</v>
      </c>
      <c r="F382" s="142">
        <v>0</v>
      </c>
      <c r="G382" s="142">
        <v>0</v>
      </c>
      <c r="H382" s="142">
        <v>0</v>
      </c>
      <c r="I382" s="142">
        <v>22919</v>
      </c>
      <c r="J382" s="142">
        <v>12154</v>
      </c>
      <c r="K382" s="142">
        <v>14783</v>
      </c>
      <c r="L382" s="142">
        <v>0</v>
      </c>
      <c r="M382" s="142">
        <v>49856</v>
      </c>
    </row>
    <row r="383" spans="1:13" ht="15" thickBot="1" x14ac:dyDescent="0.35">
      <c r="A383" s="4" t="s">
        <v>288</v>
      </c>
      <c r="B383" s="6" t="s">
        <v>21</v>
      </c>
      <c r="C383" s="7">
        <v>124823</v>
      </c>
      <c r="D383" s="142">
        <v>0</v>
      </c>
      <c r="E383" s="142">
        <v>0</v>
      </c>
      <c r="F383" s="142">
        <v>0</v>
      </c>
      <c r="G383" s="142">
        <v>0</v>
      </c>
      <c r="H383" s="142">
        <v>0</v>
      </c>
      <c r="I383" s="142">
        <v>0</v>
      </c>
      <c r="J383" s="142">
        <v>0</v>
      </c>
      <c r="K383" s="142">
        <v>0</v>
      </c>
      <c r="L383" s="142">
        <v>0</v>
      </c>
      <c r="M383" s="142">
        <v>0</v>
      </c>
    </row>
    <row r="384" spans="1:13" ht="15" thickBot="1" x14ac:dyDescent="0.35">
      <c r="A384" s="4" t="s">
        <v>304</v>
      </c>
      <c r="B384" s="6" t="s">
        <v>21</v>
      </c>
      <c r="C384" s="7">
        <v>100485</v>
      </c>
      <c r="D384" s="142">
        <v>0</v>
      </c>
      <c r="E384" s="142">
        <v>0</v>
      </c>
      <c r="F384" s="142">
        <v>0</v>
      </c>
      <c r="G384" s="142">
        <v>0</v>
      </c>
      <c r="H384" s="142">
        <v>0</v>
      </c>
      <c r="I384" s="142">
        <v>85353</v>
      </c>
      <c r="J384" s="142">
        <v>0</v>
      </c>
      <c r="K384" s="142">
        <v>0</v>
      </c>
      <c r="L384" s="142">
        <v>0</v>
      </c>
      <c r="M384" s="142">
        <v>85353</v>
      </c>
    </row>
    <row r="385" spans="1:13" ht="15" thickBot="1" x14ac:dyDescent="0.35">
      <c r="A385" s="4" t="s">
        <v>308</v>
      </c>
      <c r="B385" s="6" t="s">
        <v>21</v>
      </c>
      <c r="C385" s="7">
        <v>57236</v>
      </c>
      <c r="D385" s="142">
        <v>0</v>
      </c>
      <c r="E385" s="142">
        <v>0</v>
      </c>
      <c r="F385" s="142">
        <v>0</v>
      </c>
      <c r="G385" s="142">
        <v>0</v>
      </c>
      <c r="H385" s="142">
        <v>0</v>
      </c>
      <c r="I385" s="142">
        <v>0</v>
      </c>
      <c r="J385" s="142">
        <v>0</v>
      </c>
      <c r="K385" s="142">
        <v>0</v>
      </c>
      <c r="L385" s="142">
        <v>31387</v>
      </c>
      <c r="M385" s="142">
        <v>31387</v>
      </c>
    </row>
    <row r="386" spans="1:13" ht="15" thickBot="1" x14ac:dyDescent="0.35">
      <c r="A386" s="4" t="s">
        <v>313</v>
      </c>
      <c r="B386" s="6" t="s">
        <v>21</v>
      </c>
      <c r="C386" s="7">
        <v>160312</v>
      </c>
      <c r="D386" s="142">
        <v>0</v>
      </c>
      <c r="E386" s="142">
        <v>0</v>
      </c>
      <c r="F386" s="142">
        <v>0</v>
      </c>
      <c r="G386" s="142">
        <v>0</v>
      </c>
      <c r="H386" s="142">
        <v>0</v>
      </c>
      <c r="I386" s="142">
        <v>101503</v>
      </c>
      <c r="J386" s="142">
        <v>149563</v>
      </c>
      <c r="K386" s="142">
        <v>0</v>
      </c>
      <c r="L386" s="142">
        <v>11063</v>
      </c>
      <c r="M386" s="142">
        <v>262129</v>
      </c>
    </row>
    <row r="387" spans="1:13" ht="15" thickBot="1" x14ac:dyDescent="0.35">
      <c r="A387" s="4" t="s">
        <v>314</v>
      </c>
      <c r="B387" s="6" t="s">
        <v>21</v>
      </c>
      <c r="C387" s="7">
        <v>59715</v>
      </c>
      <c r="D387" s="142">
        <v>0</v>
      </c>
      <c r="E387" s="142">
        <v>0</v>
      </c>
      <c r="F387" s="142">
        <v>0</v>
      </c>
      <c r="G387" s="142">
        <v>0</v>
      </c>
      <c r="H387" s="142">
        <v>0</v>
      </c>
      <c r="I387" s="142">
        <v>0</v>
      </c>
      <c r="J387" s="142">
        <v>0</v>
      </c>
      <c r="K387" s="142">
        <v>0</v>
      </c>
      <c r="L387" s="142">
        <v>0</v>
      </c>
      <c r="M387" s="142">
        <v>0</v>
      </c>
    </row>
    <row r="388" spans="1:13" ht="15" thickBot="1" x14ac:dyDescent="0.35">
      <c r="A388" s="4" t="s">
        <v>328</v>
      </c>
      <c r="B388" s="6" t="s">
        <v>21</v>
      </c>
      <c r="C388" s="7">
        <v>73804</v>
      </c>
      <c r="D388" s="142">
        <v>0</v>
      </c>
      <c r="E388" s="142">
        <v>0</v>
      </c>
      <c r="F388" s="142">
        <v>0</v>
      </c>
      <c r="G388" s="142">
        <v>0</v>
      </c>
      <c r="H388" s="142">
        <v>0</v>
      </c>
      <c r="I388" s="142">
        <v>33968</v>
      </c>
      <c r="J388" s="142">
        <v>0</v>
      </c>
      <c r="K388" s="142">
        <v>0</v>
      </c>
      <c r="L388" s="142">
        <v>0</v>
      </c>
      <c r="M388" s="142">
        <v>33968</v>
      </c>
    </row>
    <row r="389" spans="1:13" ht="15" thickBot="1" x14ac:dyDescent="0.35">
      <c r="A389" s="4" t="s">
        <v>334</v>
      </c>
      <c r="B389" s="6" t="s">
        <v>21</v>
      </c>
      <c r="C389" s="7">
        <v>75814</v>
      </c>
      <c r="D389" s="142">
        <v>0</v>
      </c>
      <c r="E389" s="142">
        <v>0</v>
      </c>
      <c r="F389" s="142">
        <v>0</v>
      </c>
      <c r="G389" s="142">
        <v>0</v>
      </c>
      <c r="H389" s="142">
        <v>0</v>
      </c>
      <c r="I389" s="142">
        <v>0</v>
      </c>
      <c r="J389" s="142">
        <v>0</v>
      </c>
      <c r="K389" s="142">
        <v>2115213</v>
      </c>
      <c r="L389" s="142">
        <v>0</v>
      </c>
      <c r="M389" s="142">
        <v>2115213</v>
      </c>
    </row>
    <row r="390" spans="1:13" ht="15" thickBot="1" x14ac:dyDescent="0.35">
      <c r="A390" s="4" t="s">
        <v>341</v>
      </c>
      <c r="B390" s="6" t="s">
        <v>21</v>
      </c>
      <c r="C390" s="7">
        <v>129699</v>
      </c>
      <c r="D390" s="142">
        <v>0</v>
      </c>
      <c r="E390" s="142">
        <v>0</v>
      </c>
      <c r="F390" s="142">
        <v>0</v>
      </c>
      <c r="G390" s="142">
        <v>0</v>
      </c>
      <c r="H390" s="142">
        <v>0</v>
      </c>
      <c r="I390" s="142">
        <v>0</v>
      </c>
      <c r="J390" s="142">
        <v>0</v>
      </c>
      <c r="K390" s="142">
        <v>0</v>
      </c>
      <c r="L390" s="142">
        <v>0</v>
      </c>
      <c r="M390" s="142">
        <v>0</v>
      </c>
    </row>
    <row r="391" spans="1:13" ht="15" thickBot="1" x14ac:dyDescent="0.35">
      <c r="A391" s="4" t="s">
        <v>361</v>
      </c>
      <c r="B391" s="6" t="s">
        <v>21</v>
      </c>
      <c r="C391" s="7">
        <v>97396</v>
      </c>
      <c r="D391" s="142">
        <v>0</v>
      </c>
      <c r="E391" s="142">
        <v>0</v>
      </c>
      <c r="F391" s="142">
        <v>0</v>
      </c>
      <c r="G391" s="142">
        <v>0</v>
      </c>
      <c r="H391" s="142">
        <v>0</v>
      </c>
      <c r="I391" s="142">
        <v>761</v>
      </c>
      <c r="J391" s="142">
        <v>41246</v>
      </c>
      <c r="K391" s="142">
        <v>1230</v>
      </c>
      <c r="L391" s="142">
        <v>0</v>
      </c>
      <c r="M391" s="142">
        <v>43237</v>
      </c>
    </row>
    <row r="392" spans="1:13" ht="15" thickBot="1" x14ac:dyDescent="0.35">
      <c r="A392" s="4" t="s">
        <v>362</v>
      </c>
      <c r="B392" s="6" t="s">
        <v>21</v>
      </c>
      <c r="C392" s="7">
        <v>80980</v>
      </c>
      <c r="D392" s="142">
        <v>0</v>
      </c>
      <c r="E392" s="142">
        <v>0</v>
      </c>
      <c r="F392" s="142">
        <v>690000</v>
      </c>
      <c r="G392" s="142">
        <v>0</v>
      </c>
      <c r="H392" s="142">
        <v>690000</v>
      </c>
      <c r="I392" s="142">
        <v>0</v>
      </c>
      <c r="J392" s="142">
        <v>30000</v>
      </c>
      <c r="K392" s="142">
        <v>0</v>
      </c>
      <c r="L392" s="142">
        <v>660000</v>
      </c>
      <c r="M392" s="142">
        <v>690000</v>
      </c>
    </row>
    <row r="393" spans="1:13" ht="15" thickBot="1" x14ac:dyDescent="0.35">
      <c r="A393" s="4" t="s">
        <v>373</v>
      </c>
      <c r="B393" s="6" t="s">
        <v>21</v>
      </c>
      <c r="C393" s="7">
        <v>134056</v>
      </c>
      <c r="D393" s="142">
        <v>0</v>
      </c>
      <c r="E393" s="142">
        <v>0</v>
      </c>
      <c r="F393" s="142">
        <v>0</v>
      </c>
      <c r="G393" s="142">
        <v>0</v>
      </c>
      <c r="H393" s="142">
        <v>0</v>
      </c>
      <c r="I393" s="142">
        <v>37269</v>
      </c>
      <c r="J393" s="142">
        <v>26007</v>
      </c>
      <c r="K393" s="142">
        <v>0</v>
      </c>
      <c r="L393" s="142">
        <v>19383</v>
      </c>
      <c r="M393" s="142">
        <v>82659</v>
      </c>
    </row>
    <row r="394" spans="1:13" ht="15" thickBot="1" x14ac:dyDescent="0.35">
      <c r="A394" s="4" t="s">
        <v>374</v>
      </c>
      <c r="B394" s="6" t="s">
        <v>21</v>
      </c>
      <c r="C394" s="7">
        <v>71997</v>
      </c>
      <c r="D394" s="142">
        <v>0</v>
      </c>
      <c r="E394" s="142">
        <v>0</v>
      </c>
      <c r="F394" s="142">
        <v>0</v>
      </c>
      <c r="G394" s="142">
        <v>0</v>
      </c>
      <c r="H394" s="142">
        <v>0</v>
      </c>
      <c r="I394" s="142">
        <v>9464</v>
      </c>
      <c r="J394" s="142">
        <v>0</v>
      </c>
      <c r="K394" s="142">
        <v>173220</v>
      </c>
      <c r="L394" s="142">
        <v>0</v>
      </c>
      <c r="M394" s="142">
        <v>182684</v>
      </c>
    </row>
    <row r="395" spans="1:13" ht="15" thickBot="1" x14ac:dyDescent="0.35">
      <c r="A395" s="4" t="s">
        <v>377</v>
      </c>
      <c r="B395" s="6" t="s">
        <v>21</v>
      </c>
      <c r="C395" s="7">
        <v>234999</v>
      </c>
      <c r="D395" s="142">
        <v>0</v>
      </c>
      <c r="E395" s="142">
        <v>0</v>
      </c>
      <c r="F395" s="142">
        <v>510100</v>
      </c>
      <c r="G395" s="142">
        <v>21491</v>
      </c>
      <c r="H395" s="142">
        <v>531591</v>
      </c>
      <c r="I395" s="142">
        <v>0</v>
      </c>
      <c r="J395" s="142">
        <v>2264</v>
      </c>
      <c r="K395" s="142">
        <v>520100</v>
      </c>
      <c r="L395" s="142">
        <v>0</v>
      </c>
      <c r="M395" s="142">
        <v>522364</v>
      </c>
    </row>
    <row r="396" spans="1:13" ht="15" thickBot="1" x14ac:dyDescent="0.35">
      <c r="A396" s="4" t="s">
        <v>379</v>
      </c>
      <c r="B396" s="6" t="s">
        <v>21</v>
      </c>
      <c r="C396" s="7">
        <v>71755</v>
      </c>
      <c r="D396" s="142">
        <v>0</v>
      </c>
      <c r="E396" s="142">
        <v>0</v>
      </c>
      <c r="F396" s="142">
        <v>0</v>
      </c>
      <c r="G396" s="142">
        <v>0</v>
      </c>
      <c r="H396" s="142">
        <v>0</v>
      </c>
      <c r="I396" s="142">
        <v>110289</v>
      </c>
      <c r="J396" s="142">
        <v>13265</v>
      </c>
      <c r="K396" s="142">
        <v>6000</v>
      </c>
      <c r="L396" s="142">
        <v>0</v>
      </c>
      <c r="M396" s="142">
        <v>129554</v>
      </c>
    </row>
    <row r="397" spans="1:13" ht="15" thickBot="1" x14ac:dyDescent="0.35">
      <c r="A397" s="4" t="s">
        <v>389</v>
      </c>
      <c r="B397" s="6" t="s">
        <v>21</v>
      </c>
      <c r="C397" s="7">
        <v>89779</v>
      </c>
      <c r="D397" s="142">
        <v>0</v>
      </c>
      <c r="E397" s="142">
        <v>0</v>
      </c>
      <c r="F397" s="142">
        <v>0</v>
      </c>
      <c r="G397" s="142">
        <v>0</v>
      </c>
      <c r="H397" s="142">
        <v>0</v>
      </c>
      <c r="I397" s="142">
        <v>68464</v>
      </c>
      <c r="J397" s="142">
        <v>3999</v>
      </c>
      <c r="K397" s="142">
        <v>0</v>
      </c>
      <c r="L397" s="142">
        <v>0</v>
      </c>
      <c r="M397" s="142">
        <v>72463</v>
      </c>
    </row>
    <row r="398" spans="1:13" ht="15" thickBot="1" x14ac:dyDescent="0.35">
      <c r="A398" s="4" t="s">
        <v>390</v>
      </c>
      <c r="B398" s="6" t="s">
        <v>21</v>
      </c>
      <c r="C398" s="7">
        <v>84094</v>
      </c>
      <c r="D398" s="142">
        <v>0</v>
      </c>
      <c r="E398" s="142">
        <v>0</v>
      </c>
      <c r="F398" s="142">
        <v>97090</v>
      </c>
      <c r="G398" s="142">
        <v>0</v>
      </c>
      <c r="H398" s="142">
        <v>97090</v>
      </c>
      <c r="I398" s="142">
        <v>37531</v>
      </c>
      <c r="J398" s="142">
        <v>29513</v>
      </c>
      <c r="K398" s="142">
        <v>338103</v>
      </c>
      <c r="L398" s="142">
        <v>44122</v>
      </c>
      <c r="M398" s="142">
        <v>449269</v>
      </c>
    </row>
    <row r="399" spans="1:13" ht="15" thickBot="1" x14ac:dyDescent="0.35">
      <c r="A399" s="4" t="s">
        <v>393</v>
      </c>
      <c r="B399" s="26" t="s">
        <v>21</v>
      </c>
      <c r="C399" s="27">
        <v>82974</v>
      </c>
      <c r="D399" s="152">
        <v>0</v>
      </c>
      <c r="E399" s="152">
        <v>0</v>
      </c>
      <c r="F399" s="152">
        <v>0</v>
      </c>
      <c r="G399" s="152">
        <v>0</v>
      </c>
      <c r="H399" s="152">
        <v>0</v>
      </c>
      <c r="I399" s="152">
        <v>293881</v>
      </c>
      <c r="J399" s="152">
        <v>5593</v>
      </c>
      <c r="K399" s="152">
        <v>8612</v>
      </c>
      <c r="L399" s="152">
        <v>0</v>
      </c>
      <c r="M399" s="152">
        <v>308086</v>
      </c>
    </row>
    <row r="400" spans="1:13" x14ac:dyDescent="0.3">
      <c r="A400" s="285" t="s">
        <v>2415</v>
      </c>
      <c r="B400" s="143"/>
      <c r="C400" s="297">
        <f t="shared" ref="C400:M400" si="5">SUM(C356:C399)</f>
        <v>5692470</v>
      </c>
      <c r="D400" s="145">
        <f t="shared" si="5"/>
        <v>14379</v>
      </c>
      <c r="E400" s="145">
        <f t="shared" si="5"/>
        <v>26409</v>
      </c>
      <c r="F400" s="145">
        <f t="shared" si="5"/>
        <v>4801516</v>
      </c>
      <c r="G400" s="145">
        <f t="shared" si="5"/>
        <v>3024413</v>
      </c>
      <c r="H400" s="145">
        <f t="shared" si="5"/>
        <v>7866717</v>
      </c>
      <c r="I400" s="145">
        <f t="shared" si="5"/>
        <v>3888893</v>
      </c>
      <c r="J400" s="145">
        <f t="shared" si="5"/>
        <v>830400</v>
      </c>
      <c r="K400" s="145">
        <f t="shared" si="5"/>
        <v>5261058</v>
      </c>
      <c r="L400" s="145">
        <f t="shared" si="5"/>
        <v>2877935</v>
      </c>
      <c r="M400" s="145">
        <f t="shared" si="5"/>
        <v>12858286</v>
      </c>
    </row>
    <row r="401" spans="1:13" ht="15" thickBot="1" x14ac:dyDescent="0.35">
      <c r="B401" s="92"/>
      <c r="C401" s="92"/>
      <c r="D401" s="92"/>
      <c r="E401" s="92"/>
      <c r="F401" s="92"/>
      <c r="G401" s="92"/>
      <c r="H401" s="92"/>
      <c r="I401" s="92"/>
      <c r="J401" s="92"/>
      <c r="K401" s="92"/>
      <c r="L401" s="92"/>
      <c r="M401" s="92"/>
    </row>
    <row r="402" spans="1:13" x14ac:dyDescent="0.3">
      <c r="A402" s="286" t="s">
        <v>2600</v>
      </c>
      <c r="C402" s="32">
        <f>C400+C354+C309+C232+C154+C74</f>
        <v>9853112</v>
      </c>
      <c r="D402" s="268">
        <f t="shared" ref="D402:M402" si="6">D400+D354+D309+D232+D154+D74</f>
        <v>355389</v>
      </c>
      <c r="E402" s="268">
        <f t="shared" si="6"/>
        <v>52025</v>
      </c>
      <c r="F402" s="268">
        <f t="shared" si="6"/>
        <v>7851838</v>
      </c>
      <c r="G402" s="268">
        <f t="shared" si="6"/>
        <v>4617517</v>
      </c>
      <c r="H402" s="268">
        <f t="shared" si="6"/>
        <v>12876769</v>
      </c>
      <c r="I402" s="268">
        <f t="shared" si="6"/>
        <v>5430826</v>
      </c>
      <c r="J402" s="268">
        <f t="shared" si="6"/>
        <v>1995204</v>
      </c>
      <c r="K402" s="268">
        <f t="shared" si="6"/>
        <v>13891100</v>
      </c>
      <c r="L402" s="268">
        <f t="shared" si="6"/>
        <v>4905175</v>
      </c>
      <c r="M402" s="268">
        <f t="shared" si="6"/>
        <v>26222305</v>
      </c>
    </row>
  </sheetData>
  <hyperlinks>
    <hyperlink ref="H1" location="'Table of Contents'!A1" display="Return to Table of Contents"/>
  </hyperlinks>
  <printOptions horizontalCentered="1" verticalCentered="1"/>
  <pageMargins left="0.75" right="0.75" top="1" bottom="1" header="0.5" footer="0.5"/>
  <pageSetup orientation="landscape" horizontalDpi="0" verticalDpi="0"/>
  <headerFooter>
    <oddHeader xml:space="preserve">LM_Statistics Capital </oddHeader>
    <oddFooter>Counting Opinions (SQUIRE) Ltd.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4"/>
  <sheetViews>
    <sheetView zoomScale="75" zoomScaleNormal="75" workbookViewId="0">
      <pane ySplit="3" topLeftCell="A4" activePane="bottomLeft" state="frozen"/>
      <selection pane="bottomLeft" activeCell="A2" sqref="A2"/>
    </sheetView>
  </sheetViews>
  <sheetFormatPr defaultRowHeight="14.4" x14ac:dyDescent="0.3"/>
  <cols>
    <col min="1" max="1" width="48.5546875" style="8" customWidth="1"/>
    <col min="2" max="2" width="24.5546875" style="8" customWidth="1"/>
    <col min="3" max="3" width="11.109375" style="8" bestFit="1" customWidth="1"/>
    <col min="4" max="6" width="14.77734375" style="8" customWidth="1"/>
    <col min="7" max="7" width="12.5546875" style="8" customWidth="1"/>
    <col min="8" max="8" width="12.88671875" style="8" customWidth="1"/>
    <col min="9" max="9" width="71.6640625" style="8" bestFit="1" customWidth="1"/>
    <col min="10" max="10" width="14.77734375" style="8" customWidth="1"/>
    <col min="11" max="16384" width="8.88671875" style="8"/>
  </cols>
  <sheetData>
    <row r="1" spans="1:10" s="60" customFormat="1" ht="17.399999999999999" x14ac:dyDescent="0.25">
      <c r="A1" s="568" t="s">
        <v>2595</v>
      </c>
      <c r="C1" s="559" t="s">
        <v>1801</v>
      </c>
      <c r="E1" s="560"/>
      <c r="F1" s="560"/>
      <c r="G1" s="560"/>
      <c r="H1" s="561" t="s">
        <v>2594</v>
      </c>
    </row>
    <row r="2" spans="1:10" ht="15" thickBot="1" x14ac:dyDescent="0.35"/>
    <row r="3" spans="1:10" s="3" customFormat="1" ht="58.2" thickBot="1" x14ac:dyDescent="0.35">
      <c r="A3" s="2" t="s">
        <v>0</v>
      </c>
      <c r="B3" s="2" t="s">
        <v>1898</v>
      </c>
      <c r="C3" s="2" t="s">
        <v>2421</v>
      </c>
      <c r="D3" s="2" t="s">
        <v>539</v>
      </c>
      <c r="E3" s="2" t="s">
        <v>2524</v>
      </c>
      <c r="F3" s="2" t="s">
        <v>2525</v>
      </c>
      <c r="G3" s="2" t="s">
        <v>2526</v>
      </c>
      <c r="H3" s="2" t="s">
        <v>2527</v>
      </c>
      <c r="I3" s="2" t="s">
        <v>2528</v>
      </c>
      <c r="J3" s="2" t="s">
        <v>2529</v>
      </c>
    </row>
    <row r="4" spans="1:10" ht="15" thickBot="1" x14ac:dyDescent="0.35">
      <c r="A4" s="4" t="s">
        <v>10</v>
      </c>
      <c r="B4" s="102" t="s">
        <v>11</v>
      </c>
      <c r="C4" s="158">
        <v>1285</v>
      </c>
      <c r="D4" s="102" t="s">
        <v>1251</v>
      </c>
      <c r="E4" s="102" t="s">
        <v>560</v>
      </c>
      <c r="F4" s="102" t="s">
        <v>1252</v>
      </c>
      <c r="G4" s="102" t="s">
        <v>420</v>
      </c>
      <c r="H4" s="102" t="s">
        <v>1241</v>
      </c>
      <c r="I4" s="102" t="s">
        <v>1253</v>
      </c>
      <c r="J4" s="102" t="s">
        <v>420</v>
      </c>
    </row>
    <row r="5" spans="1:10" ht="15" thickBot="1" x14ac:dyDescent="0.35">
      <c r="A5" s="4" t="s">
        <v>23</v>
      </c>
      <c r="B5" s="102" t="s">
        <v>11</v>
      </c>
      <c r="C5" s="158">
        <v>3248</v>
      </c>
      <c r="D5" s="102" t="s">
        <v>1268</v>
      </c>
      <c r="E5" s="102" t="s">
        <v>570</v>
      </c>
      <c r="F5" s="102" t="s">
        <v>1244</v>
      </c>
      <c r="G5" s="102" t="s">
        <v>419</v>
      </c>
      <c r="H5" s="102" t="s">
        <v>19</v>
      </c>
      <c r="I5" s="102" t="s">
        <v>19</v>
      </c>
      <c r="J5" s="102" t="s">
        <v>973</v>
      </c>
    </row>
    <row r="6" spans="1:10" ht="15" thickBot="1" x14ac:dyDescent="0.35">
      <c r="A6" s="4" t="s">
        <v>32</v>
      </c>
      <c r="B6" s="102" t="s">
        <v>11</v>
      </c>
      <c r="C6" s="158">
        <v>657</v>
      </c>
      <c r="D6" s="102" t="s">
        <v>1280</v>
      </c>
      <c r="E6" s="102" t="s">
        <v>617</v>
      </c>
      <c r="F6" s="102" t="s">
        <v>1250</v>
      </c>
      <c r="G6" s="102" t="s">
        <v>419</v>
      </c>
      <c r="H6" s="102" t="s">
        <v>19</v>
      </c>
      <c r="I6" s="102" t="s">
        <v>19</v>
      </c>
      <c r="J6" s="102" t="s">
        <v>973</v>
      </c>
    </row>
    <row r="7" spans="1:10" ht="15" thickBot="1" x14ac:dyDescent="0.35">
      <c r="A7" s="4" t="s">
        <v>33</v>
      </c>
      <c r="B7" s="102" t="s">
        <v>11</v>
      </c>
      <c r="C7" s="158">
        <v>3769</v>
      </c>
      <c r="D7" s="102" t="s">
        <v>1281</v>
      </c>
      <c r="E7" s="102" t="s">
        <v>560</v>
      </c>
      <c r="F7" s="102" t="s">
        <v>1252</v>
      </c>
      <c r="G7" s="102" t="s">
        <v>420</v>
      </c>
      <c r="H7" s="102" t="s">
        <v>1241</v>
      </c>
      <c r="I7" s="102" t="s">
        <v>1282</v>
      </c>
      <c r="J7" s="102" t="s">
        <v>420</v>
      </c>
    </row>
    <row r="8" spans="1:10" ht="15" thickBot="1" x14ac:dyDescent="0.35">
      <c r="A8" s="4" t="s">
        <v>35</v>
      </c>
      <c r="B8" s="102" t="s">
        <v>11</v>
      </c>
      <c r="C8" s="158">
        <v>3150</v>
      </c>
      <c r="D8" s="102" t="s">
        <v>624</v>
      </c>
      <c r="E8" s="102" t="s">
        <v>623</v>
      </c>
      <c r="F8" s="102" t="s">
        <v>1240</v>
      </c>
      <c r="G8" s="102" t="s">
        <v>419</v>
      </c>
      <c r="H8" s="102" t="s">
        <v>19</v>
      </c>
      <c r="I8" s="102" t="s">
        <v>19</v>
      </c>
      <c r="J8" s="102" t="s">
        <v>973</v>
      </c>
    </row>
    <row r="9" spans="1:10" ht="15" thickBot="1" x14ac:dyDescent="0.35">
      <c r="A9" s="4" t="s">
        <v>37</v>
      </c>
      <c r="B9" s="102" t="s">
        <v>11</v>
      </c>
      <c r="C9" s="158">
        <v>3811</v>
      </c>
      <c r="D9" s="102" t="s">
        <v>1286</v>
      </c>
      <c r="E9" s="102" t="s">
        <v>630</v>
      </c>
      <c r="F9" s="102" t="s">
        <v>1252</v>
      </c>
      <c r="G9" s="102" t="s">
        <v>420</v>
      </c>
      <c r="H9" s="102" t="s">
        <v>1241</v>
      </c>
      <c r="I9" s="102" t="s">
        <v>1287</v>
      </c>
      <c r="J9" s="102" t="s">
        <v>419</v>
      </c>
    </row>
    <row r="10" spans="1:10" ht="15" thickBot="1" x14ac:dyDescent="0.35">
      <c r="A10" s="4" t="s">
        <v>38</v>
      </c>
      <c r="B10" s="102" t="s">
        <v>11</v>
      </c>
      <c r="C10" s="158">
        <v>3623</v>
      </c>
      <c r="D10" s="102" t="s">
        <v>633</v>
      </c>
      <c r="E10" s="102" t="s">
        <v>630</v>
      </c>
      <c r="F10" s="102" t="s">
        <v>1252</v>
      </c>
      <c r="G10" s="102" t="s">
        <v>419</v>
      </c>
      <c r="H10" s="102" t="s">
        <v>19</v>
      </c>
      <c r="I10" s="102" t="s">
        <v>19</v>
      </c>
      <c r="J10" s="102" t="s">
        <v>420</v>
      </c>
    </row>
    <row r="11" spans="1:10" ht="15" thickBot="1" x14ac:dyDescent="0.35">
      <c r="A11" s="4" t="s">
        <v>41</v>
      </c>
      <c r="B11" s="102" t="s">
        <v>11</v>
      </c>
      <c r="C11" s="158">
        <v>3081</v>
      </c>
      <c r="D11" s="102" t="s">
        <v>1292</v>
      </c>
      <c r="E11" s="102" t="s">
        <v>639</v>
      </c>
      <c r="F11" s="102" t="s">
        <v>1246</v>
      </c>
      <c r="G11" s="102" t="s">
        <v>420</v>
      </c>
      <c r="H11" s="102" t="s">
        <v>1241</v>
      </c>
      <c r="I11" s="102" t="s">
        <v>1282</v>
      </c>
      <c r="J11" s="102" t="s">
        <v>420</v>
      </c>
    </row>
    <row r="12" spans="1:10" ht="15" thickBot="1" x14ac:dyDescent="0.35">
      <c r="A12" s="4" t="s">
        <v>42</v>
      </c>
      <c r="B12" s="102" t="s">
        <v>11</v>
      </c>
      <c r="C12" s="158">
        <v>2937</v>
      </c>
      <c r="D12" s="102" t="s">
        <v>1293</v>
      </c>
      <c r="E12" s="102" t="s">
        <v>630</v>
      </c>
      <c r="F12" s="102" t="s">
        <v>1252</v>
      </c>
      <c r="G12" s="102" t="s">
        <v>419</v>
      </c>
      <c r="H12" s="102" t="s">
        <v>19</v>
      </c>
      <c r="I12" s="102" t="s">
        <v>19</v>
      </c>
      <c r="J12" s="102" t="s">
        <v>973</v>
      </c>
    </row>
    <row r="13" spans="1:10" ht="15" thickBot="1" x14ac:dyDescent="0.35">
      <c r="A13" s="4" t="s">
        <v>56</v>
      </c>
      <c r="B13" s="102" t="s">
        <v>11</v>
      </c>
      <c r="C13" s="158">
        <v>2611</v>
      </c>
      <c r="D13" s="102" t="s">
        <v>682</v>
      </c>
      <c r="E13" s="102" t="s">
        <v>681</v>
      </c>
      <c r="F13" s="102" t="s">
        <v>1240</v>
      </c>
      <c r="G13" s="102" t="s">
        <v>419</v>
      </c>
      <c r="H13" s="102" t="s">
        <v>19</v>
      </c>
      <c r="I13" s="102" t="s">
        <v>19</v>
      </c>
      <c r="J13" s="102" t="s">
        <v>973</v>
      </c>
    </row>
    <row r="14" spans="1:10" ht="15" thickBot="1" x14ac:dyDescent="0.35">
      <c r="A14" s="4" t="s">
        <v>63</v>
      </c>
      <c r="B14" s="102" t="s">
        <v>11</v>
      </c>
      <c r="C14" s="158">
        <v>722</v>
      </c>
      <c r="D14" s="102" t="s">
        <v>1319</v>
      </c>
      <c r="E14" s="102" t="s">
        <v>698</v>
      </c>
      <c r="F14" s="102" t="s">
        <v>1246</v>
      </c>
      <c r="G14" s="102" t="s">
        <v>420</v>
      </c>
      <c r="H14" s="102" t="s">
        <v>1241</v>
      </c>
      <c r="I14" s="102" t="s">
        <v>1320</v>
      </c>
      <c r="J14" s="102" t="s">
        <v>419</v>
      </c>
    </row>
    <row r="15" spans="1:10" ht="15" thickBot="1" x14ac:dyDescent="0.35">
      <c r="A15" s="4" t="s">
        <v>68</v>
      </c>
      <c r="B15" s="102" t="s">
        <v>11</v>
      </c>
      <c r="C15" s="158">
        <v>3879</v>
      </c>
      <c r="D15" s="102" t="s">
        <v>709</v>
      </c>
      <c r="E15" s="102" t="s">
        <v>560</v>
      </c>
      <c r="F15" s="102" t="s">
        <v>1252</v>
      </c>
      <c r="G15" s="102" t="s">
        <v>420</v>
      </c>
      <c r="H15" s="102" t="s">
        <v>1241</v>
      </c>
      <c r="I15" s="102" t="s">
        <v>1328</v>
      </c>
      <c r="J15" s="102" t="s">
        <v>420</v>
      </c>
    </row>
    <row r="16" spans="1:10" ht="15" thickBot="1" x14ac:dyDescent="0.35">
      <c r="A16" s="4" t="s">
        <v>73</v>
      </c>
      <c r="B16" s="102" t="s">
        <v>11</v>
      </c>
      <c r="C16" s="158">
        <v>1495</v>
      </c>
      <c r="D16" s="102" t="s">
        <v>723</v>
      </c>
      <c r="E16" s="102" t="s">
        <v>722</v>
      </c>
      <c r="F16" s="102" t="s">
        <v>1252</v>
      </c>
      <c r="G16" s="102" t="s">
        <v>419</v>
      </c>
      <c r="H16" s="102" t="s">
        <v>19</v>
      </c>
      <c r="I16" s="102" t="s">
        <v>19</v>
      </c>
      <c r="J16" s="102" t="s">
        <v>420</v>
      </c>
    </row>
    <row r="17" spans="1:10" ht="15" thickBot="1" x14ac:dyDescent="0.35">
      <c r="A17" s="4" t="s">
        <v>79</v>
      </c>
      <c r="B17" s="102" t="s">
        <v>11</v>
      </c>
      <c r="C17" s="158">
        <v>3604</v>
      </c>
      <c r="D17" s="102" t="s">
        <v>662</v>
      </c>
      <c r="E17" s="102" t="s">
        <v>537</v>
      </c>
      <c r="F17" s="102" t="s">
        <v>1240</v>
      </c>
      <c r="G17" s="102" t="s">
        <v>420</v>
      </c>
      <c r="H17" s="102" t="s">
        <v>1241</v>
      </c>
      <c r="I17" s="102" t="s">
        <v>1340</v>
      </c>
      <c r="J17" s="102" t="s">
        <v>420</v>
      </c>
    </row>
    <row r="18" spans="1:10" ht="15" thickBot="1" x14ac:dyDescent="0.35">
      <c r="A18" s="4" t="s">
        <v>83</v>
      </c>
      <c r="B18" s="102" t="s">
        <v>11</v>
      </c>
      <c r="C18" s="158">
        <v>3803</v>
      </c>
      <c r="D18" s="102" t="s">
        <v>743</v>
      </c>
      <c r="E18" s="102" t="s">
        <v>681</v>
      </c>
      <c r="F18" s="102" t="s">
        <v>1240</v>
      </c>
      <c r="G18" s="102" t="s">
        <v>419</v>
      </c>
      <c r="H18" s="102" t="s">
        <v>19</v>
      </c>
      <c r="I18" s="102" t="s">
        <v>19</v>
      </c>
      <c r="J18" s="102" t="s">
        <v>420</v>
      </c>
    </row>
    <row r="19" spans="1:10" ht="15" thickBot="1" x14ac:dyDescent="0.35">
      <c r="A19" s="4" t="s">
        <v>84</v>
      </c>
      <c r="B19" s="102" t="s">
        <v>11</v>
      </c>
      <c r="C19" s="158">
        <v>2373</v>
      </c>
      <c r="D19" s="102" t="s">
        <v>1345</v>
      </c>
      <c r="E19" s="102" t="s">
        <v>678</v>
      </c>
      <c r="F19" s="102" t="s">
        <v>1244</v>
      </c>
      <c r="G19" s="102" t="s">
        <v>419</v>
      </c>
      <c r="H19" s="102" t="s">
        <v>19</v>
      </c>
      <c r="I19" s="102" t="s">
        <v>19</v>
      </c>
      <c r="J19" s="102" t="s">
        <v>973</v>
      </c>
    </row>
    <row r="20" spans="1:10" ht="15" thickBot="1" x14ac:dyDescent="0.35">
      <c r="A20" s="4" t="s">
        <v>92</v>
      </c>
      <c r="B20" s="102" t="s">
        <v>11</v>
      </c>
      <c r="C20" s="158">
        <v>3953</v>
      </c>
      <c r="D20" s="102" t="s">
        <v>1354</v>
      </c>
      <c r="E20" s="102" t="s">
        <v>617</v>
      </c>
      <c r="F20" s="102" t="s">
        <v>1250</v>
      </c>
      <c r="G20" s="102" t="s">
        <v>419</v>
      </c>
      <c r="H20" s="102" t="s">
        <v>19</v>
      </c>
      <c r="I20" s="102" t="s">
        <v>19</v>
      </c>
      <c r="J20" s="102" t="s">
        <v>19</v>
      </c>
    </row>
    <row r="21" spans="1:10" ht="15" thickBot="1" x14ac:dyDescent="0.35">
      <c r="A21" s="4" t="s">
        <v>93</v>
      </c>
      <c r="B21" s="102" t="s">
        <v>11</v>
      </c>
      <c r="C21" s="158">
        <v>3228</v>
      </c>
      <c r="D21" s="102" t="s">
        <v>760</v>
      </c>
      <c r="E21" s="102" t="s">
        <v>760</v>
      </c>
      <c r="F21" s="102" t="s">
        <v>1256</v>
      </c>
      <c r="G21" s="102" t="s">
        <v>420</v>
      </c>
      <c r="H21" s="102" t="s">
        <v>1241</v>
      </c>
      <c r="I21" s="102" t="s">
        <v>1355</v>
      </c>
      <c r="J21" s="102" t="s">
        <v>973</v>
      </c>
    </row>
    <row r="22" spans="1:10" ht="15" thickBot="1" x14ac:dyDescent="0.35">
      <c r="A22" s="4" t="s">
        <v>94</v>
      </c>
      <c r="B22" s="102" t="s">
        <v>11</v>
      </c>
      <c r="C22" s="158">
        <v>3453</v>
      </c>
      <c r="D22" s="102" t="s">
        <v>1356</v>
      </c>
      <c r="E22" s="102" t="s">
        <v>763</v>
      </c>
      <c r="F22" s="102" t="s">
        <v>1246</v>
      </c>
      <c r="G22" s="102" t="s">
        <v>420</v>
      </c>
      <c r="H22" s="102" t="s">
        <v>1241</v>
      </c>
      <c r="I22" s="102" t="s">
        <v>1357</v>
      </c>
      <c r="J22" s="102" t="s">
        <v>973</v>
      </c>
    </row>
    <row r="23" spans="1:10" ht="15" thickBot="1" x14ac:dyDescent="0.35">
      <c r="A23" s="4" t="s">
        <v>95</v>
      </c>
      <c r="B23" s="102" t="s">
        <v>11</v>
      </c>
      <c r="C23" s="158">
        <v>1236</v>
      </c>
      <c r="D23" s="102" t="s">
        <v>1358</v>
      </c>
      <c r="E23" s="102" t="s">
        <v>555</v>
      </c>
      <c r="F23" s="102" t="s">
        <v>1246</v>
      </c>
      <c r="G23" s="102" t="s">
        <v>419</v>
      </c>
      <c r="H23" s="102" t="s">
        <v>19</v>
      </c>
      <c r="I23" s="102" t="s">
        <v>19</v>
      </c>
      <c r="J23" s="102" t="s">
        <v>419</v>
      </c>
    </row>
    <row r="24" spans="1:10" ht="15" thickBot="1" x14ac:dyDescent="0.35">
      <c r="A24" s="4" t="s">
        <v>96</v>
      </c>
      <c r="B24" s="102" t="s">
        <v>11</v>
      </c>
      <c r="C24" s="158">
        <v>3179</v>
      </c>
      <c r="D24" s="102" t="s">
        <v>1359</v>
      </c>
      <c r="E24" s="102" t="s">
        <v>630</v>
      </c>
      <c r="F24" s="102" t="s">
        <v>1252</v>
      </c>
      <c r="G24" s="102" t="s">
        <v>419</v>
      </c>
      <c r="H24" s="102" t="s">
        <v>19</v>
      </c>
      <c r="I24" s="102" t="s">
        <v>19</v>
      </c>
      <c r="J24" s="102" t="s">
        <v>420</v>
      </c>
    </row>
    <row r="25" spans="1:10" ht="15" thickBot="1" x14ac:dyDescent="0.35">
      <c r="A25" s="4" t="s">
        <v>102</v>
      </c>
      <c r="B25" s="102" t="s">
        <v>11</v>
      </c>
      <c r="C25" s="158">
        <v>2190</v>
      </c>
      <c r="D25" s="102" t="s">
        <v>1365</v>
      </c>
      <c r="E25" s="102" t="s">
        <v>777</v>
      </c>
      <c r="F25" s="102" t="s">
        <v>1246</v>
      </c>
      <c r="G25" s="102" t="s">
        <v>419</v>
      </c>
      <c r="H25" s="102" t="s">
        <v>19</v>
      </c>
      <c r="I25" s="102" t="s">
        <v>19</v>
      </c>
      <c r="J25" s="102" t="s">
        <v>973</v>
      </c>
    </row>
    <row r="26" spans="1:10" ht="15" thickBot="1" x14ac:dyDescent="0.35">
      <c r="A26" s="4" t="s">
        <v>117</v>
      </c>
      <c r="B26" s="102" t="s">
        <v>11</v>
      </c>
      <c r="C26" s="158">
        <v>2769</v>
      </c>
      <c r="D26" s="102" t="s">
        <v>1386</v>
      </c>
      <c r="E26" s="102" t="s">
        <v>540</v>
      </c>
      <c r="F26" s="102" t="s">
        <v>1244</v>
      </c>
      <c r="G26" s="102" t="s">
        <v>419</v>
      </c>
      <c r="H26" s="102" t="s">
        <v>19</v>
      </c>
      <c r="I26" s="102" t="s">
        <v>19</v>
      </c>
      <c r="J26" s="102" t="s">
        <v>420</v>
      </c>
    </row>
    <row r="27" spans="1:10" ht="15" thickBot="1" x14ac:dyDescent="0.35">
      <c r="A27" s="4" t="s">
        <v>118</v>
      </c>
      <c r="B27" s="102" t="s">
        <v>11</v>
      </c>
      <c r="C27" s="158">
        <v>3958</v>
      </c>
      <c r="D27" s="102" t="s">
        <v>1387</v>
      </c>
      <c r="E27" s="102" t="s">
        <v>662</v>
      </c>
      <c r="F27" s="102" t="s">
        <v>1244</v>
      </c>
      <c r="G27" s="102" t="s">
        <v>420</v>
      </c>
      <c r="H27" s="102" t="s">
        <v>1241</v>
      </c>
      <c r="I27" s="102" t="s">
        <v>1388</v>
      </c>
      <c r="J27" s="102" t="s">
        <v>420</v>
      </c>
    </row>
    <row r="28" spans="1:10" ht="15" thickBot="1" x14ac:dyDescent="0.35">
      <c r="A28" s="4" t="s">
        <v>121</v>
      </c>
      <c r="B28" s="102" t="s">
        <v>11</v>
      </c>
      <c r="C28" s="158">
        <v>3112</v>
      </c>
      <c r="D28" s="102" t="s">
        <v>813</v>
      </c>
      <c r="E28" s="102" t="s">
        <v>678</v>
      </c>
      <c r="F28" s="102" t="s">
        <v>1244</v>
      </c>
      <c r="G28" s="102" t="s">
        <v>419</v>
      </c>
      <c r="H28" s="102" t="s">
        <v>19</v>
      </c>
      <c r="I28" s="102" t="s">
        <v>19</v>
      </c>
      <c r="J28" s="102" t="s">
        <v>973</v>
      </c>
    </row>
    <row r="29" spans="1:10" ht="15" thickBot="1" x14ac:dyDescent="0.35">
      <c r="A29" s="4" t="s">
        <v>125</v>
      </c>
      <c r="B29" s="102" t="s">
        <v>11</v>
      </c>
      <c r="C29" s="158">
        <v>2791</v>
      </c>
      <c r="D29" s="102" t="s">
        <v>823</v>
      </c>
      <c r="E29" s="102" t="s">
        <v>822</v>
      </c>
      <c r="F29" s="102" t="s">
        <v>1252</v>
      </c>
      <c r="G29" s="102" t="s">
        <v>419</v>
      </c>
      <c r="H29" s="102" t="s">
        <v>19</v>
      </c>
      <c r="I29" s="102" t="s">
        <v>19</v>
      </c>
      <c r="J29" s="102" t="s">
        <v>420</v>
      </c>
    </row>
    <row r="30" spans="1:10" ht="15" thickBot="1" x14ac:dyDescent="0.35">
      <c r="A30" s="4" t="s">
        <v>132</v>
      </c>
      <c r="B30" s="102" t="s">
        <v>11</v>
      </c>
      <c r="C30" s="158">
        <v>3150</v>
      </c>
      <c r="D30" s="102" t="s">
        <v>884</v>
      </c>
      <c r="E30" s="102" t="s">
        <v>532</v>
      </c>
      <c r="F30" s="102" t="s">
        <v>1238</v>
      </c>
      <c r="G30" s="102" t="s">
        <v>420</v>
      </c>
      <c r="H30" s="102" t="s">
        <v>1241</v>
      </c>
      <c r="I30" s="102" t="s">
        <v>1400</v>
      </c>
      <c r="J30" s="102" t="s">
        <v>973</v>
      </c>
    </row>
    <row r="31" spans="1:10" ht="15" thickBot="1" x14ac:dyDescent="0.35">
      <c r="A31" s="4" t="s">
        <v>137</v>
      </c>
      <c r="B31" s="102" t="s">
        <v>11</v>
      </c>
      <c r="C31" s="158">
        <v>3043</v>
      </c>
      <c r="D31" s="102" t="s">
        <v>845</v>
      </c>
      <c r="E31" s="102" t="s">
        <v>625</v>
      </c>
      <c r="F31" s="102" t="s">
        <v>1254</v>
      </c>
      <c r="G31" s="102" t="s">
        <v>419</v>
      </c>
      <c r="H31" s="102" t="s">
        <v>19</v>
      </c>
      <c r="I31" s="102" t="s">
        <v>19</v>
      </c>
      <c r="J31" s="102" t="s">
        <v>973</v>
      </c>
    </row>
    <row r="32" spans="1:10" ht="15" thickBot="1" x14ac:dyDescent="0.35">
      <c r="A32" s="4" t="s">
        <v>141</v>
      </c>
      <c r="B32" s="102" t="s">
        <v>11</v>
      </c>
      <c r="C32" s="158">
        <v>2047</v>
      </c>
      <c r="D32" s="102" t="s">
        <v>852</v>
      </c>
      <c r="E32" s="102" t="s">
        <v>775</v>
      </c>
      <c r="F32" s="102" t="s">
        <v>1240</v>
      </c>
      <c r="G32" s="102" t="s">
        <v>419</v>
      </c>
      <c r="H32" s="102" t="s">
        <v>19</v>
      </c>
      <c r="I32" s="102" t="s">
        <v>19</v>
      </c>
      <c r="J32" s="102" t="s">
        <v>19</v>
      </c>
    </row>
    <row r="33" spans="1:10" ht="15" thickBot="1" x14ac:dyDescent="0.35">
      <c r="A33" s="4" t="s">
        <v>146</v>
      </c>
      <c r="B33" s="102" t="s">
        <v>11</v>
      </c>
      <c r="C33" s="158">
        <v>3650</v>
      </c>
      <c r="D33" s="102" t="s">
        <v>861</v>
      </c>
      <c r="E33" s="102" t="s">
        <v>860</v>
      </c>
      <c r="F33" s="102" t="s">
        <v>1252</v>
      </c>
      <c r="G33" s="102" t="s">
        <v>420</v>
      </c>
      <c r="H33" s="102" t="s">
        <v>1415</v>
      </c>
      <c r="I33" s="102" t="s">
        <v>1340</v>
      </c>
      <c r="J33" s="102" t="s">
        <v>973</v>
      </c>
    </row>
    <row r="34" spans="1:10" ht="15" thickBot="1" x14ac:dyDescent="0.35">
      <c r="A34" s="4" t="s">
        <v>170</v>
      </c>
      <c r="B34" s="102" t="s">
        <v>11</v>
      </c>
      <c r="C34" s="158">
        <v>3926</v>
      </c>
      <c r="D34" s="102" t="s">
        <v>912</v>
      </c>
      <c r="E34" s="102" t="s">
        <v>550</v>
      </c>
      <c r="F34" s="102" t="s">
        <v>1240</v>
      </c>
      <c r="G34" s="102" t="s">
        <v>419</v>
      </c>
      <c r="H34" s="102" t="s">
        <v>19</v>
      </c>
      <c r="I34" s="102" t="s">
        <v>19</v>
      </c>
      <c r="J34" s="102" t="s">
        <v>973</v>
      </c>
    </row>
    <row r="35" spans="1:10" ht="15" thickBot="1" x14ac:dyDescent="0.35">
      <c r="A35" s="4" t="s">
        <v>194</v>
      </c>
      <c r="B35" s="102" t="s">
        <v>11</v>
      </c>
      <c r="C35" s="158">
        <v>3730</v>
      </c>
      <c r="D35" s="102" t="s">
        <v>1466</v>
      </c>
      <c r="E35" s="102" t="s">
        <v>686</v>
      </c>
      <c r="F35" s="102" t="s">
        <v>1246</v>
      </c>
      <c r="G35" s="102" t="s">
        <v>419</v>
      </c>
      <c r="H35" s="102" t="s">
        <v>19</v>
      </c>
      <c r="I35" s="102" t="s">
        <v>19</v>
      </c>
      <c r="J35" s="102" t="s">
        <v>973</v>
      </c>
    </row>
    <row r="36" spans="1:10" ht="15" thickBot="1" x14ac:dyDescent="0.35">
      <c r="A36" s="4" t="s">
        <v>197</v>
      </c>
      <c r="B36" s="102" t="s">
        <v>11</v>
      </c>
      <c r="C36" s="158">
        <v>2463</v>
      </c>
      <c r="D36" s="102" t="s">
        <v>955</v>
      </c>
      <c r="E36" s="102" t="s">
        <v>597</v>
      </c>
      <c r="F36" s="102" t="s">
        <v>1254</v>
      </c>
      <c r="G36" s="102" t="s">
        <v>420</v>
      </c>
      <c r="H36" s="102" t="s">
        <v>1241</v>
      </c>
      <c r="I36" s="102" t="s">
        <v>1468</v>
      </c>
      <c r="J36" s="102" t="s">
        <v>420</v>
      </c>
    </row>
    <row r="37" spans="1:10" ht="15" thickBot="1" x14ac:dyDescent="0.35">
      <c r="A37" s="4" t="s">
        <v>198</v>
      </c>
      <c r="B37" s="102" t="s">
        <v>11</v>
      </c>
      <c r="C37" s="158">
        <v>1900</v>
      </c>
      <c r="D37" s="102" t="s">
        <v>1469</v>
      </c>
      <c r="E37" s="102" t="s">
        <v>895</v>
      </c>
      <c r="F37" s="102" t="s">
        <v>1254</v>
      </c>
      <c r="G37" s="102" t="s">
        <v>419</v>
      </c>
      <c r="H37" s="102" t="s">
        <v>19</v>
      </c>
      <c r="I37" s="102" t="s">
        <v>19</v>
      </c>
      <c r="J37" s="102" t="s">
        <v>973</v>
      </c>
    </row>
    <row r="38" spans="1:10" ht="15" thickBot="1" x14ac:dyDescent="0.35">
      <c r="A38" s="4" t="s">
        <v>200</v>
      </c>
      <c r="B38" s="102" t="s">
        <v>11</v>
      </c>
      <c r="C38" s="158">
        <v>2027</v>
      </c>
      <c r="D38" s="102" t="s">
        <v>1472</v>
      </c>
      <c r="E38" s="102" t="s">
        <v>860</v>
      </c>
      <c r="F38" s="102" t="s">
        <v>1252</v>
      </c>
      <c r="G38" s="102" t="s">
        <v>419</v>
      </c>
      <c r="H38" s="102" t="s">
        <v>19</v>
      </c>
      <c r="I38" s="102" t="s">
        <v>19</v>
      </c>
      <c r="J38" s="102" t="s">
        <v>973</v>
      </c>
    </row>
    <row r="39" spans="1:10" ht="15" thickBot="1" x14ac:dyDescent="0.35">
      <c r="A39" s="4" t="s">
        <v>205</v>
      </c>
      <c r="B39" s="102" t="s">
        <v>11</v>
      </c>
      <c r="C39" s="158">
        <v>3585</v>
      </c>
      <c r="D39" s="102" t="s">
        <v>1476</v>
      </c>
      <c r="E39" s="102" t="s">
        <v>810</v>
      </c>
      <c r="F39" s="102" t="s">
        <v>1252</v>
      </c>
      <c r="G39" s="102" t="s">
        <v>419</v>
      </c>
      <c r="H39" s="102" t="s">
        <v>19</v>
      </c>
      <c r="I39" s="102" t="s">
        <v>19</v>
      </c>
      <c r="J39" s="102" t="s">
        <v>973</v>
      </c>
    </row>
    <row r="40" spans="1:10" ht="15" thickBot="1" x14ac:dyDescent="0.35">
      <c r="A40" s="4" t="s">
        <v>207</v>
      </c>
      <c r="B40" s="102" t="s">
        <v>11</v>
      </c>
      <c r="C40" s="158">
        <v>2372</v>
      </c>
      <c r="D40" s="102" t="s">
        <v>969</v>
      </c>
      <c r="E40" s="102" t="s">
        <v>689</v>
      </c>
      <c r="F40" s="102" t="s">
        <v>1240</v>
      </c>
      <c r="G40" s="102" t="s">
        <v>419</v>
      </c>
      <c r="H40" s="102" t="s">
        <v>19</v>
      </c>
      <c r="I40" s="102" t="s">
        <v>19</v>
      </c>
      <c r="J40" s="102" t="s">
        <v>419</v>
      </c>
    </row>
    <row r="41" spans="1:10" ht="15" thickBot="1" x14ac:dyDescent="0.35">
      <c r="A41" s="4" t="s">
        <v>213</v>
      </c>
      <c r="B41" s="102" t="s">
        <v>11</v>
      </c>
      <c r="C41" s="158">
        <v>3667</v>
      </c>
      <c r="D41" s="102" t="s">
        <v>979</v>
      </c>
      <c r="E41" s="102" t="s">
        <v>582</v>
      </c>
      <c r="F41" s="102" t="s">
        <v>1240</v>
      </c>
      <c r="G41" s="102" t="s">
        <v>419</v>
      </c>
      <c r="H41" s="102" t="s">
        <v>19</v>
      </c>
      <c r="I41" s="102" t="s">
        <v>19</v>
      </c>
      <c r="J41" s="102" t="s">
        <v>420</v>
      </c>
    </row>
    <row r="42" spans="1:10" ht="15" thickBot="1" x14ac:dyDescent="0.35">
      <c r="A42" s="4" t="s">
        <v>216</v>
      </c>
      <c r="B42" s="102" t="s">
        <v>11</v>
      </c>
      <c r="C42" s="158">
        <v>492</v>
      </c>
      <c r="D42" s="102" t="s">
        <v>1487</v>
      </c>
      <c r="E42" s="102" t="s">
        <v>983</v>
      </c>
      <c r="F42" s="102" t="s">
        <v>1246</v>
      </c>
      <c r="G42" s="102" t="s">
        <v>420</v>
      </c>
      <c r="H42" s="102" t="s">
        <v>1241</v>
      </c>
      <c r="I42" s="102" t="s">
        <v>1320</v>
      </c>
      <c r="J42" s="102" t="s">
        <v>973</v>
      </c>
    </row>
    <row r="43" spans="1:10" ht="15" thickBot="1" x14ac:dyDescent="0.35">
      <c r="A43" s="4" t="s">
        <v>223</v>
      </c>
      <c r="B43" s="102" t="s">
        <v>11</v>
      </c>
      <c r="C43" s="158">
        <v>3996</v>
      </c>
      <c r="D43" s="102" t="s">
        <v>1495</v>
      </c>
      <c r="E43" s="102" t="s">
        <v>662</v>
      </c>
      <c r="F43" s="102" t="s">
        <v>1244</v>
      </c>
      <c r="G43" s="102" t="s">
        <v>419</v>
      </c>
      <c r="H43" s="102" t="s">
        <v>19</v>
      </c>
      <c r="I43" s="102" t="s">
        <v>19</v>
      </c>
      <c r="J43" s="102" t="s">
        <v>19</v>
      </c>
    </row>
    <row r="44" spans="1:10" ht="15" thickBot="1" x14ac:dyDescent="0.35">
      <c r="A44" s="4" t="s">
        <v>231</v>
      </c>
      <c r="B44" s="102" t="s">
        <v>11</v>
      </c>
      <c r="C44" s="158">
        <v>2440</v>
      </c>
      <c r="D44" s="102" t="s">
        <v>1506</v>
      </c>
      <c r="E44" s="102" t="s">
        <v>698</v>
      </c>
      <c r="F44" s="102" t="s">
        <v>1246</v>
      </c>
      <c r="G44" s="102" t="s">
        <v>419</v>
      </c>
      <c r="H44" s="102" t="s">
        <v>19</v>
      </c>
      <c r="I44" s="102" t="s">
        <v>19</v>
      </c>
      <c r="J44" s="102" t="s">
        <v>973</v>
      </c>
    </row>
    <row r="45" spans="1:10" ht="15" thickBot="1" x14ac:dyDescent="0.35">
      <c r="A45" s="4" t="s">
        <v>234</v>
      </c>
      <c r="B45" s="102" t="s">
        <v>11</v>
      </c>
      <c r="C45" s="158">
        <v>3433</v>
      </c>
      <c r="D45" s="102" t="s">
        <v>1508</v>
      </c>
      <c r="E45" s="102" t="s">
        <v>656</v>
      </c>
      <c r="F45" s="102" t="s">
        <v>1244</v>
      </c>
      <c r="G45" s="102" t="s">
        <v>419</v>
      </c>
      <c r="H45" s="102" t="s">
        <v>19</v>
      </c>
      <c r="I45" s="102" t="s">
        <v>19</v>
      </c>
      <c r="J45" s="102" t="s">
        <v>420</v>
      </c>
    </row>
    <row r="46" spans="1:10" ht="15" thickBot="1" x14ac:dyDescent="0.35">
      <c r="A46" s="4" t="s">
        <v>244</v>
      </c>
      <c r="B46" s="102" t="s">
        <v>11</v>
      </c>
      <c r="C46" s="158">
        <v>1848</v>
      </c>
      <c r="D46" s="102" t="s">
        <v>1514</v>
      </c>
      <c r="E46" s="102" t="s">
        <v>623</v>
      </c>
      <c r="F46" s="102" t="s">
        <v>1240</v>
      </c>
      <c r="G46" s="102" t="s">
        <v>419</v>
      </c>
      <c r="H46" s="102" t="s">
        <v>19</v>
      </c>
      <c r="I46" s="102" t="s">
        <v>19</v>
      </c>
      <c r="J46" s="102" t="s">
        <v>973</v>
      </c>
    </row>
    <row r="47" spans="1:10" ht="15" thickBot="1" x14ac:dyDescent="0.35">
      <c r="A47" s="4" t="s">
        <v>251</v>
      </c>
      <c r="B47" s="102" t="s">
        <v>11</v>
      </c>
      <c r="C47" s="158">
        <v>3903</v>
      </c>
      <c r="D47" s="102" t="s">
        <v>1522</v>
      </c>
      <c r="E47" s="102" t="s">
        <v>689</v>
      </c>
      <c r="F47" s="102" t="s">
        <v>1240</v>
      </c>
      <c r="G47" s="102" t="s">
        <v>420</v>
      </c>
      <c r="H47" s="102" t="s">
        <v>1241</v>
      </c>
      <c r="I47" s="102" t="s">
        <v>1523</v>
      </c>
      <c r="J47" s="102" t="s">
        <v>420</v>
      </c>
    </row>
    <row r="48" spans="1:10" ht="15" thickBot="1" x14ac:dyDescent="0.35">
      <c r="A48" s="4" t="s">
        <v>252</v>
      </c>
      <c r="B48" s="102" t="s">
        <v>11</v>
      </c>
      <c r="C48" s="158">
        <v>3645</v>
      </c>
      <c r="D48" s="102" t="s">
        <v>1041</v>
      </c>
      <c r="E48" s="102" t="s">
        <v>575</v>
      </c>
      <c r="F48" s="102" t="s">
        <v>1260</v>
      </c>
      <c r="G48" s="102" t="s">
        <v>420</v>
      </c>
      <c r="H48" s="102" t="s">
        <v>1241</v>
      </c>
      <c r="I48" s="102" t="s">
        <v>1524</v>
      </c>
      <c r="J48" s="102" t="s">
        <v>420</v>
      </c>
    </row>
    <row r="49" spans="1:10" ht="15" thickBot="1" x14ac:dyDescent="0.35">
      <c r="A49" s="4" t="s">
        <v>258</v>
      </c>
      <c r="B49" s="102" t="s">
        <v>11</v>
      </c>
      <c r="C49" s="158">
        <v>19</v>
      </c>
      <c r="D49" s="102" t="s">
        <v>1530</v>
      </c>
      <c r="E49" s="102" t="s">
        <v>532</v>
      </c>
      <c r="F49" s="102" t="s">
        <v>1238</v>
      </c>
      <c r="G49" s="102" t="s">
        <v>419</v>
      </c>
      <c r="H49" s="102" t="s">
        <v>19</v>
      </c>
      <c r="I49" s="102" t="s">
        <v>19</v>
      </c>
      <c r="J49" s="102" t="s">
        <v>973</v>
      </c>
    </row>
    <row r="50" spans="1:10" ht="15" thickBot="1" x14ac:dyDescent="0.35">
      <c r="A50" s="4" t="s">
        <v>260</v>
      </c>
      <c r="B50" s="102" t="s">
        <v>11</v>
      </c>
      <c r="C50" s="158">
        <v>3679</v>
      </c>
      <c r="D50" s="102" t="s">
        <v>698</v>
      </c>
      <c r="E50" s="102" t="s">
        <v>698</v>
      </c>
      <c r="F50" s="102" t="s">
        <v>1246</v>
      </c>
      <c r="G50" s="102" t="s">
        <v>420</v>
      </c>
      <c r="H50" s="102" t="s">
        <v>1241</v>
      </c>
      <c r="I50" s="102" t="s">
        <v>1320</v>
      </c>
      <c r="J50" s="102" t="s">
        <v>420</v>
      </c>
    </row>
    <row r="51" spans="1:10" ht="15" thickBot="1" x14ac:dyDescent="0.35">
      <c r="A51" s="4" t="s">
        <v>262</v>
      </c>
      <c r="B51" s="102" t="s">
        <v>11</v>
      </c>
      <c r="C51" s="158">
        <v>1830</v>
      </c>
      <c r="D51" s="102" t="s">
        <v>1534</v>
      </c>
      <c r="E51" s="102" t="s">
        <v>686</v>
      </c>
      <c r="F51" s="102" t="s">
        <v>1246</v>
      </c>
      <c r="G51" s="102" t="s">
        <v>419</v>
      </c>
      <c r="H51" s="102" t="s">
        <v>19</v>
      </c>
      <c r="I51" s="102" t="s">
        <v>19</v>
      </c>
      <c r="J51" s="102" t="s">
        <v>973</v>
      </c>
    </row>
    <row r="52" spans="1:10" ht="15" thickBot="1" x14ac:dyDescent="0.35">
      <c r="A52" s="4" t="s">
        <v>273</v>
      </c>
      <c r="B52" s="102" t="s">
        <v>11</v>
      </c>
      <c r="C52" s="158">
        <v>1939</v>
      </c>
      <c r="D52" s="102" t="s">
        <v>1070</v>
      </c>
      <c r="E52" s="102" t="s">
        <v>892</v>
      </c>
      <c r="F52" s="102" t="s">
        <v>1252</v>
      </c>
      <c r="G52" s="102" t="s">
        <v>420</v>
      </c>
      <c r="H52" s="102" t="s">
        <v>1241</v>
      </c>
      <c r="I52" s="102" t="s">
        <v>1544</v>
      </c>
      <c r="J52" s="102" t="s">
        <v>420</v>
      </c>
    </row>
    <row r="53" spans="1:10" ht="15" thickBot="1" x14ac:dyDescent="0.35">
      <c r="A53" s="4" t="s">
        <v>292</v>
      </c>
      <c r="B53" s="102" t="s">
        <v>11</v>
      </c>
      <c r="C53" s="158">
        <v>3739</v>
      </c>
      <c r="D53" s="102" t="s">
        <v>1102</v>
      </c>
      <c r="E53" s="102" t="s">
        <v>588</v>
      </c>
      <c r="F53" s="102" t="s">
        <v>1266</v>
      </c>
      <c r="G53" s="102" t="s">
        <v>420</v>
      </c>
      <c r="H53" s="102" t="s">
        <v>1241</v>
      </c>
      <c r="I53" s="102" t="s">
        <v>1402</v>
      </c>
      <c r="J53" s="102" t="s">
        <v>973</v>
      </c>
    </row>
    <row r="54" spans="1:10" ht="15" thickBot="1" x14ac:dyDescent="0.35">
      <c r="A54" s="4" t="s">
        <v>297</v>
      </c>
      <c r="B54" s="102" t="s">
        <v>11</v>
      </c>
      <c r="C54" s="158">
        <v>1508</v>
      </c>
      <c r="D54" s="102" t="s">
        <v>1111</v>
      </c>
      <c r="E54" s="102" t="s">
        <v>830</v>
      </c>
      <c r="F54" s="102" t="s">
        <v>1246</v>
      </c>
      <c r="G54" s="102" t="s">
        <v>419</v>
      </c>
      <c r="H54" s="102" t="s">
        <v>19</v>
      </c>
      <c r="I54" s="102" t="s">
        <v>19</v>
      </c>
      <c r="J54" s="102" t="s">
        <v>419</v>
      </c>
    </row>
    <row r="55" spans="1:10" ht="15" thickBot="1" x14ac:dyDescent="0.35">
      <c r="A55" s="4" t="s">
        <v>298</v>
      </c>
      <c r="B55" s="102" t="s">
        <v>11</v>
      </c>
      <c r="C55" s="158">
        <v>3731</v>
      </c>
      <c r="D55" s="102" t="s">
        <v>1565</v>
      </c>
      <c r="E55" s="102" t="s">
        <v>855</v>
      </c>
      <c r="F55" s="102" t="s">
        <v>1252</v>
      </c>
      <c r="G55" s="102" t="s">
        <v>419</v>
      </c>
      <c r="H55" s="102" t="s">
        <v>19</v>
      </c>
      <c r="I55" s="102" t="s">
        <v>19</v>
      </c>
      <c r="J55" s="102" t="s">
        <v>973</v>
      </c>
    </row>
    <row r="56" spans="1:10" ht="15" thickBot="1" x14ac:dyDescent="0.35">
      <c r="A56" s="4" t="s">
        <v>300</v>
      </c>
      <c r="B56" s="102" t="s">
        <v>11</v>
      </c>
      <c r="C56" s="158">
        <v>3674</v>
      </c>
      <c r="D56" s="102" t="s">
        <v>1566</v>
      </c>
      <c r="E56" s="102" t="s">
        <v>700</v>
      </c>
      <c r="F56" s="102" t="s">
        <v>1252</v>
      </c>
      <c r="G56" s="102" t="s">
        <v>419</v>
      </c>
      <c r="H56" s="102" t="s">
        <v>19</v>
      </c>
      <c r="I56" s="102" t="s">
        <v>19</v>
      </c>
      <c r="J56" s="102" t="s">
        <v>420</v>
      </c>
    </row>
    <row r="57" spans="1:10" ht="15" thickBot="1" x14ac:dyDescent="0.35">
      <c r="A57" s="4" t="s">
        <v>301</v>
      </c>
      <c r="B57" s="102" t="s">
        <v>11</v>
      </c>
      <c r="C57" s="158">
        <v>882</v>
      </c>
      <c r="D57" s="102" t="s">
        <v>1567</v>
      </c>
      <c r="E57" s="102" t="s">
        <v>830</v>
      </c>
      <c r="F57" s="102" t="s">
        <v>1246</v>
      </c>
      <c r="G57" s="102" t="s">
        <v>419</v>
      </c>
      <c r="H57" s="102" t="s">
        <v>19</v>
      </c>
      <c r="I57" s="102" t="s">
        <v>19</v>
      </c>
      <c r="J57" s="102" t="s">
        <v>419</v>
      </c>
    </row>
    <row r="58" spans="1:10" ht="15" thickBot="1" x14ac:dyDescent="0.35">
      <c r="A58" s="4" t="s">
        <v>309</v>
      </c>
      <c r="B58" s="102" t="s">
        <v>11</v>
      </c>
      <c r="C58" s="158">
        <v>2419</v>
      </c>
      <c r="D58" s="102" t="s">
        <v>1394</v>
      </c>
      <c r="E58" s="102" t="s">
        <v>532</v>
      </c>
      <c r="F58" s="102" t="s">
        <v>1238</v>
      </c>
      <c r="G58" s="102" t="s">
        <v>419</v>
      </c>
      <c r="H58" s="102" t="s">
        <v>19</v>
      </c>
      <c r="I58" s="102" t="s">
        <v>19</v>
      </c>
      <c r="J58" s="102" t="s">
        <v>419</v>
      </c>
    </row>
    <row r="59" spans="1:10" ht="15" thickBot="1" x14ac:dyDescent="0.35">
      <c r="A59" s="4" t="s">
        <v>323</v>
      </c>
      <c r="B59" s="102" t="s">
        <v>11</v>
      </c>
      <c r="C59" s="158">
        <v>3775</v>
      </c>
      <c r="D59" s="102" t="s">
        <v>993</v>
      </c>
      <c r="E59" s="102" t="s">
        <v>597</v>
      </c>
      <c r="F59" s="102" t="s">
        <v>1240</v>
      </c>
      <c r="G59" s="102" t="s">
        <v>420</v>
      </c>
      <c r="H59" s="102" t="s">
        <v>1241</v>
      </c>
      <c r="I59" s="102" t="s">
        <v>1276</v>
      </c>
      <c r="J59" s="102" t="s">
        <v>973</v>
      </c>
    </row>
    <row r="60" spans="1:10" ht="15" thickBot="1" x14ac:dyDescent="0.35">
      <c r="A60" s="4" t="s">
        <v>326</v>
      </c>
      <c r="B60" s="102" t="s">
        <v>11</v>
      </c>
      <c r="C60" s="158">
        <v>3717</v>
      </c>
      <c r="D60" s="102" t="s">
        <v>1591</v>
      </c>
      <c r="E60" s="102" t="s">
        <v>570</v>
      </c>
      <c r="F60" s="102" t="s">
        <v>1252</v>
      </c>
      <c r="G60" s="102" t="s">
        <v>420</v>
      </c>
      <c r="H60" s="102" t="s">
        <v>1241</v>
      </c>
      <c r="I60" s="102" t="s">
        <v>1282</v>
      </c>
      <c r="J60" s="102" t="s">
        <v>420</v>
      </c>
    </row>
    <row r="61" spans="1:10" ht="15" thickBot="1" x14ac:dyDescent="0.35">
      <c r="A61" s="4" t="s">
        <v>331</v>
      </c>
      <c r="B61" s="102" t="s">
        <v>11</v>
      </c>
      <c r="C61" s="158">
        <v>3428</v>
      </c>
      <c r="D61" s="102" t="s">
        <v>1597</v>
      </c>
      <c r="E61" s="102" t="s">
        <v>604</v>
      </c>
      <c r="F61" s="102" t="s">
        <v>1244</v>
      </c>
      <c r="G61" s="102" t="s">
        <v>420</v>
      </c>
      <c r="H61" s="102" t="s">
        <v>1241</v>
      </c>
      <c r="I61" s="102" t="s">
        <v>1269</v>
      </c>
      <c r="J61" s="102" t="s">
        <v>420</v>
      </c>
    </row>
    <row r="62" spans="1:10" ht="15" thickBot="1" x14ac:dyDescent="0.35">
      <c r="A62" s="4" t="s">
        <v>332</v>
      </c>
      <c r="B62" s="102" t="s">
        <v>11</v>
      </c>
      <c r="C62" s="158">
        <v>1932</v>
      </c>
      <c r="D62" s="102" t="s">
        <v>1153</v>
      </c>
      <c r="E62" s="102" t="s">
        <v>625</v>
      </c>
      <c r="F62" s="102" t="s">
        <v>1254</v>
      </c>
      <c r="G62" s="102" t="s">
        <v>419</v>
      </c>
      <c r="H62" s="102" t="s">
        <v>19</v>
      </c>
      <c r="I62" s="102" t="s">
        <v>19</v>
      </c>
      <c r="J62" s="102" t="s">
        <v>419</v>
      </c>
    </row>
    <row r="63" spans="1:10" ht="15" thickBot="1" x14ac:dyDescent="0.35">
      <c r="A63" s="4" t="s">
        <v>343</v>
      </c>
      <c r="B63" s="102" t="s">
        <v>11</v>
      </c>
      <c r="C63" s="158">
        <v>2387</v>
      </c>
      <c r="D63" s="102" t="s">
        <v>1165</v>
      </c>
      <c r="E63" s="102" t="s">
        <v>623</v>
      </c>
      <c r="F63" s="102" t="s">
        <v>1240</v>
      </c>
      <c r="G63" s="102" t="s">
        <v>419</v>
      </c>
      <c r="H63" s="102" t="s">
        <v>19</v>
      </c>
      <c r="I63" s="102" t="s">
        <v>19</v>
      </c>
      <c r="J63" s="102" t="s">
        <v>420</v>
      </c>
    </row>
    <row r="64" spans="1:10" ht="15" thickBot="1" x14ac:dyDescent="0.35">
      <c r="A64" s="4" t="s">
        <v>351</v>
      </c>
      <c r="B64" s="102" t="s">
        <v>11</v>
      </c>
      <c r="C64" s="158">
        <v>1873</v>
      </c>
      <c r="D64" s="102" t="s">
        <v>1176</v>
      </c>
      <c r="E64" s="102" t="s">
        <v>550</v>
      </c>
      <c r="F64" s="102" t="s">
        <v>1240</v>
      </c>
      <c r="G64" s="102" t="s">
        <v>420</v>
      </c>
      <c r="H64" s="102" t="s">
        <v>1241</v>
      </c>
      <c r="I64" s="102" t="s">
        <v>1614</v>
      </c>
      <c r="J64" s="102" t="s">
        <v>420</v>
      </c>
    </row>
    <row r="65" spans="1:10" ht="15" thickBot="1" x14ac:dyDescent="0.35">
      <c r="A65" s="4" t="s">
        <v>360</v>
      </c>
      <c r="B65" s="102" t="s">
        <v>11</v>
      </c>
      <c r="C65" s="158">
        <v>1652</v>
      </c>
      <c r="D65" s="102" t="s">
        <v>1621</v>
      </c>
      <c r="E65" s="102" t="s">
        <v>724</v>
      </c>
      <c r="F65" s="102" t="s">
        <v>1250</v>
      </c>
      <c r="G65" s="102" t="s">
        <v>419</v>
      </c>
      <c r="H65" s="102" t="s">
        <v>19</v>
      </c>
      <c r="I65" s="102" t="s">
        <v>19</v>
      </c>
      <c r="J65" s="102" t="s">
        <v>420</v>
      </c>
    </row>
    <row r="66" spans="1:10" ht="15" thickBot="1" x14ac:dyDescent="0.35">
      <c r="A66" s="4" t="s">
        <v>365</v>
      </c>
      <c r="B66" s="102" t="s">
        <v>11</v>
      </c>
      <c r="C66" s="158">
        <v>3895</v>
      </c>
      <c r="D66" s="102" t="s">
        <v>1196</v>
      </c>
      <c r="E66" s="102" t="s">
        <v>623</v>
      </c>
      <c r="F66" s="102" t="s">
        <v>1240</v>
      </c>
      <c r="G66" s="102" t="s">
        <v>420</v>
      </c>
      <c r="H66" s="102" t="s">
        <v>1241</v>
      </c>
      <c r="I66" s="102" t="s">
        <v>1626</v>
      </c>
      <c r="J66" s="102" t="s">
        <v>420</v>
      </c>
    </row>
    <row r="67" spans="1:10" ht="15" thickBot="1" x14ac:dyDescent="0.35">
      <c r="A67" s="4" t="s">
        <v>368</v>
      </c>
      <c r="B67" s="102" t="s">
        <v>11</v>
      </c>
      <c r="C67" s="158">
        <v>2156</v>
      </c>
      <c r="D67" s="102" t="s">
        <v>1629</v>
      </c>
      <c r="E67" s="102" t="s">
        <v>639</v>
      </c>
      <c r="F67" s="102" t="s">
        <v>1246</v>
      </c>
      <c r="G67" s="102" t="s">
        <v>420</v>
      </c>
      <c r="H67" s="102" t="s">
        <v>1241</v>
      </c>
      <c r="I67" s="102" t="s">
        <v>1630</v>
      </c>
      <c r="J67" s="102" t="s">
        <v>420</v>
      </c>
    </row>
    <row r="68" spans="1:10" ht="15" thickBot="1" x14ac:dyDescent="0.35">
      <c r="A68" s="4" t="s">
        <v>369</v>
      </c>
      <c r="B68" s="102" t="s">
        <v>11</v>
      </c>
      <c r="C68" s="158">
        <v>2475</v>
      </c>
      <c r="D68" s="102" t="s">
        <v>1631</v>
      </c>
      <c r="E68" s="102" t="s">
        <v>689</v>
      </c>
      <c r="F68" s="102" t="s">
        <v>1240</v>
      </c>
      <c r="G68" s="102" t="s">
        <v>419</v>
      </c>
      <c r="H68" s="102" t="s">
        <v>19</v>
      </c>
      <c r="I68" s="102" t="s">
        <v>19</v>
      </c>
      <c r="J68" s="102" t="s">
        <v>420</v>
      </c>
    </row>
    <row r="69" spans="1:10" ht="15" thickBot="1" x14ac:dyDescent="0.35">
      <c r="A69" s="4" t="s">
        <v>370</v>
      </c>
      <c r="B69" s="102" t="s">
        <v>11</v>
      </c>
      <c r="C69" s="158">
        <v>1968</v>
      </c>
      <c r="D69" s="102" t="s">
        <v>1632</v>
      </c>
      <c r="E69" s="102" t="s">
        <v>892</v>
      </c>
      <c r="F69" s="102" t="s">
        <v>1252</v>
      </c>
      <c r="G69" s="102" t="s">
        <v>419</v>
      </c>
      <c r="H69" s="102" t="s">
        <v>19</v>
      </c>
      <c r="I69" s="102" t="s">
        <v>19</v>
      </c>
      <c r="J69" s="102" t="s">
        <v>973</v>
      </c>
    </row>
    <row r="70" spans="1:10" ht="15" thickBot="1" x14ac:dyDescent="0.35">
      <c r="A70" s="4" t="s">
        <v>375</v>
      </c>
      <c r="B70" s="102" t="s">
        <v>11</v>
      </c>
      <c r="C70" s="158">
        <v>2202</v>
      </c>
      <c r="D70" s="102" t="s">
        <v>1637</v>
      </c>
      <c r="E70" s="102" t="s">
        <v>678</v>
      </c>
      <c r="F70" s="102" t="s">
        <v>1244</v>
      </c>
      <c r="G70" s="102" t="s">
        <v>419</v>
      </c>
      <c r="H70" s="102" t="s">
        <v>19</v>
      </c>
      <c r="I70" s="102" t="s">
        <v>19</v>
      </c>
      <c r="J70" s="102" t="s">
        <v>973</v>
      </c>
    </row>
    <row r="71" spans="1:10" ht="15" thickBot="1" x14ac:dyDescent="0.35">
      <c r="A71" s="4" t="s">
        <v>382</v>
      </c>
      <c r="B71" s="102" t="s">
        <v>11</v>
      </c>
      <c r="C71" s="158">
        <v>2913</v>
      </c>
      <c r="D71" s="102" t="s">
        <v>1643</v>
      </c>
      <c r="E71" s="102" t="s">
        <v>609</v>
      </c>
      <c r="F71" s="102" t="s">
        <v>1252</v>
      </c>
      <c r="G71" s="102" t="s">
        <v>419</v>
      </c>
      <c r="H71" s="102" t="s">
        <v>19</v>
      </c>
      <c r="I71" s="102" t="s">
        <v>19</v>
      </c>
      <c r="J71" s="102" t="s">
        <v>420</v>
      </c>
    </row>
    <row r="72" spans="1:10" ht="15" thickBot="1" x14ac:dyDescent="0.35">
      <c r="A72" s="4" t="s">
        <v>388</v>
      </c>
      <c r="B72" s="102" t="s">
        <v>11</v>
      </c>
      <c r="C72" s="158">
        <v>575</v>
      </c>
      <c r="D72" s="102" t="s">
        <v>1649</v>
      </c>
      <c r="E72" s="102" t="s">
        <v>777</v>
      </c>
      <c r="F72" s="102" t="s">
        <v>1246</v>
      </c>
      <c r="G72" s="102" t="s">
        <v>420</v>
      </c>
      <c r="H72" s="102" t="s">
        <v>1241</v>
      </c>
      <c r="I72" s="102" t="s">
        <v>2530</v>
      </c>
      <c r="J72" s="102" t="s">
        <v>973</v>
      </c>
    </row>
    <row r="73" spans="1:10" ht="15" thickBot="1" x14ac:dyDescent="0.35">
      <c r="A73" s="4" t="s">
        <v>392</v>
      </c>
      <c r="B73" s="102" t="s">
        <v>11</v>
      </c>
      <c r="C73" s="158">
        <v>2738</v>
      </c>
      <c r="D73" s="102" t="s">
        <v>1654</v>
      </c>
      <c r="E73" s="102" t="s">
        <v>724</v>
      </c>
      <c r="F73" s="102" t="s">
        <v>1250</v>
      </c>
      <c r="G73" s="102" t="s">
        <v>419</v>
      </c>
      <c r="H73" s="102" t="s">
        <v>19</v>
      </c>
      <c r="I73" s="102" t="s">
        <v>19</v>
      </c>
      <c r="J73" s="102" t="s">
        <v>973</v>
      </c>
    </row>
    <row r="74" spans="1:10" ht="15" thickBot="1" x14ac:dyDescent="0.35">
      <c r="A74" s="109"/>
      <c r="B74" s="277"/>
      <c r="C74" s="275"/>
      <c r="D74" s="277"/>
      <c r="E74" s="277"/>
      <c r="F74" s="277"/>
      <c r="G74" s="277"/>
      <c r="H74" s="277"/>
      <c r="I74" s="277"/>
      <c r="J74" s="277"/>
    </row>
    <row r="75" spans="1:10" ht="15" thickBot="1" x14ac:dyDescent="0.35">
      <c r="A75" s="4" t="s">
        <v>1</v>
      </c>
      <c r="B75" s="113" t="s">
        <v>2</v>
      </c>
      <c r="C75" s="276">
        <v>6351</v>
      </c>
      <c r="D75" s="113" t="s">
        <v>1237</v>
      </c>
      <c r="E75" s="113" t="s">
        <v>532</v>
      </c>
      <c r="F75" s="113" t="s">
        <v>1238</v>
      </c>
      <c r="G75" s="113" t="s">
        <v>419</v>
      </c>
      <c r="H75" s="113" t="s">
        <v>19</v>
      </c>
      <c r="I75" s="113" t="s">
        <v>19</v>
      </c>
      <c r="J75" s="113" t="s">
        <v>419</v>
      </c>
    </row>
    <row r="76" spans="1:10" ht="15" thickBot="1" x14ac:dyDescent="0.35">
      <c r="A76" s="4" t="s">
        <v>16</v>
      </c>
      <c r="B76" s="113" t="s">
        <v>2</v>
      </c>
      <c r="C76" s="276">
        <v>6583</v>
      </c>
      <c r="D76" s="113" t="s">
        <v>576</v>
      </c>
      <c r="E76" s="113" t="s">
        <v>575</v>
      </c>
      <c r="F76" s="113" t="s">
        <v>1260</v>
      </c>
      <c r="G76" s="113" t="s">
        <v>419</v>
      </c>
      <c r="H76" s="113" t="s">
        <v>19</v>
      </c>
      <c r="I76" s="113" t="s">
        <v>19</v>
      </c>
      <c r="J76" s="113" t="s">
        <v>420</v>
      </c>
    </row>
    <row r="77" spans="1:10" ht="15" thickBot="1" x14ac:dyDescent="0.35">
      <c r="A77" s="4" t="s">
        <v>22</v>
      </c>
      <c r="B77" s="113" t="s">
        <v>2</v>
      </c>
      <c r="C77" s="276">
        <v>5379</v>
      </c>
      <c r="D77" s="113" t="s">
        <v>589</v>
      </c>
      <c r="E77" s="113" t="s">
        <v>588</v>
      </c>
      <c r="F77" s="113" t="s">
        <v>1266</v>
      </c>
      <c r="G77" s="113" t="s">
        <v>420</v>
      </c>
      <c r="H77" s="113" t="s">
        <v>1241</v>
      </c>
      <c r="I77" s="113" t="s">
        <v>1267</v>
      </c>
      <c r="J77" s="113" t="s">
        <v>419</v>
      </c>
    </row>
    <row r="78" spans="1:10" ht="15" thickBot="1" x14ac:dyDescent="0.35">
      <c r="A78" s="4" t="s">
        <v>24</v>
      </c>
      <c r="B78" s="113" t="s">
        <v>2</v>
      </c>
      <c r="C78" s="276">
        <v>4537</v>
      </c>
      <c r="D78" s="113" t="s">
        <v>593</v>
      </c>
      <c r="E78" s="113" t="s">
        <v>550</v>
      </c>
      <c r="F78" s="113" t="s">
        <v>1264</v>
      </c>
      <c r="G78" s="113" t="s">
        <v>420</v>
      </c>
      <c r="H78" s="113" t="s">
        <v>1241</v>
      </c>
      <c r="I78" s="113" t="s">
        <v>1269</v>
      </c>
      <c r="J78" s="113" t="s">
        <v>420</v>
      </c>
    </row>
    <row r="79" spans="1:10" ht="15" thickBot="1" x14ac:dyDescent="0.35">
      <c r="A79" s="4" t="s">
        <v>28</v>
      </c>
      <c r="B79" s="113" t="s">
        <v>2</v>
      </c>
      <c r="C79" s="276">
        <v>6621</v>
      </c>
      <c r="D79" s="113" t="s">
        <v>1275</v>
      </c>
      <c r="E79" s="113" t="s">
        <v>604</v>
      </c>
      <c r="F79" s="113" t="s">
        <v>1244</v>
      </c>
      <c r="G79" s="113" t="s">
        <v>420</v>
      </c>
      <c r="H79" s="113" t="s">
        <v>1241</v>
      </c>
      <c r="I79" s="113" t="s">
        <v>1276</v>
      </c>
      <c r="J79" s="113" t="s">
        <v>973</v>
      </c>
    </row>
    <row r="80" spans="1:10" ht="15" thickBot="1" x14ac:dyDescent="0.35">
      <c r="A80" s="4" t="s">
        <v>30</v>
      </c>
      <c r="B80" s="113" t="s">
        <v>2</v>
      </c>
      <c r="C80" s="276">
        <v>4075</v>
      </c>
      <c r="D80" s="113" t="s">
        <v>1278</v>
      </c>
      <c r="E80" s="113" t="s">
        <v>609</v>
      </c>
      <c r="F80" s="113" t="s">
        <v>1252</v>
      </c>
      <c r="G80" s="113" t="s">
        <v>419</v>
      </c>
      <c r="H80" s="113" t="s">
        <v>19</v>
      </c>
      <c r="I80" s="113" t="s">
        <v>19</v>
      </c>
      <c r="J80" s="113" t="s">
        <v>420</v>
      </c>
    </row>
    <row r="81" spans="1:10" ht="15" thickBot="1" x14ac:dyDescent="0.35">
      <c r="A81" s="4" t="s">
        <v>50</v>
      </c>
      <c r="B81" s="113" t="s">
        <v>2</v>
      </c>
      <c r="C81" s="276">
        <v>5263</v>
      </c>
      <c r="D81" s="113" t="s">
        <v>1304</v>
      </c>
      <c r="E81" s="113" t="s">
        <v>625</v>
      </c>
      <c r="F81" s="113" t="s">
        <v>1254</v>
      </c>
      <c r="G81" s="113" t="s">
        <v>420</v>
      </c>
      <c r="H81" s="113" t="s">
        <v>1241</v>
      </c>
      <c r="I81" s="113" t="s">
        <v>1274</v>
      </c>
      <c r="J81" s="113" t="s">
        <v>420</v>
      </c>
    </row>
    <row r="82" spans="1:10" ht="15" thickBot="1" x14ac:dyDescent="0.35">
      <c r="A82" s="4" t="s">
        <v>53</v>
      </c>
      <c r="B82" s="113" t="s">
        <v>2</v>
      </c>
      <c r="C82" s="276">
        <v>4005</v>
      </c>
      <c r="D82" s="113" t="s">
        <v>1308</v>
      </c>
      <c r="E82" s="113" t="s">
        <v>540</v>
      </c>
      <c r="F82" s="113" t="s">
        <v>1244</v>
      </c>
      <c r="G82" s="113" t="s">
        <v>419</v>
      </c>
      <c r="H82" s="113" t="s">
        <v>19</v>
      </c>
      <c r="I82" s="113" t="s">
        <v>19</v>
      </c>
      <c r="J82" s="113" t="s">
        <v>420</v>
      </c>
    </row>
    <row r="83" spans="1:10" ht="15" thickBot="1" x14ac:dyDescent="0.35">
      <c r="A83" s="4" t="s">
        <v>59</v>
      </c>
      <c r="B83" s="113" t="s">
        <v>2</v>
      </c>
      <c r="C83" s="276">
        <v>4191</v>
      </c>
      <c r="D83" s="113" t="s">
        <v>690</v>
      </c>
      <c r="E83" s="113" t="s">
        <v>689</v>
      </c>
      <c r="F83" s="113" t="s">
        <v>1240</v>
      </c>
      <c r="G83" s="113" t="s">
        <v>420</v>
      </c>
      <c r="H83" s="113" t="s">
        <v>1241</v>
      </c>
      <c r="I83" s="113" t="s">
        <v>1313</v>
      </c>
      <c r="J83" s="113" t="s">
        <v>420</v>
      </c>
    </row>
    <row r="84" spans="1:10" ht="15" thickBot="1" x14ac:dyDescent="0.35">
      <c r="A84" s="4" t="s">
        <v>81</v>
      </c>
      <c r="B84" s="113" t="s">
        <v>2</v>
      </c>
      <c r="C84" s="276">
        <v>4622</v>
      </c>
      <c r="D84" s="113" t="s">
        <v>1343</v>
      </c>
      <c r="E84" s="113" t="s">
        <v>738</v>
      </c>
      <c r="F84" s="113" t="s">
        <v>1260</v>
      </c>
      <c r="G84" s="113" t="s">
        <v>419</v>
      </c>
      <c r="H84" s="113" t="s">
        <v>19</v>
      </c>
      <c r="I84" s="113" t="s">
        <v>19</v>
      </c>
      <c r="J84" s="113" t="s">
        <v>419</v>
      </c>
    </row>
    <row r="85" spans="1:10" ht="15" thickBot="1" x14ac:dyDescent="0.35">
      <c r="A85" s="4" t="s">
        <v>88</v>
      </c>
      <c r="B85" s="113" t="s">
        <v>2</v>
      </c>
      <c r="C85" s="276">
        <v>4986</v>
      </c>
      <c r="D85" s="113" t="s">
        <v>753</v>
      </c>
      <c r="E85" s="113" t="s">
        <v>681</v>
      </c>
      <c r="F85" s="113" t="s">
        <v>1240</v>
      </c>
      <c r="G85" s="113" t="s">
        <v>419</v>
      </c>
      <c r="H85" s="113" t="s">
        <v>19</v>
      </c>
      <c r="I85" s="113" t="s">
        <v>19</v>
      </c>
      <c r="J85" s="113" t="s">
        <v>420</v>
      </c>
    </row>
    <row r="86" spans="1:10" ht="15" thickBot="1" x14ac:dyDescent="0.35">
      <c r="A86" s="4" t="s">
        <v>99</v>
      </c>
      <c r="B86" s="113" t="s">
        <v>2</v>
      </c>
      <c r="C86" s="276">
        <v>4514</v>
      </c>
      <c r="D86" s="113" t="s">
        <v>1363</v>
      </c>
      <c r="E86" s="113" t="s">
        <v>540</v>
      </c>
      <c r="F86" s="113" t="s">
        <v>1244</v>
      </c>
      <c r="G86" s="113" t="s">
        <v>419</v>
      </c>
      <c r="H86" s="113" t="s">
        <v>19</v>
      </c>
      <c r="I86" s="113" t="s">
        <v>19</v>
      </c>
      <c r="J86" s="113" t="s">
        <v>419</v>
      </c>
    </row>
    <row r="87" spans="1:10" ht="15" thickBot="1" x14ac:dyDescent="0.35">
      <c r="A87" s="4" t="s">
        <v>107</v>
      </c>
      <c r="B87" s="113" t="s">
        <v>2</v>
      </c>
      <c r="C87" s="276">
        <v>6838</v>
      </c>
      <c r="D87" s="113" t="s">
        <v>1373</v>
      </c>
      <c r="E87" s="113" t="s">
        <v>623</v>
      </c>
      <c r="F87" s="113" t="s">
        <v>1240</v>
      </c>
      <c r="G87" s="113" t="s">
        <v>419</v>
      </c>
      <c r="H87" s="113" t="s">
        <v>19</v>
      </c>
      <c r="I87" s="113" t="s">
        <v>19</v>
      </c>
      <c r="J87" s="113" t="s">
        <v>973</v>
      </c>
    </row>
    <row r="88" spans="1:10" ht="15" thickBot="1" x14ac:dyDescent="0.35">
      <c r="A88" s="4" t="s">
        <v>110</v>
      </c>
      <c r="B88" s="113" t="s">
        <v>2</v>
      </c>
      <c r="C88" s="276">
        <v>4869</v>
      </c>
      <c r="D88" s="113" t="s">
        <v>1376</v>
      </c>
      <c r="E88" s="113" t="s">
        <v>775</v>
      </c>
      <c r="F88" s="113" t="s">
        <v>1240</v>
      </c>
      <c r="G88" s="113" t="s">
        <v>420</v>
      </c>
      <c r="H88" s="113" t="s">
        <v>1241</v>
      </c>
      <c r="I88" s="113" t="s">
        <v>1377</v>
      </c>
      <c r="J88" s="113" t="s">
        <v>973</v>
      </c>
    </row>
    <row r="89" spans="1:10" ht="15" thickBot="1" x14ac:dyDescent="0.35">
      <c r="A89" s="4" t="s">
        <v>111</v>
      </c>
      <c r="B89" s="113" t="s">
        <v>2</v>
      </c>
      <c r="C89" s="276">
        <v>4768</v>
      </c>
      <c r="D89" s="113" t="s">
        <v>795</v>
      </c>
      <c r="E89" s="113" t="s">
        <v>575</v>
      </c>
      <c r="F89" s="113" t="s">
        <v>1260</v>
      </c>
      <c r="G89" s="113" t="s">
        <v>419</v>
      </c>
      <c r="H89" s="113" t="s">
        <v>19</v>
      </c>
      <c r="I89" s="113" t="s">
        <v>19</v>
      </c>
      <c r="J89" s="113" t="s">
        <v>419</v>
      </c>
    </row>
    <row r="90" spans="1:10" ht="15" thickBot="1" x14ac:dyDescent="0.35">
      <c r="A90" s="4" t="s">
        <v>114</v>
      </c>
      <c r="B90" s="113" t="s">
        <v>2</v>
      </c>
      <c r="C90" s="276">
        <v>5214</v>
      </c>
      <c r="D90" s="113" t="s">
        <v>1381</v>
      </c>
      <c r="E90" s="113" t="s">
        <v>623</v>
      </c>
      <c r="F90" s="113" t="s">
        <v>1240</v>
      </c>
      <c r="G90" s="113" t="s">
        <v>420</v>
      </c>
      <c r="H90" s="113" t="s">
        <v>1241</v>
      </c>
      <c r="I90" s="113" t="s">
        <v>1382</v>
      </c>
      <c r="J90" s="113" t="s">
        <v>419</v>
      </c>
    </row>
    <row r="91" spans="1:10" ht="15" thickBot="1" x14ac:dyDescent="0.35">
      <c r="A91" s="4" t="s">
        <v>116</v>
      </c>
      <c r="B91" s="113" t="s">
        <v>2</v>
      </c>
      <c r="C91" s="276">
        <v>5432</v>
      </c>
      <c r="D91" s="113" t="s">
        <v>805</v>
      </c>
      <c r="E91" s="113" t="s">
        <v>560</v>
      </c>
      <c r="F91" s="113" t="s">
        <v>1252</v>
      </c>
      <c r="G91" s="113" t="s">
        <v>420</v>
      </c>
      <c r="H91" s="113" t="s">
        <v>1241</v>
      </c>
      <c r="I91" s="113" t="s">
        <v>1385</v>
      </c>
      <c r="J91" s="113" t="s">
        <v>420</v>
      </c>
    </row>
    <row r="92" spans="1:10" ht="15" thickBot="1" x14ac:dyDescent="0.35">
      <c r="A92" s="4" t="s">
        <v>129</v>
      </c>
      <c r="B92" s="113" t="s">
        <v>2</v>
      </c>
      <c r="C92" s="276">
        <v>6164</v>
      </c>
      <c r="D92" s="113" t="s">
        <v>1398</v>
      </c>
      <c r="E92" s="113" t="s">
        <v>830</v>
      </c>
      <c r="F92" s="113" t="s">
        <v>1246</v>
      </c>
      <c r="G92" s="113" t="s">
        <v>419</v>
      </c>
      <c r="H92" s="113" t="s">
        <v>19</v>
      </c>
      <c r="I92" s="113" t="s">
        <v>19</v>
      </c>
      <c r="J92" s="113" t="s">
        <v>973</v>
      </c>
    </row>
    <row r="93" spans="1:10" ht="15" thickBot="1" x14ac:dyDescent="0.35">
      <c r="A93" s="4" t="s">
        <v>134</v>
      </c>
      <c r="B93" s="113" t="s">
        <v>2</v>
      </c>
      <c r="C93" s="276">
        <v>5641</v>
      </c>
      <c r="D93" s="113" t="s">
        <v>1403</v>
      </c>
      <c r="E93" s="113" t="s">
        <v>775</v>
      </c>
      <c r="F93" s="113" t="s">
        <v>1256</v>
      </c>
      <c r="G93" s="113" t="s">
        <v>419</v>
      </c>
      <c r="H93" s="113" t="s">
        <v>19</v>
      </c>
      <c r="I93" s="113" t="s">
        <v>19</v>
      </c>
      <c r="J93" s="113" t="s">
        <v>973</v>
      </c>
    </row>
    <row r="94" spans="1:10" ht="15" thickBot="1" x14ac:dyDescent="0.35">
      <c r="A94" s="4" t="s">
        <v>143</v>
      </c>
      <c r="B94" s="113" t="s">
        <v>2</v>
      </c>
      <c r="C94" s="276">
        <v>6295</v>
      </c>
      <c r="D94" s="113" t="s">
        <v>855</v>
      </c>
      <c r="E94" s="113" t="s">
        <v>855</v>
      </c>
      <c r="F94" s="113" t="s">
        <v>1246</v>
      </c>
      <c r="G94" s="113" t="s">
        <v>419</v>
      </c>
      <c r="H94" s="113" t="s">
        <v>19</v>
      </c>
      <c r="I94" s="113" t="s">
        <v>19</v>
      </c>
      <c r="J94" s="113" t="s">
        <v>973</v>
      </c>
    </row>
    <row r="95" spans="1:10" ht="15" thickBot="1" x14ac:dyDescent="0.35">
      <c r="A95" s="4" t="s">
        <v>155</v>
      </c>
      <c r="B95" s="113" t="s">
        <v>2</v>
      </c>
      <c r="C95" s="276">
        <v>6831</v>
      </c>
      <c r="D95" s="113" t="s">
        <v>1426</v>
      </c>
      <c r="E95" s="113" t="s">
        <v>686</v>
      </c>
      <c r="F95" s="113" t="s">
        <v>1246</v>
      </c>
      <c r="G95" s="113" t="s">
        <v>419</v>
      </c>
      <c r="H95" s="113" t="s">
        <v>19</v>
      </c>
      <c r="I95" s="113" t="s">
        <v>19</v>
      </c>
      <c r="J95" s="113" t="s">
        <v>420</v>
      </c>
    </row>
    <row r="96" spans="1:10" ht="15" thickBot="1" x14ac:dyDescent="0.35">
      <c r="A96" s="4" t="s">
        <v>156</v>
      </c>
      <c r="B96" s="113" t="s">
        <v>2</v>
      </c>
      <c r="C96" s="276">
        <v>6119</v>
      </c>
      <c r="D96" s="113" t="s">
        <v>1427</v>
      </c>
      <c r="E96" s="113" t="s">
        <v>604</v>
      </c>
      <c r="F96" s="113" t="s">
        <v>1244</v>
      </c>
      <c r="G96" s="113" t="s">
        <v>420</v>
      </c>
      <c r="H96" s="113" t="s">
        <v>1241</v>
      </c>
      <c r="I96" s="113" t="s">
        <v>1428</v>
      </c>
      <c r="J96" s="113" t="s">
        <v>420</v>
      </c>
    </row>
    <row r="97" spans="1:10" ht="15" thickBot="1" x14ac:dyDescent="0.35">
      <c r="A97" s="4" t="s">
        <v>160</v>
      </c>
      <c r="B97" s="113" t="s">
        <v>2</v>
      </c>
      <c r="C97" s="276">
        <v>6582</v>
      </c>
      <c r="D97" s="113" t="s">
        <v>1434</v>
      </c>
      <c r="E97" s="113" t="s">
        <v>895</v>
      </c>
      <c r="F97" s="113" t="s">
        <v>1254</v>
      </c>
      <c r="G97" s="113" t="s">
        <v>419</v>
      </c>
      <c r="H97" s="113" t="s">
        <v>19</v>
      </c>
      <c r="I97" s="113" t="s">
        <v>19</v>
      </c>
      <c r="J97" s="113" t="s">
        <v>420</v>
      </c>
    </row>
    <row r="98" spans="1:10" ht="15" thickBot="1" x14ac:dyDescent="0.35">
      <c r="A98" s="4" t="s">
        <v>165</v>
      </c>
      <c r="B98" s="113" t="s">
        <v>2</v>
      </c>
      <c r="C98" s="276">
        <v>5933</v>
      </c>
      <c r="D98" s="113" t="s">
        <v>1441</v>
      </c>
      <c r="E98" s="113" t="s">
        <v>760</v>
      </c>
      <c r="F98" s="113" t="s">
        <v>1256</v>
      </c>
      <c r="G98" s="113" t="s">
        <v>420</v>
      </c>
      <c r="H98" s="113" t="s">
        <v>1241</v>
      </c>
      <c r="I98" s="113" t="s">
        <v>1442</v>
      </c>
      <c r="J98" s="113" t="s">
        <v>973</v>
      </c>
    </row>
    <row r="99" spans="1:10" ht="15" thickBot="1" x14ac:dyDescent="0.35">
      <c r="A99" s="4" t="s">
        <v>169</v>
      </c>
      <c r="B99" s="113" t="s">
        <v>2</v>
      </c>
      <c r="C99" s="276">
        <v>4220</v>
      </c>
      <c r="D99" s="113" t="s">
        <v>1444</v>
      </c>
      <c r="E99" s="113" t="s">
        <v>700</v>
      </c>
      <c r="F99" s="113" t="s">
        <v>1256</v>
      </c>
      <c r="G99" s="113" t="s">
        <v>420</v>
      </c>
      <c r="H99" s="113" t="s">
        <v>1241</v>
      </c>
      <c r="I99" s="113" t="s">
        <v>1445</v>
      </c>
      <c r="J99" s="113" t="s">
        <v>420</v>
      </c>
    </row>
    <row r="100" spans="1:10" ht="15" thickBot="1" x14ac:dyDescent="0.35">
      <c r="A100" s="4" t="s">
        <v>171</v>
      </c>
      <c r="B100" s="113" t="s">
        <v>2</v>
      </c>
      <c r="C100" s="276">
        <v>4610</v>
      </c>
      <c r="D100" s="113" t="s">
        <v>914</v>
      </c>
      <c r="E100" s="113" t="s">
        <v>564</v>
      </c>
      <c r="F100" s="113" t="s">
        <v>1256</v>
      </c>
      <c r="G100" s="113" t="s">
        <v>420</v>
      </c>
      <c r="H100" s="113" t="s">
        <v>1241</v>
      </c>
      <c r="I100" s="113" t="s">
        <v>1446</v>
      </c>
      <c r="J100" s="113" t="s">
        <v>973</v>
      </c>
    </row>
    <row r="101" spans="1:10" ht="15" thickBot="1" x14ac:dyDescent="0.35">
      <c r="A101" s="4" t="s">
        <v>174</v>
      </c>
      <c r="B101" s="113" t="s">
        <v>2</v>
      </c>
      <c r="C101" s="276">
        <v>5531</v>
      </c>
      <c r="D101" s="113" t="s">
        <v>1449</v>
      </c>
      <c r="E101" s="113" t="s">
        <v>570</v>
      </c>
      <c r="F101" s="113" t="s">
        <v>1244</v>
      </c>
      <c r="G101" s="113" t="s">
        <v>419</v>
      </c>
      <c r="H101" s="113" t="s">
        <v>19</v>
      </c>
      <c r="I101" s="113" t="s">
        <v>19</v>
      </c>
      <c r="J101" s="113" t="s">
        <v>420</v>
      </c>
    </row>
    <row r="102" spans="1:10" ht="15" thickBot="1" x14ac:dyDescent="0.35">
      <c r="A102" s="4" t="s">
        <v>176</v>
      </c>
      <c r="B102" s="113" t="s">
        <v>2</v>
      </c>
      <c r="C102" s="276">
        <v>4978</v>
      </c>
      <c r="D102" s="113" t="s">
        <v>925</v>
      </c>
      <c r="E102" s="113" t="s">
        <v>537</v>
      </c>
      <c r="F102" s="113" t="s">
        <v>1240</v>
      </c>
      <c r="G102" s="113" t="s">
        <v>420</v>
      </c>
      <c r="H102" s="113" t="s">
        <v>1241</v>
      </c>
      <c r="I102" s="113" t="s">
        <v>1349</v>
      </c>
      <c r="J102" s="113" t="s">
        <v>420</v>
      </c>
    </row>
    <row r="103" spans="1:10" ht="15" thickBot="1" x14ac:dyDescent="0.35">
      <c r="A103" s="4" t="s">
        <v>178</v>
      </c>
      <c r="B103" s="113" t="s">
        <v>2</v>
      </c>
      <c r="C103" s="276">
        <v>5584</v>
      </c>
      <c r="D103" s="113" t="s">
        <v>1453</v>
      </c>
      <c r="E103" s="113" t="s">
        <v>724</v>
      </c>
      <c r="F103" s="113" t="s">
        <v>1250</v>
      </c>
      <c r="G103" s="113" t="s">
        <v>420</v>
      </c>
      <c r="H103" s="113" t="s">
        <v>1241</v>
      </c>
      <c r="I103" s="113" t="s">
        <v>1454</v>
      </c>
      <c r="J103" s="113" t="s">
        <v>420</v>
      </c>
    </row>
    <row r="104" spans="1:10" ht="15" thickBot="1" x14ac:dyDescent="0.35">
      <c r="A104" s="4" t="s">
        <v>179</v>
      </c>
      <c r="B104" s="113" t="s">
        <v>2</v>
      </c>
      <c r="C104" s="276">
        <v>5784</v>
      </c>
      <c r="D104" s="113" t="s">
        <v>1455</v>
      </c>
      <c r="E104" s="113" t="s">
        <v>822</v>
      </c>
      <c r="F104" s="113" t="s">
        <v>1252</v>
      </c>
      <c r="G104" s="113" t="s">
        <v>419</v>
      </c>
      <c r="H104" s="113" t="s">
        <v>19</v>
      </c>
      <c r="I104" s="113" t="s">
        <v>19</v>
      </c>
      <c r="J104" s="113" t="s">
        <v>973</v>
      </c>
    </row>
    <row r="105" spans="1:10" ht="15" thickBot="1" x14ac:dyDescent="0.35">
      <c r="A105" s="4" t="s">
        <v>184</v>
      </c>
      <c r="B105" s="113" t="s">
        <v>2</v>
      </c>
      <c r="C105" s="276">
        <v>6389</v>
      </c>
      <c r="D105" s="113" t="s">
        <v>936</v>
      </c>
      <c r="E105" s="113" t="s">
        <v>564</v>
      </c>
      <c r="F105" s="113" t="s">
        <v>1254</v>
      </c>
      <c r="G105" s="113" t="s">
        <v>419</v>
      </c>
      <c r="H105" s="113" t="s">
        <v>19</v>
      </c>
      <c r="I105" s="113" t="s">
        <v>19</v>
      </c>
      <c r="J105" s="113" t="s">
        <v>420</v>
      </c>
    </row>
    <row r="106" spans="1:10" ht="15" thickBot="1" x14ac:dyDescent="0.35">
      <c r="A106" s="4" t="s">
        <v>186</v>
      </c>
      <c r="B106" s="113" t="s">
        <v>2</v>
      </c>
      <c r="C106" s="276">
        <v>4080</v>
      </c>
      <c r="D106" s="113" t="s">
        <v>939</v>
      </c>
      <c r="E106" s="113" t="s">
        <v>678</v>
      </c>
      <c r="F106" s="113" t="s">
        <v>1244</v>
      </c>
      <c r="G106" s="113" t="s">
        <v>419</v>
      </c>
      <c r="H106" s="113" t="s">
        <v>19</v>
      </c>
      <c r="I106" s="113" t="s">
        <v>19</v>
      </c>
      <c r="J106" s="113" t="s">
        <v>420</v>
      </c>
    </row>
    <row r="107" spans="1:10" ht="15" thickBot="1" x14ac:dyDescent="0.35">
      <c r="A107" s="4" t="s">
        <v>187</v>
      </c>
      <c r="B107" s="113" t="s">
        <v>2</v>
      </c>
      <c r="C107" s="276">
        <v>5945</v>
      </c>
      <c r="D107" s="113" t="s">
        <v>1459</v>
      </c>
      <c r="E107" s="113" t="s">
        <v>689</v>
      </c>
      <c r="F107" s="113" t="s">
        <v>1240</v>
      </c>
      <c r="G107" s="113" t="s">
        <v>420</v>
      </c>
      <c r="H107" s="113" t="s">
        <v>1241</v>
      </c>
      <c r="I107" s="113" t="s">
        <v>1460</v>
      </c>
      <c r="J107" s="113" t="s">
        <v>420</v>
      </c>
    </row>
    <row r="108" spans="1:10" ht="15" thickBot="1" x14ac:dyDescent="0.35">
      <c r="A108" s="4" t="s">
        <v>188</v>
      </c>
      <c r="B108" s="113" t="s">
        <v>2</v>
      </c>
      <c r="C108" s="276">
        <v>6997</v>
      </c>
      <c r="D108" s="113" t="s">
        <v>1461</v>
      </c>
      <c r="E108" s="113" t="s">
        <v>617</v>
      </c>
      <c r="F108" s="113" t="s">
        <v>1250</v>
      </c>
      <c r="G108" s="113" t="s">
        <v>420</v>
      </c>
      <c r="H108" s="113" t="s">
        <v>1241</v>
      </c>
      <c r="I108" s="113" t="s">
        <v>1462</v>
      </c>
      <c r="J108" s="113" t="s">
        <v>420</v>
      </c>
    </row>
    <row r="109" spans="1:10" ht="15" thickBot="1" x14ac:dyDescent="0.35">
      <c r="A109" s="4" t="s">
        <v>195</v>
      </c>
      <c r="B109" s="113" t="s">
        <v>2</v>
      </c>
      <c r="C109" s="276">
        <v>4168</v>
      </c>
      <c r="D109" s="113" t="s">
        <v>1467</v>
      </c>
      <c r="E109" s="113" t="s">
        <v>582</v>
      </c>
      <c r="F109" s="113" t="s">
        <v>1256</v>
      </c>
      <c r="G109" s="113" t="s">
        <v>419</v>
      </c>
      <c r="H109" s="113" t="s">
        <v>19</v>
      </c>
      <c r="I109" s="113" t="s">
        <v>19</v>
      </c>
      <c r="J109" s="113" t="s">
        <v>420</v>
      </c>
    </row>
    <row r="110" spans="1:10" ht="15" thickBot="1" x14ac:dyDescent="0.35">
      <c r="A110" s="4" t="s">
        <v>201</v>
      </c>
      <c r="B110" s="113" t="s">
        <v>2</v>
      </c>
      <c r="C110" s="276">
        <v>4934</v>
      </c>
      <c r="D110" s="113" t="s">
        <v>1473</v>
      </c>
      <c r="E110" s="113" t="s">
        <v>564</v>
      </c>
      <c r="F110" s="113" t="s">
        <v>1256</v>
      </c>
      <c r="G110" s="113" t="s">
        <v>419</v>
      </c>
      <c r="H110" s="113" t="s">
        <v>19</v>
      </c>
      <c r="I110" s="113" t="s">
        <v>19</v>
      </c>
      <c r="J110" s="113" t="s">
        <v>19</v>
      </c>
    </row>
    <row r="111" spans="1:10" ht="15" thickBot="1" x14ac:dyDescent="0.35">
      <c r="A111" s="4" t="s">
        <v>202</v>
      </c>
      <c r="B111" s="113" t="s">
        <v>2</v>
      </c>
      <c r="C111" s="276">
        <v>5857</v>
      </c>
      <c r="D111" s="113" t="s">
        <v>961</v>
      </c>
      <c r="E111" s="113" t="s">
        <v>860</v>
      </c>
      <c r="F111" s="113" t="s">
        <v>1252</v>
      </c>
      <c r="G111" s="113" t="s">
        <v>419</v>
      </c>
      <c r="H111" s="113" t="s">
        <v>19</v>
      </c>
      <c r="I111" s="113" t="s">
        <v>19</v>
      </c>
      <c r="J111" s="113" t="s">
        <v>420</v>
      </c>
    </row>
    <row r="112" spans="1:10" ht="15" thickBot="1" x14ac:dyDescent="0.35">
      <c r="A112" s="4" t="s">
        <v>211</v>
      </c>
      <c r="B112" s="113" t="s">
        <v>2</v>
      </c>
      <c r="C112" s="276">
        <v>4141</v>
      </c>
      <c r="D112" s="113" t="s">
        <v>1482</v>
      </c>
      <c r="E112" s="113" t="s">
        <v>722</v>
      </c>
      <c r="F112" s="113" t="s">
        <v>1252</v>
      </c>
      <c r="G112" s="113" t="s">
        <v>419</v>
      </c>
      <c r="H112" s="113" t="s">
        <v>19</v>
      </c>
      <c r="I112" s="113" t="s">
        <v>19</v>
      </c>
      <c r="J112" s="113" t="s">
        <v>420</v>
      </c>
    </row>
    <row r="113" spans="1:10" ht="15" thickBot="1" x14ac:dyDescent="0.35">
      <c r="A113" s="4" t="s">
        <v>214</v>
      </c>
      <c r="B113" s="113" t="s">
        <v>2</v>
      </c>
      <c r="C113" s="276">
        <v>4197</v>
      </c>
      <c r="D113" s="113" t="s">
        <v>772</v>
      </c>
      <c r="E113" s="113" t="s">
        <v>810</v>
      </c>
      <c r="F113" s="113" t="s">
        <v>1252</v>
      </c>
      <c r="G113" s="113" t="s">
        <v>420</v>
      </c>
      <c r="H113" s="113" t="s">
        <v>1241</v>
      </c>
      <c r="I113" s="113" t="s">
        <v>1484</v>
      </c>
      <c r="J113" s="113" t="s">
        <v>973</v>
      </c>
    </row>
    <row r="114" spans="1:10" ht="15" thickBot="1" x14ac:dyDescent="0.35">
      <c r="A114" s="4" t="s">
        <v>217</v>
      </c>
      <c r="B114" s="113" t="s">
        <v>2</v>
      </c>
      <c r="C114" s="276">
        <v>5068</v>
      </c>
      <c r="D114" s="113" t="s">
        <v>1488</v>
      </c>
      <c r="E114" s="113" t="s">
        <v>548</v>
      </c>
      <c r="F114" s="113" t="s">
        <v>1250</v>
      </c>
      <c r="G114" s="113" t="s">
        <v>420</v>
      </c>
      <c r="H114" s="113" t="s">
        <v>1241</v>
      </c>
      <c r="I114" s="113" t="s">
        <v>1489</v>
      </c>
      <c r="J114" s="113" t="s">
        <v>420</v>
      </c>
    </row>
    <row r="115" spans="1:10" ht="15" thickBot="1" x14ac:dyDescent="0.35">
      <c r="A115" s="4" t="s">
        <v>219</v>
      </c>
      <c r="B115" s="113" t="s">
        <v>2</v>
      </c>
      <c r="C115" s="276">
        <v>4968</v>
      </c>
      <c r="D115" s="113" t="s">
        <v>989</v>
      </c>
      <c r="E115" s="113" t="s">
        <v>560</v>
      </c>
      <c r="F115" s="113" t="s">
        <v>1252</v>
      </c>
      <c r="G115" s="113" t="s">
        <v>420</v>
      </c>
      <c r="H115" s="113" t="s">
        <v>1241</v>
      </c>
      <c r="I115" s="113" t="s">
        <v>1492</v>
      </c>
      <c r="J115" s="113" t="s">
        <v>420</v>
      </c>
    </row>
    <row r="116" spans="1:10" ht="15" thickBot="1" x14ac:dyDescent="0.35">
      <c r="A116" s="4" t="s">
        <v>224</v>
      </c>
      <c r="B116" s="113" t="s">
        <v>2</v>
      </c>
      <c r="C116" s="276">
        <v>4101</v>
      </c>
      <c r="D116" s="113" t="s">
        <v>997</v>
      </c>
      <c r="E116" s="113" t="s">
        <v>703</v>
      </c>
      <c r="F116" s="113" t="s">
        <v>1254</v>
      </c>
      <c r="G116" s="113" t="s">
        <v>420</v>
      </c>
      <c r="H116" s="113" t="s">
        <v>1415</v>
      </c>
      <c r="I116" s="113" t="s">
        <v>1496</v>
      </c>
      <c r="J116" s="113" t="s">
        <v>420</v>
      </c>
    </row>
    <row r="117" spans="1:10" ht="15" thickBot="1" x14ac:dyDescent="0.35">
      <c r="A117" s="4" t="s">
        <v>225</v>
      </c>
      <c r="B117" s="113" t="s">
        <v>2</v>
      </c>
      <c r="C117" s="276">
        <v>5241</v>
      </c>
      <c r="D117" s="113" t="s">
        <v>1497</v>
      </c>
      <c r="E117" s="113" t="s">
        <v>540</v>
      </c>
      <c r="F117" s="113" t="s">
        <v>1244</v>
      </c>
      <c r="G117" s="113" t="s">
        <v>420</v>
      </c>
      <c r="H117" s="113" t="s">
        <v>1415</v>
      </c>
      <c r="I117" s="113" t="s">
        <v>1320</v>
      </c>
      <c r="J117" s="113" t="s">
        <v>973</v>
      </c>
    </row>
    <row r="118" spans="1:10" ht="15" thickBot="1" x14ac:dyDescent="0.35">
      <c r="A118" s="4" t="s">
        <v>229</v>
      </c>
      <c r="B118" s="113" t="s">
        <v>2</v>
      </c>
      <c r="C118" s="276">
        <v>5160</v>
      </c>
      <c r="D118" s="113" t="s">
        <v>1504</v>
      </c>
      <c r="E118" s="113" t="s">
        <v>678</v>
      </c>
      <c r="F118" s="113" t="s">
        <v>1244</v>
      </c>
      <c r="G118" s="113" t="s">
        <v>419</v>
      </c>
      <c r="H118" s="113" t="s">
        <v>19</v>
      </c>
      <c r="I118" s="113" t="s">
        <v>19</v>
      </c>
      <c r="J118" s="113" t="s">
        <v>420</v>
      </c>
    </row>
    <row r="119" spans="1:10" ht="15" thickBot="1" x14ac:dyDescent="0.35">
      <c r="A119" s="4" t="s">
        <v>230</v>
      </c>
      <c r="B119" s="113" t="s">
        <v>2</v>
      </c>
      <c r="C119" s="276">
        <v>5841</v>
      </c>
      <c r="D119" s="113" t="s">
        <v>1505</v>
      </c>
      <c r="E119" s="113" t="s">
        <v>816</v>
      </c>
      <c r="F119" s="113" t="s">
        <v>1252</v>
      </c>
      <c r="G119" s="113" t="s">
        <v>419</v>
      </c>
      <c r="H119" s="113" t="s">
        <v>19</v>
      </c>
      <c r="I119" s="113" t="s">
        <v>19</v>
      </c>
      <c r="J119" s="113" t="s">
        <v>973</v>
      </c>
    </row>
    <row r="120" spans="1:10" ht="15" thickBot="1" x14ac:dyDescent="0.35">
      <c r="A120" s="4" t="s">
        <v>232</v>
      </c>
      <c r="B120" s="113" t="s">
        <v>2</v>
      </c>
      <c r="C120" s="276">
        <v>4730</v>
      </c>
      <c r="D120" s="113" t="s">
        <v>1009</v>
      </c>
      <c r="E120" s="113" t="s">
        <v>681</v>
      </c>
      <c r="F120" s="113" t="s">
        <v>1240</v>
      </c>
      <c r="G120" s="113" t="s">
        <v>419</v>
      </c>
      <c r="H120" s="113" t="s">
        <v>19</v>
      </c>
      <c r="I120" s="113" t="s">
        <v>19</v>
      </c>
      <c r="J120" s="113" t="s">
        <v>420</v>
      </c>
    </row>
    <row r="121" spans="1:10" ht="15" thickBot="1" x14ac:dyDescent="0.35">
      <c r="A121" s="4" t="s">
        <v>241</v>
      </c>
      <c r="B121" s="113" t="s">
        <v>2</v>
      </c>
      <c r="C121" s="276">
        <v>5072</v>
      </c>
      <c r="D121" s="113" t="s">
        <v>541</v>
      </c>
      <c r="E121" s="113" t="s">
        <v>540</v>
      </c>
      <c r="F121" s="113" t="s">
        <v>1244</v>
      </c>
      <c r="G121" s="113" t="s">
        <v>419</v>
      </c>
      <c r="H121" s="113" t="s">
        <v>19</v>
      </c>
      <c r="I121" s="113" t="s">
        <v>19</v>
      </c>
      <c r="J121" s="113" t="s">
        <v>973</v>
      </c>
    </row>
    <row r="122" spans="1:10" ht="15" thickBot="1" x14ac:dyDescent="0.35">
      <c r="A122" s="4" t="s">
        <v>242</v>
      </c>
      <c r="B122" s="113" t="s">
        <v>2</v>
      </c>
      <c r="C122" s="276">
        <v>6317</v>
      </c>
      <c r="D122" s="113" t="s">
        <v>609</v>
      </c>
      <c r="E122" s="113" t="s">
        <v>609</v>
      </c>
      <c r="F122" s="113" t="s">
        <v>1252</v>
      </c>
      <c r="G122" s="113" t="s">
        <v>420</v>
      </c>
      <c r="H122" s="113" t="s">
        <v>1241</v>
      </c>
      <c r="I122" s="113" t="s">
        <v>1489</v>
      </c>
      <c r="J122" s="113" t="s">
        <v>420</v>
      </c>
    </row>
    <row r="123" spans="1:10" ht="15" thickBot="1" x14ac:dyDescent="0.35">
      <c r="A123" s="4" t="s">
        <v>248</v>
      </c>
      <c r="B123" s="113" t="s">
        <v>2</v>
      </c>
      <c r="C123" s="276">
        <v>5819</v>
      </c>
      <c r="D123" s="113" t="s">
        <v>1034</v>
      </c>
      <c r="E123" s="113" t="s">
        <v>625</v>
      </c>
      <c r="F123" s="113" t="s">
        <v>1254</v>
      </c>
      <c r="G123" s="113" t="s">
        <v>420</v>
      </c>
      <c r="H123" s="113" t="s">
        <v>1241</v>
      </c>
      <c r="I123" s="113" t="s">
        <v>1518</v>
      </c>
      <c r="J123" s="113" t="s">
        <v>420</v>
      </c>
    </row>
    <row r="124" spans="1:10" ht="15" thickBot="1" x14ac:dyDescent="0.35">
      <c r="A124" s="4" t="s">
        <v>249</v>
      </c>
      <c r="B124" s="113" t="s">
        <v>2</v>
      </c>
      <c r="C124" s="276">
        <v>6834</v>
      </c>
      <c r="D124" s="113" t="s">
        <v>760</v>
      </c>
      <c r="E124" s="113" t="s">
        <v>760</v>
      </c>
      <c r="F124" s="113" t="s">
        <v>1256</v>
      </c>
      <c r="G124" s="113" t="s">
        <v>420</v>
      </c>
      <c r="H124" s="113" t="s">
        <v>1241</v>
      </c>
      <c r="I124" s="113" t="s">
        <v>1519</v>
      </c>
      <c r="J124" s="113" t="s">
        <v>973</v>
      </c>
    </row>
    <row r="125" spans="1:10" ht="15" thickBot="1" x14ac:dyDescent="0.35">
      <c r="A125" s="4" t="s">
        <v>255</v>
      </c>
      <c r="B125" s="113" t="s">
        <v>2</v>
      </c>
      <c r="C125" s="276">
        <v>6174</v>
      </c>
      <c r="D125" s="113" t="s">
        <v>1527</v>
      </c>
      <c r="E125" s="113" t="s">
        <v>681</v>
      </c>
      <c r="F125" s="113" t="s">
        <v>1240</v>
      </c>
      <c r="G125" s="113" t="s">
        <v>419</v>
      </c>
      <c r="H125" s="113" t="s">
        <v>19</v>
      </c>
      <c r="I125" s="113" t="s">
        <v>19</v>
      </c>
      <c r="J125" s="113" t="s">
        <v>420</v>
      </c>
    </row>
    <row r="126" spans="1:10" ht="15" thickBot="1" x14ac:dyDescent="0.35">
      <c r="A126" s="4" t="s">
        <v>266</v>
      </c>
      <c r="B126" s="113" t="s">
        <v>2</v>
      </c>
      <c r="C126" s="276">
        <v>6458</v>
      </c>
      <c r="D126" s="113" t="s">
        <v>1060</v>
      </c>
      <c r="E126" s="113" t="s">
        <v>662</v>
      </c>
      <c r="F126" s="113" t="s">
        <v>1244</v>
      </c>
      <c r="G126" s="113" t="s">
        <v>419</v>
      </c>
      <c r="H126" s="113" t="s">
        <v>19</v>
      </c>
      <c r="I126" s="113" t="s">
        <v>19</v>
      </c>
      <c r="J126" s="113" t="s">
        <v>420</v>
      </c>
    </row>
    <row r="127" spans="1:10" ht="15" thickBot="1" x14ac:dyDescent="0.35">
      <c r="A127" s="4" t="s">
        <v>269</v>
      </c>
      <c r="B127" s="113" t="s">
        <v>2</v>
      </c>
      <c r="C127" s="276">
        <v>6341</v>
      </c>
      <c r="D127" s="113" t="s">
        <v>1540</v>
      </c>
      <c r="E127" s="113" t="s">
        <v>722</v>
      </c>
      <c r="F127" s="113" t="s">
        <v>1252</v>
      </c>
      <c r="G127" s="113" t="s">
        <v>420</v>
      </c>
      <c r="H127" s="113" t="s">
        <v>1241</v>
      </c>
      <c r="I127" s="113" t="s">
        <v>1541</v>
      </c>
      <c r="J127" s="113" t="s">
        <v>973</v>
      </c>
    </row>
    <row r="128" spans="1:10" ht="15" thickBot="1" x14ac:dyDescent="0.35">
      <c r="A128" s="4" t="s">
        <v>272</v>
      </c>
      <c r="B128" s="113" t="s">
        <v>2</v>
      </c>
      <c r="C128" s="276">
        <v>5433</v>
      </c>
      <c r="D128" s="113" t="s">
        <v>1543</v>
      </c>
      <c r="E128" s="113" t="s">
        <v>822</v>
      </c>
      <c r="F128" s="113" t="s">
        <v>1252</v>
      </c>
      <c r="G128" s="113" t="s">
        <v>419</v>
      </c>
      <c r="H128" s="113" t="s">
        <v>19</v>
      </c>
      <c r="I128" s="113" t="s">
        <v>19</v>
      </c>
      <c r="J128" s="113" t="s">
        <v>420</v>
      </c>
    </row>
    <row r="129" spans="1:10" ht="15" thickBot="1" x14ac:dyDescent="0.35">
      <c r="A129" s="4" t="s">
        <v>279</v>
      </c>
      <c r="B129" s="113" t="s">
        <v>2</v>
      </c>
      <c r="C129" s="276">
        <v>4105</v>
      </c>
      <c r="D129" s="113" t="s">
        <v>1081</v>
      </c>
      <c r="E129" s="113" t="s">
        <v>689</v>
      </c>
      <c r="F129" s="113" t="s">
        <v>1240</v>
      </c>
      <c r="G129" s="113" t="s">
        <v>420</v>
      </c>
      <c r="H129" s="113" t="s">
        <v>1241</v>
      </c>
      <c r="I129" s="113" t="s">
        <v>1340</v>
      </c>
      <c r="J129" s="113" t="s">
        <v>420</v>
      </c>
    </row>
    <row r="130" spans="1:10" ht="15" thickBot="1" x14ac:dyDescent="0.35">
      <c r="A130" s="4" t="s">
        <v>282</v>
      </c>
      <c r="B130" s="113" t="s">
        <v>2</v>
      </c>
      <c r="C130" s="276">
        <v>5033</v>
      </c>
      <c r="D130" s="113" t="s">
        <v>1087</v>
      </c>
      <c r="E130" s="113" t="s">
        <v>604</v>
      </c>
      <c r="F130" s="113" t="s">
        <v>1244</v>
      </c>
      <c r="G130" s="113" t="s">
        <v>419</v>
      </c>
      <c r="H130" s="113" t="s">
        <v>19</v>
      </c>
      <c r="I130" s="113" t="s">
        <v>19</v>
      </c>
      <c r="J130" s="113" t="s">
        <v>420</v>
      </c>
    </row>
    <row r="131" spans="1:10" ht="15" thickBot="1" x14ac:dyDescent="0.35">
      <c r="A131" s="4" t="s">
        <v>286</v>
      </c>
      <c r="B131" s="113" t="s">
        <v>2</v>
      </c>
      <c r="C131" s="276">
        <v>5413</v>
      </c>
      <c r="D131" s="113" t="s">
        <v>1556</v>
      </c>
      <c r="E131" s="113" t="s">
        <v>623</v>
      </c>
      <c r="F131" s="113" t="s">
        <v>1240</v>
      </c>
      <c r="G131" s="113" t="s">
        <v>419</v>
      </c>
      <c r="H131" s="113" t="s">
        <v>19</v>
      </c>
      <c r="I131" s="113" t="s">
        <v>19</v>
      </c>
      <c r="J131" s="113" t="s">
        <v>973</v>
      </c>
    </row>
    <row r="132" spans="1:10" ht="15" thickBot="1" x14ac:dyDescent="0.35">
      <c r="A132" s="4" t="s">
        <v>289</v>
      </c>
      <c r="B132" s="113" t="s">
        <v>2</v>
      </c>
      <c r="C132" s="276">
        <v>6847</v>
      </c>
      <c r="D132" s="113" t="s">
        <v>1558</v>
      </c>
      <c r="E132" s="113" t="s">
        <v>775</v>
      </c>
      <c r="F132" s="113" t="s">
        <v>1240</v>
      </c>
      <c r="G132" s="113" t="s">
        <v>420</v>
      </c>
      <c r="H132" s="113" t="s">
        <v>1241</v>
      </c>
      <c r="I132" s="113" t="s">
        <v>1559</v>
      </c>
      <c r="J132" s="113" t="s">
        <v>420</v>
      </c>
    </row>
    <row r="133" spans="1:10" ht="15" thickBot="1" x14ac:dyDescent="0.35">
      <c r="A133" s="4" t="s">
        <v>290</v>
      </c>
      <c r="B133" s="113" t="s">
        <v>2</v>
      </c>
      <c r="C133" s="276">
        <v>6240</v>
      </c>
      <c r="D133" s="113" t="s">
        <v>1560</v>
      </c>
      <c r="E133" s="113" t="s">
        <v>656</v>
      </c>
      <c r="F133" s="113" t="s">
        <v>1244</v>
      </c>
      <c r="G133" s="113" t="s">
        <v>419</v>
      </c>
      <c r="H133" s="113" t="s">
        <v>19</v>
      </c>
      <c r="I133" s="113" t="s">
        <v>19</v>
      </c>
      <c r="J133" s="113" t="s">
        <v>420</v>
      </c>
    </row>
    <row r="134" spans="1:10" ht="15" thickBot="1" x14ac:dyDescent="0.35">
      <c r="A134" s="4" t="s">
        <v>293</v>
      </c>
      <c r="B134" s="113" t="s">
        <v>2</v>
      </c>
      <c r="C134" s="276">
        <v>4110</v>
      </c>
      <c r="D134" s="113" t="s">
        <v>1103</v>
      </c>
      <c r="E134" s="113" t="s">
        <v>689</v>
      </c>
      <c r="F134" s="113" t="s">
        <v>1240</v>
      </c>
      <c r="G134" s="113" t="s">
        <v>420</v>
      </c>
      <c r="H134" s="113" t="s">
        <v>1241</v>
      </c>
      <c r="I134" s="113" t="s">
        <v>1282</v>
      </c>
      <c r="J134" s="113" t="s">
        <v>420</v>
      </c>
    </row>
    <row r="135" spans="1:10" ht="15" thickBot="1" x14ac:dyDescent="0.35">
      <c r="A135" s="4" t="s">
        <v>296</v>
      </c>
      <c r="B135" s="113" t="s">
        <v>2</v>
      </c>
      <c r="C135" s="276">
        <v>5523</v>
      </c>
      <c r="D135" s="113" t="s">
        <v>1564</v>
      </c>
      <c r="E135" s="113" t="s">
        <v>678</v>
      </c>
      <c r="F135" s="113" t="s">
        <v>1244</v>
      </c>
      <c r="G135" s="113" t="s">
        <v>419</v>
      </c>
      <c r="H135" s="113" t="s">
        <v>19</v>
      </c>
      <c r="I135" s="113" t="s">
        <v>19</v>
      </c>
      <c r="J135" s="113" t="s">
        <v>419</v>
      </c>
    </row>
    <row r="136" spans="1:10" ht="15" thickBot="1" x14ac:dyDescent="0.35">
      <c r="A136" s="4" t="s">
        <v>302</v>
      </c>
      <c r="B136" s="113" t="s">
        <v>2</v>
      </c>
      <c r="C136" s="276">
        <v>4659</v>
      </c>
      <c r="D136" s="113" t="s">
        <v>1115</v>
      </c>
      <c r="E136" s="113" t="s">
        <v>656</v>
      </c>
      <c r="F136" s="113" t="s">
        <v>1244</v>
      </c>
      <c r="G136" s="113" t="s">
        <v>420</v>
      </c>
      <c r="H136" s="113" t="s">
        <v>1241</v>
      </c>
      <c r="I136" s="113" t="s">
        <v>1568</v>
      </c>
      <c r="J136" s="113" t="s">
        <v>973</v>
      </c>
    </row>
    <row r="137" spans="1:10" ht="15" thickBot="1" x14ac:dyDescent="0.35">
      <c r="A137" s="4" t="s">
        <v>2597</v>
      </c>
      <c r="B137" s="113" t="s">
        <v>2</v>
      </c>
      <c r="C137" s="276">
        <v>6295</v>
      </c>
      <c r="D137" s="113" t="s">
        <v>855</v>
      </c>
      <c r="E137" s="113" t="s">
        <v>855</v>
      </c>
      <c r="F137" s="113" t="s">
        <v>1246</v>
      </c>
      <c r="G137" s="113" t="s">
        <v>419</v>
      </c>
      <c r="H137" s="113"/>
      <c r="I137" s="113"/>
      <c r="J137" s="113" t="s">
        <v>973</v>
      </c>
    </row>
    <row r="138" spans="1:10" ht="15" thickBot="1" x14ac:dyDescent="0.35">
      <c r="A138" s="4" t="s">
        <v>315</v>
      </c>
      <c r="B138" s="113" t="s">
        <v>2</v>
      </c>
      <c r="C138" s="276">
        <v>4434</v>
      </c>
      <c r="D138" s="113" t="s">
        <v>1578</v>
      </c>
      <c r="E138" s="113" t="s">
        <v>983</v>
      </c>
      <c r="F138" s="113" t="s">
        <v>1246</v>
      </c>
      <c r="G138" s="113" t="s">
        <v>420</v>
      </c>
      <c r="H138" s="113" t="s">
        <v>1241</v>
      </c>
      <c r="I138" s="113" t="s">
        <v>1579</v>
      </c>
      <c r="J138" s="113" t="s">
        <v>420</v>
      </c>
    </row>
    <row r="139" spans="1:10" ht="15" thickBot="1" x14ac:dyDescent="0.35">
      <c r="A139" s="4" t="s">
        <v>320</v>
      </c>
      <c r="B139" s="113" t="s">
        <v>2</v>
      </c>
      <c r="C139" s="276">
        <v>4375</v>
      </c>
      <c r="D139" s="113" t="s">
        <v>1586</v>
      </c>
      <c r="E139" s="113" t="s">
        <v>540</v>
      </c>
      <c r="F139" s="113" t="s">
        <v>1244</v>
      </c>
      <c r="G139" s="113" t="s">
        <v>419</v>
      </c>
      <c r="H139" s="113" t="s">
        <v>19</v>
      </c>
      <c r="I139" s="113" t="s">
        <v>19</v>
      </c>
      <c r="J139" s="113" t="s">
        <v>420</v>
      </c>
    </row>
    <row r="140" spans="1:10" ht="15" thickBot="1" x14ac:dyDescent="0.35">
      <c r="A140" s="4" t="s">
        <v>322</v>
      </c>
      <c r="B140" s="113" t="s">
        <v>2</v>
      </c>
      <c r="C140" s="276">
        <v>5101</v>
      </c>
      <c r="D140" s="113" t="s">
        <v>1588</v>
      </c>
      <c r="E140" s="113" t="s">
        <v>564</v>
      </c>
      <c r="F140" s="113" t="s">
        <v>1256</v>
      </c>
      <c r="G140" s="113" t="s">
        <v>420</v>
      </c>
      <c r="H140" s="113" t="s">
        <v>1241</v>
      </c>
      <c r="I140" s="113" t="s">
        <v>1589</v>
      </c>
      <c r="J140" s="113" t="s">
        <v>419</v>
      </c>
    </row>
    <row r="141" spans="1:10" ht="15" thickBot="1" x14ac:dyDescent="0.35">
      <c r="A141" s="4" t="s">
        <v>325</v>
      </c>
      <c r="B141" s="113" t="s">
        <v>2</v>
      </c>
      <c r="C141" s="276">
        <v>4038</v>
      </c>
      <c r="D141" s="113" t="s">
        <v>1147</v>
      </c>
      <c r="E141" s="113" t="s">
        <v>604</v>
      </c>
      <c r="F141" s="113" t="s">
        <v>1244</v>
      </c>
      <c r="G141" s="113" t="s">
        <v>419</v>
      </c>
      <c r="H141" s="113" t="s">
        <v>19</v>
      </c>
      <c r="I141" s="113" t="s">
        <v>19</v>
      </c>
      <c r="J141" s="113" t="s">
        <v>420</v>
      </c>
    </row>
    <row r="142" spans="1:10" ht="15" thickBot="1" x14ac:dyDescent="0.35">
      <c r="A142" s="4" t="s">
        <v>329</v>
      </c>
      <c r="B142" s="113" t="s">
        <v>2</v>
      </c>
      <c r="C142" s="276">
        <v>5246</v>
      </c>
      <c r="D142" s="113" t="s">
        <v>1595</v>
      </c>
      <c r="E142" s="113" t="s">
        <v>733</v>
      </c>
      <c r="F142" s="113" t="s">
        <v>1244</v>
      </c>
      <c r="G142" s="113" t="s">
        <v>419</v>
      </c>
      <c r="H142" s="113" t="s">
        <v>19</v>
      </c>
      <c r="I142" s="113" t="s">
        <v>19</v>
      </c>
      <c r="J142" s="113" t="s">
        <v>973</v>
      </c>
    </row>
    <row r="143" spans="1:10" ht="15" thickBot="1" x14ac:dyDescent="0.35">
      <c r="A143" s="4" t="s">
        <v>340</v>
      </c>
      <c r="B143" s="113" t="s">
        <v>2</v>
      </c>
      <c r="C143" s="276">
        <v>4340</v>
      </c>
      <c r="D143" s="113" t="s">
        <v>1604</v>
      </c>
      <c r="E143" s="113" t="s">
        <v>537</v>
      </c>
      <c r="F143" s="113" t="s">
        <v>1240</v>
      </c>
      <c r="G143" s="113" t="s">
        <v>419</v>
      </c>
      <c r="H143" s="113" t="s">
        <v>19</v>
      </c>
      <c r="I143" s="113" t="s">
        <v>19</v>
      </c>
      <c r="J143" s="113" t="s">
        <v>420</v>
      </c>
    </row>
    <row r="144" spans="1:10" ht="15" thickBot="1" x14ac:dyDescent="0.35">
      <c r="A144" s="4" t="s">
        <v>346</v>
      </c>
      <c r="B144" s="113" t="s">
        <v>2</v>
      </c>
      <c r="C144" s="276">
        <v>5479</v>
      </c>
      <c r="D144" s="113" t="s">
        <v>1169</v>
      </c>
      <c r="E144" s="113" t="s">
        <v>860</v>
      </c>
      <c r="F144" s="113" t="s">
        <v>1252</v>
      </c>
      <c r="G144" s="113" t="s">
        <v>419</v>
      </c>
      <c r="H144" s="113" t="s">
        <v>19</v>
      </c>
      <c r="I144" s="113" t="s">
        <v>19</v>
      </c>
      <c r="J144" s="113" t="s">
        <v>973</v>
      </c>
    </row>
    <row r="145" spans="1:10" ht="15" thickBot="1" x14ac:dyDescent="0.35">
      <c r="A145" s="4" t="s">
        <v>349</v>
      </c>
      <c r="B145" s="113" t="s">
        <v>2</v>
      </c>
      <c r="C145" s="276">
        <v>6680</v>
      </c>
      <c r="D145" s="113" t="s">
        <v>1613</v>
      </c>
      <c r="E145" s="113" t="s">
        <v>656</v>
      </c>
      <c r="F145" s="113" t="s">
        <v>1244</v>
      </c>
      <c r="G145" s="113" t="s">
        <v>419</v>
      </c>
      <c r="H145" s="113" t="s">
        <v>19</v>
      </c>
      <c r="I145" s="113" t="s">
        <v>19</v>
      </c>
      <c r="J145" s="113" t="s">
        <v>420</v>
      </c>
    </row>
    <row r="146" spans="1:10" ht="15" thickBot="1" x14ac:dyDescent="0.35">
      <c r="A146" s="4" t="s">
        <v>353</v>
      </c>
      <c r="B146" s="113" t="s">
        <v>2</v>
      </c>
      <c r="C146" s="276">
        <v>6033</v>
      </c>
      <c r="D146" s="113" t="s">
        <v>1179</v>
      </c>
      <c r="E146" s="113" t="s">
        <v>656</v>
      </c>
      <c r="F146" s="113" t="s">
        <v>1244</v>
      </c>
      <c r="G146" s="113" t="s">
        <v>420</v>
      </c>
      <c r="H146" s="113" t="s">
        <v>1241</v>
      </c>
      <c r="I146" s="113" t="s">
        <v>1320</v>
      </c>
      <c r="J146" s="113" t="s">
        <v>973</v>
      </c>
    </row>
    <row r="147" spans="1:10" ht="15" thickBot="1" x14ac:dyDescent="0.35">
      <c r="A147" s="4" t="s">
        <v>357</v>
      </c>
      <c r="B147" s="113" t="s">
        <v>2</v>
      </c>
      <c r="C147" s="276">
        <v>5092</v>
      </c>
      <c r="D147" s="113" t="s">
        <v>1184</v>
      </c>
      <c r="E147" s="113" t="s">
        <v>625</v>
      </c>
      <c r="F147" s="113" t="s">
        <v>1254</v>
      </c>
      <c r="G147" s="113" t="s">
        <v>419</v>
      </c>
      <c r="H147" s="113" t="s">
        <v>19</v>
      </c>
      <c r="I147" s="113" t="s">
        <v>19</v>
      </c>
      <c r="J147" s="113" t="s">
        <v>420</v>
      </c>
    </row>
    <row r="148" spans="1:10" ht="15" thickBot="1" x14ac:dyDescent="0.35">
      <c r="A148" s="4" t="s">
        <v>363</v>
      </c>
      <c r="B148" s="113" t="s">
        <v>2</v>
      </c>
      <c r="C148" s="276">
        <v>4757</v>
      </c>
      <c r="D148" s="113" t="s">
        <v>1624</v>
      </c>
      <c r="E148" s="113" t="s">
        <v>588</v>
      </c>
      <c r="F148" s="113" t="s">
        <v>1266</v>
      </c>
      <c r="G148" s="113" t="s">
        <v>420</v>
      </c>
      <c r="H148" s="113" t="s">
        <v>1241</v>
      </c>
      <c r="I148" s="113" t="s">
        <v>1287</v>
      </c>
      <c r="J148" s="113" t="s">
        <v>973</v>
      </c>
    </row>
    <row r="149" spans="1:10" ht="15" thickBot="1" x14ac:dyDescent="0.35">
      <c r="A149" s="4" t="s">
        <v>366</v>
      </c>
      <c r="B149" s="113" t="s">
        <v>2</v>
      </c>
      <c r="C149" s="276">
        <v>4614</v>
      </c>
      <c r="D149" s="113" t="s">
        <v>1197</v>
      </c>
      <c r="E149" s="113" t="s">
        <v>750</v>
      </c>
      <c r="F149" s="113" t="s">
        <v>1260</v>
      </c>
      <c r="G149" s="113" t="s">
        <v>419</v>
      </c>
      <c r="H149" s="113" t="s">
        <v>19</v>
      </c>
      <c r="I149" s="113" t="s">
        <v>19</v>
      </c>
      <c r="J149" s="113" t="s">
        <v>973</v>
      </c>
    </row>
    <row r="150" spans="1:10" ht="15" thickBot="1" x14ac:dyDescent="0.35">
      <c r="A150" s="4" t="s">
        <v>371</v>
      </c>
      <c r="B150" s="113" t="s">
        <v>2</v>
      </c>
      <c r="C150" s="276">
        <v>6999</v>
      </c>
      <c r="D150" s="113" t="s">
        <v>1633</v>
      </c>
      <c r="E150" s="113" t="s">
        <v>532</v>
      </c>
      <c r="F150" s="113" t="s">
        <v>1238</v>
      </c>
      <c r="G150" s="113" t="s">
        <v>419</v>
      </c>
      <c r="H150" s="113" t="s">
        <v>19</v>
      </c>
      <c r="I150" s="113" t="s">
        <v>19</v>
      </c>
      <c r="J150" s="113" t="s">
        <v>19</v>
      </c>
    </row>
    <row r="151" spans="1:10" ht="15" thickBot="1" x14ac:dyDescent="0.35">
      <c r="A151" s="4" t="s">
        <v>376</v>
      </c>
      <c r="B151" s="113" t="s">
        <v>2</v>
      </c>
      <c r="C151" s="276">
        <v>4837</v>
      </c>
      <c r="D151" s="113" t="s">
        <v>1638</v>
      </c>
      <c r="E151" s="113" t="s">
        <v>625</v>
      </c>
      <c r="F151" s="113" t="s">
        <v>1254</v>
      </c>
      <c r="G151" s="113" t="s">
        <v>420</v>
      </c>
      <c r="H151" s="113" t="s">
        <v>1241</v>
      </c>
      <c r="I151" s="113" t="s">
        <v>1322</v>
      </c>
      <c r="J151" s="113" t="s">
        <v>973</v>
      </c>
    </row>
    <row r="152" spans="1:10" ht="15" thickBot="1" x14ac:dyDescent="0.35">
      <c r="A152" s="4" t="s">
        <v>386</v>
      </c>
      <c r="B152" s="113" t="s">
        <v>2</v>
      </c>
      <c r="C152" s="276">
        <v>5240</v>
      </c>
      <c r="D152" s="113" t="s">
        <v>1225</v>
      </c>
      <c r="E152" s="113" t="s">
        <v>681</v>
      </c>
      <c r="F152" s="113" t="s">
        <v>1240</v>
      </c>
      <c r="G152" s="113" t="s">
        <v>420</v>
      </c>
      <c r="H152" s="113" t="s">
        <v>1241</v>
      </c>
      <c r="I152" s="113" t="s">
        <v>1322</v>
      </c>
      <c r="J152" s="113" t="s">
        <v>420</v>
      </c>
    </row>
    <row r="153" spans="1:10" ht="15" thickBot="1" x14ac:dyDescent="0.35">
      <c r="A153" s="109"/>
      <c r="B153" s="277"/>
      <c r="C153" s="275"/>
      <c r="D153" s="277"/>
      <c r="E153" s="277"/>
      <c r="F153" s="277"/>
      <c r="G153" s="277"/>
      <c r="H153" s="277"/>
      <c r="I153" s="277"/>
      <c r="J153" s="277"/>
    </row>
    <row r="154" spans="1:10" ht="15" thickBot="1" x14ac:dyDescent="0.35">
      <c r="A154" s="4" t="s">
        <v>5</v>
      </c>
      <c r="B154" s="120" t="s">
        <v>6</v>
      </c>
      <c r="C154" s="159">
        <v>7410</v>
      </c>
      <c r="D154" s="120" t="s">
        <v>1243</v>
      </c>
      <c r="E154" s="120" t="s">
        <v>540</v>
      </c>
      <c r="F154" s="120" t="s">
        <v>1244</v>
      </c>
      <c r="G154" s="120" t="s">
        <v>419</v>
      </c>
      <c r="H154" s="120" t="s">
        <v>19</v>
      </c>
      <c r="I154" s="120" t="s">
        <v>19</v>
      </c>
      <c r="J154" s="120" t="s">
        <v>973</v>
      </c>
    </row>
    <row r="155" spans="1:10" ht="15" thickBot="1" x14ac:dyDescent="0.35">
      <c r="A155" s="4" t="s">
        <v>8</v>
      </c>
      <c r="B155" s="120" t="s">
        <v>6</v>
      </c>
      <c r="C155" s="159">
        <v>11569</v>
      </c>
      <c r="D155" s="120" t="s">
        <v>1248</v>
      </c>
      <c r="E155" s="120" t="s">
        <v>550</v>
      </c>
      <c r="F155" s="120" t="s">
        <v>1240</v>
      </c>
      <c r="G155" s="120" t="s">
        <v>420</v>
      </c>
      <c r="H155" s="120" t="s">
        <v>1241</v>
      </c>
      <c r="I155" s="120" t="s">
        <v>1249</v>
      </c>
      <c r="J155" s="120" t="s">
        <v>419</v>
      </c>
    </row>
    <row r="156" spans="1:10" ht="15" thickBot="1" x14ac:dyDescent="0.35">
      <c r="A156" s="4" t="s">
        <v>9</v>
      </c>
      <c r="B156" s="120" t="s">
        <v>6</v>
      </c>
      <c r="C156" s="159">
        <v>9706</v>
      </c>
      <c r="D156" s="120" t="s">
        <v>556</v>
      </c>
      <c r="E156" s="120" t="s">
        <v>555</v>
      </c>
      <c r="F156" s="120" t="s">
        <v>1250</v>
      </c>
      <c r="G156" s="120" t="s">
        <v>419</v>
      </c>
      <c r="H156" s="120" t="s">
        <v>19</v>
      </c>
      <c r="I156" s="120" t="s">
        <v>19</v>
      </c>
      <c r="J156" s="120" t="s">
        <v>419</v>
      </c>
    </row>
    <row r="157" spans="1:10" ht="15" thickBot="1" x14ac:dyDescent="0.35">
      <c r="A157" s="4" t="s">
        <v>15</v>
      </c>
      <c r="B157" s="120" t="s">
        <v>6</v>
      </c>
      <c r="C157" s="159">
        <v>11902</v>
      </c>
      <c r="D157" s="120" t="s">
        <v>1258</v>
      </c>
      <c r="E157" s="120" t="s">
        <v>570</v>
      </c>
      <c r="F157" s="120" t="s">
        <v>1244</v>
      </c>
      <c r="G157" s="120" t="s">
        <v>420</v>
      </c>
      <c r="H157" s="120" t="s">
        <v>1241</v>
      </c>
      <c r="I157" s="120" t="s">
        <v>1259</v>
      </c>
      <c r="J157" s="120" t="s">
        <v>973</v>
      </c>
    </row>
    <row r="158" spans="1:10" ht="15" thickBot="1" x14ac:dyDescent="0.35">
      <c r="A158" s="4" t="s">
        <v>18</v>
      </c>
      <c r="B158" s="120" t="s">
        <v>6</v>
      </c>
      <c r="C158" s="159">
        <v>11000</v>
      </c>
      <c r="D158" s="120" t="s">
        <v>1261</v>
      </c>
      <c r="E158" s="120" t="s">
        <v>582</v>
      </c>
      <c r="F158" s="120" t="s">
        <v>1256</v>
      </c>
      <c r="G158" s="120" t="s">
        <v>420</v>
      </c>
      <c r="H158" s="120" t="s">
        <v>1241</v>
      </c>
      <c r="I158" s="120" t="s">
        <v>1262</v>
      </c>
      <c r="J158" s="120" t="s">
        <v>973</v>
      </c>
    </row>
    <row r="159" spans="1:10" ht="15" thickBot="1" x14ac:dyDescent="0.35">
      <c r="A159" s="4" t="s">
        <v>26</v>
      </c>
      <c r="B159" s="120" t="s">
        <v>6</v>
      </c>
      <c r="C159" s="159">
        <v>7172</v>
      </c>
      <c r="D159" s="120" t="s">
        <v>1271</v>
      </c>
      <c r="E159" s="120" t="s">
        <v>597</v>
      </c>
      <c r="F159" s="120" t="s">
        <v>1254</v>
      </c>
      <c r="G159" s="120" t="s">
        <v>420</v>
      </c>
      <c r="H159" s="120" t="s">
        <v>1241</v>
      </c>
      <c r="I159" s="120" t="s">
        <v>1272</v>
      </c>
      <c r="J159" s="120" t="s">
        <v>420</v>
      </c>
    </row>
    <row r="160" spans="1:10" ht="15" thickBot="1" x14ac:dyDescent="0.35">
      <c r="A160" s="4" t="s">
        <v>40</v>
      </c>
      <c r="B160" s="120" t="s">
        <v>6</v>
      </c>
      <c r="C160" s="159">
        <v>9197</v>
      </c>
      <c r="D160" s="120" t="s">
        <v>1290</v>
      </c>
      <c r="E160" s="120" t="s">
        <v>625</v>
      </c>
      <c r="F160" s="120" t="s">
        <v>1254</v>
      </c>
      <c r="G160" s="120" t="s">
        <v>420</v>
      </c>
      <c r="H160" s="120" t="s">
        <v>1241</v>
      </c>
      <c r="I160" s="120" t="s">
        <v>1291</v>
      </c>
      <c r="J160" s="120" t="s">
        <v>973</v>
      </c>
    </row>
    <row r="161" spans="1:10" ht="15" thickBot="1" x14ac:dyDescent="0.35">
      <c r="A161" s="4" t="s">
        <v>44</v>
      </c>
      <c r="B161" s="120" t="s">
        <v>6</v>
      </c>
      <c r="C161" s="159">
        <v>11825</v>
      </c>
      <c r="D161" s="120" t="s">
        <v>1296</v>
      </c>
      <c r="E161" s="120" t="s">
        <v>532</v>
      </c>
      <c r="F161" s="120" t="s">
        <v>1238</v>
      </c>
      <c r="G161" s="120" t="s">
        <v>420</v>
      </c>
      <c r="H161" s="120" t="s">
        <v>1241</v>
      </c>
      <c r="I161" s="120" t="s">
        <v>1297</v>
      </c>
      <c r="J161" s="120" t="s">
        <v>973</v>
      </c>
    </row>
    <row r="162" spans="1:10" ht="15" thickBot="1" x14ac:dyDescent="0.35">
      <c r="A162" s="4" t="s">
        <v>46</v>
      </c>
      <c r="B162" s="120" t="s">
        <v>6</v>
      </c>
      <c r="C162" s="159">
        <v>7226</v>
      </c>
      <c r="D162" s="120" t="s">
        <v>1299</v>
      </c>
      <c r="E162" s="120" t="s">
        <v>617</v>
      </c>
      <c r="F162" s="120" t="s">
        <v>1250</v>
      </c>
      <c r="G162" s="120" t="s">
        <v>420</v>
      </c>
      <c r="H162" s="120" t="s">
        <v>1241</v>
      </c>
      <c r="I162" s="120" t="s">
        <v>1300</v>
      </c>
      <c r="J162" s="120" t="s">
        <v>973</v>
      </c>
    </row>
    <row r="163" spans="1:10" ht="15" thickBot="1" x14ac:dyDescent="0.35">
      <c r="A163" s="4" t="s">
        <v>54</v>
      </c>
      <c r="B163" s="120" t="s">
        <v>6</v>
      </c>
      <c r="C163" s="159">
        <v>10090</v>
      </c>
      <c r="D163" s="120" t="s">
        <v>1309</v>
      </c>
      <c r="E163" s="120" t="s">
        <v>625</v>
      </c>
      <c r="F163" s="120" t="s">
        <v>1254</v>
      </c>
      <c r="G163" s="120" t="s">
        <v>420</v>
      </c>
      <c r="H163" s="120" t="s">
        <v>1241</v>
      </c>
      <c r="I163" s="120" t="s">
        <v>1306</v>
      </c>
      <c r="J163" s="120" t="s">
        <v>420</v>
      </c>
    </row>
    <row r="164" spans="1:10" ht="15" thickBot="1" x14ac:dyDescent="0.35">
      <c r="A164" s="4" t="s">
        <v>55</v>
      </c>
      <c r="B164" s="120" t="s">
        <v>6</v>
      </c>
      <c r="C164" s="159">
        <v>9705</v>
      </c>
      <c r="D164" s="120" t="s">
        <v>1310</v>
      </c>
      <c r="E164" s="120" t="s">
        <v>678</v>
      </c>
      <c r="F164" s="120" t="s">
        <v>1244</v>
      </c>
      <c r="G164" s="120" t="s">
        <v>419</v>
      </c>
      <c r="H164" s="120" t="s">
        <v>19</v>
      </c>
      <c r="I164" s="120" t="s">
        <v>19</v>
      </c>
      <c r="J164" s="120" t="s">
        <v>973</v>
      </c>
    </row>
    <row r="165" spans="1:10" ht="15" thickBot="1" x14ac:dyDescent="0.35">
      <c r="A165" s="4" t="s">
        <v>58</v>
      </c>
      <c r="B165" s="120" t="s">
        <v>6</v>
      </c>
      <c r="C165" s="159">
        <v>8692</v>
      </c>
      <c r="D165" s="120" t="s">
        <v>687</v>
      </c>
      <c r="E165" s="120" t="s">
        <v>686</v>
      </c>
      <c r="F165" s="120" t="s">
        <v>1246</v>
      </c>
      <c r="G165" s="120" t="s">
        <v>420</v>
      </c>
      <c r="H165" s="120" t="s">
        <v>1241</v>
      </c>
      <c r="I165" s="120" t="s">
        <v>1312</v>
      </c>
      <c r="J165" s="120" t="s">
        <v>973</v>
      </c>
    </row>
    <row r="166" spans="1:10" ht="15" thickBot="1" x14ac:dyDescent="0.35">
      <c r="A166" s="4" t="s">
        <v>62</v>
      </c>
      <c r="B166" s="120" t="s">
        <v>6</v>
      </c>
      <c r="C166" s="159">
        <v>11833</v>
      </c>
      <c r="D166" s="120" t="s">
        <v>1317</v>
      </c>
      <c r="E166" s="120" t="s">
        <v>678</v>
      </c>
      <c r="F166" s="120" t="s">
        <v>1244</v>
      </c>
      <c r="G166" s="120" t="s">
        <v>420</v>
      </c>
      <c r="H166" s="120" t="s">
        <v>1241</v>
      </c>
      <c r="I166" s="120" t="s">
        <v>1318</v>
      </c>
      <c r="J166" s="120" t="s">
        <v>420</v>
      </c>
    </row>
    <row r="167" spans="1:10" ht="15" thickBot="1" x14ac:dyDescent="0.35">
      <c r="A167" s="4" t="s">
        <v>64</v>
      </c>
      <c r="B167" s="120" t="s">
        <v>6</v>
      </c>
      <c r="C167" s="159">
        <v>10857</v>
      </c>
      <c r="D167" s="120" t="s">
        <v>1321</v>
      </c>
      <c r="E167" s="120" t="s">
        <v>700</v>
      </c>
      <c r="F167" s="120" t="s">
        <v>1256</v>
      </c>
      <c r="G167" s="120" t="s">
        <v>420</v>
      </c>
      <c r="H167" s="120" t="s">
        <v>1241</v>
      </c>
      <c r="I167" s="120" t="s">
        <v>1322</v>
      </c>
      <c r="J167" s="120" t="s">
        <v>973</v>
      </c>
    </row>
    <row r="168" spans="1:10" ht="15" thickBot="1" x14ac:dyDescent="0.35">
      <c r="A168" s="4" t="s">
        <v>66</v>
      </c>
      <c r="B168" s="120" t="s">
        <v>6</v>
      </c>
      <c r="C168" s="159">
        <v>9467</v>
      </c>
      <c r="D168" s="120" t="s">
        <v>1325</v>
      </c>
      <c r="E168" s="120" t="s">
        <v>705</v>
      </c>
      <c r="F168" s="120" t="s">
        <v>1256</v>
      </c>
      <c r="G168" s="120" t="s">
        <v>419</v>
      </c>
      <c r="H168" s="120" t="s">
        <v>19</v>
      </c>
      <c r="I168" s="120" t="s">
        <v>19</v>
      </c>
      <c r="J168" s="120" t="s">
        <v>973</v>
      </c>
    </row>
    <row r="169" spans="1:10" ht="15" thickBot="1" x14ac:dyDescent="0.35">
      <c r="A169" s="4" t="s">
        <v>67</v>
      </c>
      <c r="B169" s="120" t="s">
        <v>6</v>
      </c>
      <c r="C169" s="159">
        <v>8257</v>
      </c>
      <c r="D169" s="120" t="s">
        <v>1326</v>
      </c>
      <c r="E169" s="120" t="s">
        <v>588</v>
      </c>
      <c r="F169" s="120" t="s">
        <v>1266</v>
      </c>
      <c r="G169" s="120" t="s">
        <v>420</v>
      </c>
      <c r="H169" s="120" t="s">
        <v>1241</v>
      </c>
      <c r="I169" s="120" t="s">
        <v>1327</v>
      </c>
      <c r="J169" s="120" t="s">
        <v>973</v>
      </c>
    </row>
    <row r="170" spans="1:10" ht="15" thickBot="1" x14ac:dyDescent="0.35">
      <c r="A170" s="4" t="s">
        <v>70</v>
      </c>
      <c r="B170" s="120" t="s">
        <v>6</v>
      </c>
      <c r="C170" s="159">
        <v>9420</v>
      </c>
      <c r="D170" s="120" t="s">
        <v>617</v>
      </c>
      <c r="E170" s="120" t="s">
        <v>617</v>
      </c>
      <c r="F170" s="120" t="s">
        <v>1250</v>
      </c>
      <c r="G170" s="120" t="s">
        <v>420</v>
      </c>
      <c r="H170" s="120" t="s">
        <v>1241</v>
      </c>
      <c r="I170" s="120" t="s">
        <v>1331</v>
      </c>
      <c r="J170" s="120" t="s">
        <v>420</v>
      </c>
    </row>
    <row r="171" spans="1:10" ht="15" thickBot="1" x14ac:dyDescent="0.35">
      <c r="A171" s="4" t="s">
        <v>89</v>
      </c>
      <c r="B171" s="120" t="s">
        <v>6</v>
      </c>
      <c r="C171" s="159">
        <v>11862</v>
      </c>
      <c r="D171" s="120" t="s">
        <v>1350</v>
      </c>
      <c r="E171" s="120" t="s">
        <v>568</v>
      </c>
      <c r="F171" s="120" t="s">
        <v>1256</v>
      </c>
      <c r="G171" s="120" t="s">
        <v>420</v>
      </c>
      <c r="H171" s="120" t="s">
        <v>1241</v>
      </c>
      <c r="I171" s="120" t="s">
        <v>1285</v>
      </c>
      <c r="J171" s="120" t="s">
        <v>419</v>
      </c>
    </row>
    <row r="172" spans="1:10" ht="15" thickBot="1" x14ac:dyDescent="0.35">
      <c r="A172" s="4" t="s">
        <v>101</v>
      </c>
      <c r="B172" s="120" t="s">
        <v>6</v>
      </c>
      <c r="C172" s="159">
        <v>10021</v>
      </c>
      <c r="D172" s="120" t="s">
        <v>1364</v>
      </c>
      <c r="E172" s="120" t="s">
        <v>775</v>
      </c>
      <c r="F172" s="120" t="s">
        <v>1240</v>
      </c>
      <c r="G172" s="120" t="s">
        <v>420</v>
      </c>
      <c r="H172" s="120" t="s">
        <v>1241</v>
      </c>
      <c r="I172" s="120" t="s">
        <v>1349</v>
      </c>
      <c r="J172" s="120" t="s">
        <v>419</v>
      </c>
    </row>
    <row r="173" spans="1:10" ht="15" thickBot="1" x14ac:dyDescent="0.35">
      <c r="A173" s="4" t="s">
        <v>108</v>
      </c>
      <c r="B173" s="120" t="s">
        <v>6</v>
      </c>
      <c r="C173" s="159">
        <v>7439</v>
      </c>
      <c r="D173" s="120" t="s">
        <v>790</v>
      </c>
      <c r="E173" s="120" t="s">
        <v>564</v>
      </c>
      <c r="F173" s="120" t="s">
        <v>1256</v>
      </c>
      <c r="G173" s="120" t="s">
        <v>419</v>
      </c>
      <c r="H173" s="120" t="s">
        <v>19</v>
      </c>
      <c r="I173" s="120" t="s">
        <v>19</v>
      </c>
      <c r="J173" s="120" t="s">
        <v>973</v>
      </c>
    </row>
    <row r="174" spans="1:10" ht="15" thickBot="1" x14ac:dyDescent="0.35">
      <c r="A174" s="4" t="s">
        <v>115</v>
      </c>
      <c r="B174" s="120" t="s">
        <v>6</v>
      </c>
      <c r="C174" s="159">
        <v>7392</v>
      </c>
      <c r="D174" s="120" t="s">
        <v>1383</v>
      </c>
      <c r="E174" s="120" t="s">
        <v>625</v>
      </c>
      <c r="F174" s="120" t="s">
        <v>1254</v>
      </c>
      <c r="G174" s="120" t="s">
        <v>420</v>
      </c>
      <c r="H174" s="120" t="s">
        <v>1241</v>
      </c>
      <c r="I174" s="120" t="s">
        <v>1384</v>
      </c>
      <c r="J174" s="120" t="s">
        <v>973</v>
      </c>
    </row>
    <row r="175" spans="1:10" ht="15" thickBot="1" x14ac:dyDescent="0.35">
      <c r="A175" s="4" t="s">
        <v>120</v>
      </c>
      <c r="B175" s="120" t="s">
        <v>6</v>
      </c>
      <c r="C175" s="159">
        <v>7717</v>
      </c>
      <c r="D175" s="120" t="s">
        <v>1390</v>
      </c>
      <c r="E175" s="120" t="s">
        <v>810</v>
      </c>
      <c r="F175" s="120" t="s">
        <v>1252</v>
      </c>
      <c r="G175" s="120" t="s">
        <v>419</v>
      </c>
      <c r="H175" s="120" t="s">
        <v>19</v>
      </c>
      <c r="I175" s="120" t="s">
        <v>19</v>
      </c>
      <c r="J175" s="120" t="s">
        <v>420</v>
      </c>
    </row>
    <row r="176" spans="1:10" ht="15" thickBot="1" x14ac:dyDescent="0.35">
      <c r="A176" s="4" t="s">
        <v>131</v>
      </c>
      <c r="B176" s="120" t="s">
        <v>6</v>
      </c>
      <c r="C176" s="159">
        <v>7824</v>
      </c>
      <c r="D176" s="120" t="s">
        <v>836</v>
      </c>
      <c r="E176" s="120" t="s">
        <v>656</v>
      </c>
      <c r="F176" s="120" t="s">
        <v>1244</v>
      </c>
      <c r="G176" s="120" t="s">
        <v>420</v>
      </c>
      <c r="H176" s="120" t="s">
        <v>1241</v>
      </c>
      <c r="I176" s="120" t="s">
        <v>1285</v>
      </c>
      <c r="J176" s="120" t="s">
        <v>419</v>
      </c>
    </row>
    <row r="177" spans="1:10" ht="15" thickBot="1" x14ac:dyDescent="0.35">
      <c r="A177" s="4" t="s">
        <v>136</v>
      </c>
      <c r="B177" s="120" t="s">
        <v>6</v>
      </c>
      <c r="C177" s="159">
        <v>9476</v>
      </c>
      <c r="D177" s="120" t="s">
        <v>1405</v>
      </c>
      <c r="E177" s="120" t="s">
        <v>597</v>
      </c>
      <c r="F177" s="120" t="s">
        <v>1254</v>
      </c>
      <c r="G177" s="120" t="s">
        <v>420</v>
      </c>
      <c r="H177" s="120" t="s">
        <v>1241</v>
      </c>
      <c r="I177" s="120" t="s">
        <v>1406</v>
      </c>
      <c r="J177" s="120" t="s">
        <v>420</v>
      </c>
    </row>
    <row r="178" spans="1:10" ht="15" thickBot="1" x14ac:dyDescent="0.35">
      <c r="A178" s="4" t="s">
        <v>139</v>
      </c>
      <c r="B178" s="120" t="s">
        <v>6</v>
      </c>
      <c r="C178" s="159">
        <v>10002</v>
      </c>
      <c r="D178" s="120" t="s">
        <v>1408</v>
      </c>
      <c r="E178" s="120" t="s">
        <v>568</v>
      </c>
      <c r="F178" s="120" t="s">
        <v>1256</v>
      </c>
      <c r="G178" s="120" t="s">
        <v>420</v>
      </c>
      <c r="H178" s="120" t="s">
        <v>1241</v>
      </c>
      <c r="I178" s="120" t="s">
        <v>1409</v>
      </c>
      <c r="J178" s="120" t="s">
        <v>420</v>
      </c>
    </row>
    <row r="179" spans="1:10" ht="15" thickBot="1" x14ac:dyDescent="0.35">
      <c r="A179" s="4" t="s">
        <v>144</v>
      </c>
      <c r="B179" s="120" t="s">
        <v>6</v>
      </c>
      <c r="C179" s="159">
        <v>11239</v>
      </c>
      <c r="D179" s="120" t="s">
        <v>1413</v>
      </c>
      <c r="E179" s="120" t="s">
        <v>773</v>
      </c>
      <c r="F179" s="120" t="s">
        <v>1246</v>
      </c>
      <c r="G179" s="120" t="s">
        <v>420</v>
      </c>
      <c r="H179" s="120" t="s">
        <v>1241</v>
      </c>
      <c r="I179" s="120" t="s">
        <v>1414</v>
      </c>
      <c r="J179" s="120" t="s">
        <v>420</v>
      </c>
    </row>
    <row r="180" spans="1:10" ht="15" thickBot="1" x14ac:dyDescent="0.35">
      <c r="A180" s="4" t="s">
        <v>150</v>
      </c>
      <c r="B180" s="120" t="s">
        <v>6</v>
      </c>
      <c r="C180" s="159">
        <v>8891</v>
      </c>
      <c r="D180" s="120" t="s">
        <v>1421</v>
      </c>
      <c r="E180" s="120" t="s">
        <v>760</v>
      </c>
      <c r="F180" s="120" t="s">
        <v>1256</v>
      </c>
      <c r="G180" s="120" t="s">
        <v>419</v>
      </c>
      <c r="H180" s="120" t="s">
        <v>19</v>
      </c>
      <c r="I180" s="120" t="s">
        <v>19</v>
      </c>
      <c r="J180" s="120" t="s">
        <v>973</v>
      </c>
    </row>
    <row r="181" spans="1:10" ht="15" thickBot="1" x14ac:dyDescent="0.35">
      <c r="A181" s="4" t="s">
        <v>158</v>
      </c>
      <c r="B181" s="120" t="s">
        <v>6</v>
      </c>
      <c r="C181" s="159">
        <v>7830</v>
      </c>
      <c r="D181" s="120" t="s">
        <v>1431</v>
      </c>
      <c r="E181" s="120" t="s">
        <v>890</v>
      </c>
      <c r="F181" s="120" t="s">
        <v>1244</v>
      </c>
      <c r="G181" s="120" t="s">
        <v>420</v>
      </c>
      <c r="H181" s="120" t="s">
        <v>1241</v>
      </c>
      <c r="I181" s="120" t="s">
        <v>1432</v>
      </c>
      <c r="J181" s="120" t="s">
        <v>419</v>
      </c>
    </row>
    <row r="182" spans="1:10" ht="15" thickBot="1" x14ac:dyDescent="0.35">
      <c r="A182" s="4" t="s">
        <v>159</v>
      </c>
      <c r="B182" s="120" t="s">
        <v>6</v>
      </c>
      <c r="C182" s="159">
        <v>8133</v>
      </c>
      <c r="D182" s="120" t="s">
        <v>1433</v>
      </c>
      <c r="E182" s="120" t="s">
        <v>892</v>
      </c>
      <c r="F182" s="120" t="s">
        <v>1252</v>
      </c>
      <c r="G182" s="120" t="s">
        <v>419</v>
      </c>
      <c r="H182" s="120" t="s">
        <v>19</v>
      </c>
      <c r="I182" s="120" t="s">
        <v>19</v>
      </c>
      <c r="J182" s="120" t="s">
        <v>420</v>
      </c>
    </row>
    <row r="183" spans="1:10" ht="15" thickBot="1" x14ac:dyDescent="0.35">
      <c r="A183" s="4" t="s">
        <v>163</v>
      </c>
      <c r="B183" s="120" t="s">
        <v>6</v>
      </c>
      <c r="C183" s="159">
        <v>7135</v>
      </c>
      <c r="D183" s="120" t="s">
        <v>1437</v>
      </c>
      <c r="E183" s="120" t="s">
        <v>564</v>
      </c>
      <c r="F183" s="120" t="s">
        <v>1256</v>
      </c>
      <c r="G183" s="120" t="s">
        <v>420</v>
      </c>
      <c r="H183" s="120" t="s">
        <v>1241</v>
      </c>
      <c r="I183" s="120" t="s">
        <v>1438</v>
      </c>
      <c r="J183" s="120" t="s">
        <v>973</v>
      </c>
    </row>
    <row r="184" spans="1:10" ht="15" thickBot="1" x14ac:dyDescent="0.35">
      <c r="A184" s="4" t="s">
        <v>177</v>
      </c>
      <c r="B184" s="120" t="s">
        <v>6</v>
      </c>
      <c r="C184" s="159">
        <v>8764</v>
      </c>
      <c r="D184" s="120" t="s">
        <v>1452</v>
      </c>
      <c r="E184" s="120" t="s">
        <v>532</v>
      </c>
      <c r="F184" s="120" t="s">
        <v>1238</v>
      </c>
      <c r="G184" s="120" t="s">
        <v>419</v>
      </c>
      <c r="H184" s="120" t="s">
        <v>19</v>
      </c>
      <c r="I184" s="120" t="s">
        <v>19</v>
      </c>
      <c r="J184" s="120" t="s">
        <v>420</v>
      </c>
    </row>
    <row r="185" spans="1:10" ht="15" thickBot="1" x14ac:dyDescent="0.35">
      <c r="A185" s="4" t="s">
        <v>182</v>
      </c>
      <c r="B185" s="120" t="s">
        <v>6</v>
      </c>
      <c r="C185" s="159">
        <v>8046</v>
      </c>
      <c r="D185" s="120" t="s">
        <v>934</v>
      </c>
      <c r="E185" s="120" t="s">
        <v>639</v>
      </c>
      <c r="F185" s="120" t="s">
        <v>1246</v>
      </c>
      <c r="G185" s="120" t="s">
        <v>420</v>
      </c>
      <c r="H185" s="120" t="s">
        <v>1241</v>
      </c>
      <c r="I185" s="120" t="s">
        <v>1276</v>
      </c>
      <c r="J185" s="120" t="s">
        <v>420</v>
      </c>
    </row>
    <row r="186" spans="1:10" ht="15" thickBot="1" x14ac:dyDescent="0.35">
      <c r="A186" s="4" t="s">
        <v>192</v>
      </c>
      <c r="B186" s="120" t="s">
        <v>6</v>
      </c>
      <c r="C186" s="159">
        <v>9533</v>
      </c>
      <c r="D186" s="120" t="s">
        <v>950</v>
      </c>
      <c r="E186" s="120" t="s">
        <v>949</v>
      </c>
      <c r="F186" s="120" t="s">
        <v>1246</v>
      </c>
      <c r="G186" s="120" t="s">
        <v>419</v>
      </c>
      <c r="H186" s="120" t="s">
        <v>19</v>
      </c>
      <c r="I186" s="120" t="s">
        <v>19</v>
      </c>
      <c r="J186" s="120" t="s">
        <v>19</v>
      </c>
    </row>
    <row r="187" spans="1:10" ht="15" thickBot="1" x14ac:dyDescent="0.35">
      <c r="A187" s="4" t="s">
        <v>193</v>
      </c>
      <c r="B187" s="120" t="s">
        <v>6</v>
      </c>
      <c r="C187" s="159">
        <v>9233</v>
      </c>
      <c r="D187" s="120" t="s">
        <v>1465</v>
      </c>
      <c r="E187" s="120" t="s">
        <v>750</v>
      </c>
      <c r="F187" s="120" t="s">
        <v>1260</v>
      </c>
      <c r="G187" s="120" t="s">
        <v>419</v>
      </c>
      <c r="H187" s="120" t="s">
        <v>19</v>
      </c>
      <c r="I187" s="120" t="s">
        <v>19</v>
      </c>
      <c r="J187" s="120" t="s">
        <v>420</v>
      </c>
    </row>
    <row r="188" spans="1:10" ht="15" thickBot="1" x14ac:dyDescent="0.35">
      <c r="A188" s="4" t="s">
        <v>204</v>
      </c>
      <c r="B188" s="120" t="s">
        <v>6</v>
      </c>
      <c r="C188" s="159">
        <v>10470</v>
      </c>
      <c r="D188" s="120" t="s">
        <v>1474</v>
      </c>
      <c r="E188" s="120" t="s">
        <v>588</v>
      </c>
      <c r="F188" s="120" t="s">
        <v>1266</v>
      </c>
      <c r="G188" s="120" t="s">
        <v>420</v>
      </c>
      <c r="H188" s="120" t="s">
        <v>1241</v>
      </c>
      <c r="I188" s="120" t="s">
        <v>1475</v>
      </c>
      <c r="J188" s="120" t="s">
        <v>973</v>
      </c>
    </row>
    <row r="189" spans="1:10" ht="15" thickBot="1" x14ac:dyDescent="0.35">
      <c r="A189" s="4" t="s">
        <v>209</v>
      </c>
      <c r="B189" s="120" t="s">
        <v>6</v>
      </c>
      <c r="C189" s="159">
        <v>10360</v>
      </c>
      <c r="D189" s="120" t="s">
        <v>1114</v>
      </c>
      <c r="E189" s="120" t="s">
        <v>588</v>
      </c>
      <c r="F189" s="120" t="s">
        <v>1266</v>
      </c>
      <c r="G189" s="120" t="s">
        <v>420</v>
      </c>
      <c r="H189" s="120" t="s">
        <v>1241</v>
      </c>
      <c r="I189" s="120" t="s">
        <v>1417</v>
      </c>
      <c r="J189" s="120" t="s">
        <v>973</v>
      </c>
    </row>
    <row r="190" spans="1:10" ht="15" thickBot="1" x14ac:dyDescent="0.35">
      <c r="A190" s="4" t="s">
        <v>220</v>
      </c>
      <c r="B190" s="120" t="s">
        <v>6</v>
      </c>
      <c r="C190" s="159">
        <v>7312</v>
      </c>
      <c r="D190" s="120" t="s">
        <v>990</v>
      </c>
      <c r="E190" s="120" t="s">
        <v>585</v>
      </c>
      <c r="F190" s="120" t="s">
        <v>1238</v>
      </c>
      <c r="G190" s="120" t="s">
        <v>420</v>
      </c>
      <c r="H190" s="120" t="s">
        <v>1241</v>
      </c>
      <c r="I190" s="120" t="s">
        <v>1493</v>
      </c>
      <c r="J190" s="120" t="s">
        <v>973</v>
      </c>
    </row>
    <row r="191" spans="1:10" ht="15" thickBot="1" x14ac:dyDescent="0.35">
      <c r="A191" s="4" t="s">
        <v>222</v>
      </c>
      <c r="B191" s="120" t="s">
        <v>6</v>
      </c>
      <c r="C191" s="159">
        <v>8344</v>
      </c>
      <c r="D191" s="120" t="s">
        <v>1494</v>
      </c>
      <c r="E191" s="120" t="s">
        <v>993</v>
      </c>
      <c r="F191" s="120" t="s">
        <v>1246</v>
      </c>
      <c r="G191" s="120" t="s">
        <v>419</v>
      </c>
      <c r="H191" s="120" t="s">
        <v>19</v>
      </c>
      <c r="I191" s="120" t="s">
        <v>19</v>
      </c>
      <c r="J191" s="120" t="s">
        <v>420</v>
      </c>
    </row>
    <row r="192" spans="1:10" ht="15" thickBot="1" x14ac:dyDescent="0.35">
      <c r="A192" s="4" t="s">
        <v>237</v>
      </c>
      <c r="B192" s="120" t="s">
        <v>6</v>
      </c>
      <c r="C192" s="159">
        <v>7424</v>
      </c>
      <c r="D192" s="120" t="s">
        <v>1020</v>
      </c>
      <c r="E192" s="120" t="s">
        <v>678</v>
      </c>
      <c r="F192" s="120" t="s">
        <v>1244</v>
      </c>
      <c r="G192" s="120" t="s">
        <v>419</v>
      </c>
      <c r="H192" s="120" t="s">
        <v>19</v>
      </c>
      <c r="I192" s="120" t="s">
        <v>19</v>
      </c>
      <c r="J192" s="120" t="s">
        <v>973</v>
      </c>
    </row>
    <row r="193" spans="1:10" ht="15" thickBot="1" x14ac:dyDescent="0.35">
      <c r="A193" s="4" t="s">
        <v>240</v>
      </c>
      <c r="B193" s="120" t="s">
        <v>6</v>
      </c>
      <c r="C193" s="159">
        <v>9765</v>
      </c>
      <c r="D193" s="120" t="s">
        <v>1512</v>
      </c>
      <c r="E193" s="120" t="s">
        <v>1022</v>
      </c>
      <c r="F193" s="120" t="s">
        <v>1250</v>
      </c>
      <c r="G193" s="120" t="s">
        <v>419</v>
      </c>
      <c r="H193" s="120" t="s">
        <v>19</v>
      </c>
      <c r="I193" s="120" t="s">
        <v>19</v>
      </c>
      <c r="J193" s="120" t="s">
        <v>973</v>
      </c>
    </row>
    <row r="194" spans="1:10" ht="15" thickBot="1" x14ac:dyDescent="0.35">
      <c r="A194" s="4" t="s">
        <v>245</v>
      </c>
      <c r="B194" s="120" t="s">
        <v>6</v>
      </c>
      <c r="C194" s="159">
        <v>9623</v>
      </c>
      <c r="D194" s="120" t="s">
        <v>1031</v>
      </c>
      <c r="E194" s="120" t="s">
        <v>1030</v>
      </c>
      <c r="F194" s="120" t="s">
        <v>1246</v>
      </c>
      <c r="G194" s="120" t="s">
        <v>420</v>
      </c>
      <c r="H194" s="120" t="s">
        <v>1241</v>
      </c>
      <c r="I194" s="120" t="s">
        <v>1257</v>
      </c>
      <c r="J194" s="120" t="s">
        <v>420</v>
      </c>
    </row>
    <row r="195" spans="1:10" ht="15" thickBot="1" x14ac:dyDescent="0.35">
      <c r="A195" s="4" t="s">
        <v>247</v>
      </c>
      <c r="B195" s="120" t="s">
        <v>6</v>
      </c>
      <c r="C195" s="159">
        <v>7656</v>
      </c>
      <c r="D195" s="120" t="s">
        <v>1516</v>
      </c>
      <c r="E195" s="120" t="s">
        <v>830</v>
      </c>
      <c r="F195" s="120" t="s">
        <v>1246</v>
      </c>
      <c r="G195" s="120" t="s">
        <v>420</v>
      </c>
      <c r="H195" s="120" t="s">
        <v>1415</v>
      </c>
      <c r="I195" s="120" t="s">
        <v>1517</v>
      </c>
      <c r="J195" s="120" t="s">
        <v>420</v>
      </c>
    </row>
    <row r="196" spans="1:10" ht="15" thickBot="1" x14ac:dyDescent="0.35">
      <c r="A196" s="4" t="s">
        <v>253</v>
      </c>
      <c r="B196" s="120" t="s">
        <v>6</v>
      </c>
      <c r="C196" s="159">
        <v>8354</v>
      </c>
      <c r="D196" s="120" t="s">
        <v>1525</v>
      </c>
      <c r="E196" s="120" t="s">
        <v>585</v>
      </c>
      <c r="F196" s="120" t="s">
        <v>1238</v>
      </c>
      <c r="G196" s="120" t="s">
        <v>419</v>
      </c>
      <c r="H196" s="120" t="s">
        <v>19</v>
      </c>
      <c r="I196" s="120" t="s">
        <v>19</v>
      </c>
      <c r="J196" s="120" t="s">
        <v>420</v>
      </c>
    </row>
    <row r="197" spans="1:10" ht="15" thickBot="1" x14ac:dyDescent="0.35">
      <c r="A197" s="4" t="s">
        <v>259</v>
      </c>
      <c r="B197" s="120" t="s">
        <v>6</v>
      </c>
      <c r="C197" s="159">
        <v>11448</v>
      </c>
      <c r="D197" s="120" t="s">
        <v>1531</v>
      </c>
      <c r="E197" s="120" t="s">
        <v>1051</v>
      </c>
      <c r="F197" s="120" t="s">
        <v>1244</v>
      </c>
      <c r="G197" s="120" t="s">
        <v>419</v>
      </c>
      <c r="H197" s="120" t="s">
        <v>19</v>
      </c>
      <c r="I197" s="120" t="s">
        <v>19</v>
      </c>
      <c r="J197" s="120" t="s">
        <v>420</v>
      </c>
    </row>
    <row r="198" spans="1:10" ht="15" thickBot="1" x14ac:dyDescent="0.35">
      <c r="A198" s="4" t="s">
        <v>263</v>
      </c>
      <c r="B198" s="120" t="s">
        <v>6</v>
      </c>
      <c r="C198" s="159">
        <v>8640</v>
      </c>
      <c r="D198" s="120" t="s">
        <v>1535</v>
      </c>
      <c r="E198" s="120" t="s">
        <v>1054</v>
      </c>
      <c r="F198" s="120" t="s">
        <v>1250</v>
      </c>
      <c r="G198" s="120" t="s">
        <v>419</v>
      </c>
      <c r="H198" s="120" t="s">
        <v>19</v>
      </c>
      <c r="I198" s="120" t="s">
        <v>19</v>
      </c>
      <c r="J198" s="120" t="s">
        <v>973</v>
      </c>
    </row>
    <row r="199" spans="1:10" ht="15" thickBot="1" x14ac:dyDescent="0.35">
      <c r="A199" s="4" t="s">
        <v>268</v>
      </c>
      <c r="B199" s="120" t="s">
        <v>6</v>
      </c>
      <c r="C199" s="159">
        <v>9969</v>
      </c>
      <c r="D199" s="120" t="s">
        <v>1538</v>
      </c>
      <c r="E199" s="120" t="s">
        <v>597</v>
      </c>
      <c r="F199" s="120" t="s">
        <v>1254</v>
      </c>
      <c r="G199" s="120" t="s">
        <v>420</v>
      </c>
      <c r="H199" s="120" t="s">
        <v>1241</v>
      </c>
      <c r="I199" s="120" t="s">
        <v>1539</v>
      </c>
      <c r="J199" s="120" t="s">
        <v>973</v>
      </c>
    </row>
    <row r="200" spans="1:10" ht="15" thickBot="1" x14ac:dyDescent="0.35">
      <c r="A200" s="4" t="s">
        <v>270</v>
      </c>
      <c r="B200" s="120" t="s">
        <v>6</v>
      </c>
      <c r="C200" s="159">
        <v>7034</v>
      </c>
      <c r="D200" s="120" t="s">
        <v>1066</v>
      </c>
      <c r="E200" s="120" t="s">
        <v>568</v>
      </c>
      <c r="F200" s="120" t="s">
        <v>1256</v>
      </c>
      <c r="G200" s="120" t="s">
        <v>420</v>
      </c>
      <c r="H200" s="120" t="s">
        <v>1241</v>
      </c>
      <c r="I200" s="120" t="s">
        <v>1322</v>
      </c>
      <c r="J200" s="120" t="s">
        <v>973</v>
      </c>
    </row>
    <row r="201" spans="1:10" ht="15" thickBot="1" x14ac:dyDescent="0.35">
      <c r="A201" s="4" t="s">
        <v>274</v>
      </c>
      <c r="B201" s="120" t="s">
        <v>6</v>
      </c>
      <c r="C201" s="159">
        <v>8833</v>
      </c>
      <c r="D201" s="120" t="s">
        <v>890</v>
      </c>
      <c r="E201" s="120" t="s">
        <v>890</v>
      </c>
      <c r="F201" s="120" t="s">
        <v>1260</v>
      </c>
      <c r="G201" s="120" t="s">
        <v>420</v>
      </c>
      <c r="H201" s="120" t="s">
        <v>1241</v>
      </c>
      <c r="I201" s="120" t="s">
        <v>1435</v>
      </c>
      <c r="J201" s="120" t="s">
        <v>419</v>
      </c>
    </row>
    <row r="202" spans="1:10" ht="15" thickBot="1" x14ac:dyDescent="0.35">
      <c r="A202" s="4" t="s">
        <v>277</v>
      </c>
      <c r="B202" s="120" t="s">
        <v>6</v>
      </c>
      <c r="C202" s="159">
        <v>7431</v>
      </c>
      <c r="D202" s="120" t="s">
        <v>1548</v>
      </c>
      <c r="E202" s="120" t="s">
        <v>604</v>
      </c>
      <c r="F202" s="120" t="s">
        <v>1244</v>
      </c>
      <c r="G202" s="120" t="s">
        <v>420</v>
      </c>
      <c r="H202" s="120" t="s">
        <v>1241</v>
      </c>
      <c r="I202" s="120" t="s">
        <v>1549</v>
      </c>
      <c r="J202" s="120" t="s">
        <v>420</v>
      </c>
    </row>
    <row r="203" spans="1:10" ht="15" thickBot="1" x14ac:dyDescent="0.35">
      <c r="A203" s="4" t="s">
        <v>278</v>
      </c>
      <c r="B203" s="120" t="s">
        <v>6</v>
      </c>
      <c r="C203" s="159">
        <v>11503</v>
      </c>
      <c r="D203" s="120" t="s">
        <v>1550</v>
      </c>
      <c r="E203" s="120" t="s">
        <v>666</v>
      </c>
      <c r="F203" s="120" t="s">
        <v>1238</v>
      </c>
      <c r="G203" s="120" t="s">
        <v>419</v>
      </c>
      <c r="H203" s="120" t="s">
        <v>19</v>
      </c>
      <c r="I203" s="120" t="s">
        <v>19</v>
      </c>
      <c r="J203" s="120" t="s">
        <v>973</v>
      </c>
    </row>
    <row r="204" spans="1:10" ht="15" thickBot="1" x14ac:dyDescent="0.35">
      <c r="A204" s="4" t="s">
        <v>291</v>
      </c>
      <c r="B204" s="120" t="s">
        <v>6</v>
      </c>
      <c r="C204" s="159">
        <v>8891</v>
      </c>
      <c r="D204" s="120" t="s">
        <v>1561</v>
      </c>
      <c r="E204" s="120" t="s">
        <v>678</v>
      </c>
      <c r="F204" s="120" t="s">
        <v>1244</v>
      </c>
      <c r="G204" s="120" t="s">
        <v>419</v>
      </c>
      <c r="H204" s="120" t="s">
        <v>19</v>
      </c>
      <c r="I204" s="120" t="s">
        <v>19</v>
      </c>
      <c r="J204" s="120" t="s">
        <v>420</v>
      </c>
    </row>
    <row r="205" spans="1:10" ht="15" thickBot="1" x14ac:dyDescent="0.35">
      <c r="A205" s="4" t="s">
        <v>295</v>
      </c>
      <c r="B205" s="120" t="s">
        <v>6</v>
      </c>
      <c r="C205" s="159">
        <v>8152</v>
      </c>
      <c r="D205" s="120" t="s">
        <v>1562</v>
      </c>
      <c r="E205" s="120" t="s">
        <v>810</v>
      </c>
      <c r="F205" s="120" t="s">
        <v>1252</v>
      </c>
      <c r="G205" s="120" t="s">
        <v>420</v>
      </c>
      <c r="H205" s="120" t="s">
        <v>1241</v>
      </c>
      <c r="I205" s="120" t="s">
        <v>1563</v>
      </c>
      <c r="J205" s="120" t="s">
        <v>420</v>
      </c>
    </row>
    <row r="206" spans="1:10" ht="15" thickBot="1" x14ac:dyDescent="0.35">
      <c r="A206" s="4" t="s">
        <v>299</v>
      </c>
      <c r="B206" s="120" t="s">
        <v>6</v>
      </c>
      <c r="C206" s="159">
        <v>7580</v>
      </c>
      <c r="D206" s="120" t="s">
        <v>1099</v>
      </c>
      <c r="E206" s="120" t="s">
        <v>597</v>
      </c>
      <c r="F206" s="120" t="s">
        <v>1254</v>
      </c>
      <c r="G206" s="120" t="s">
        <v>420</v>
      </c>
      <c r="H206" s="120" t="s">
        <v>1241</v>
      </c>
      <c r="I206" s="120" t="s">
        <v>1430</v>
      </c>
      <c r="J206" s="120" t="s">
        <v>419</v>
      </c>
    </row>
    <row r="207" spans="1:10" ht="15" thickBot="1" x14ac:dyDescent="0.35">
      <c r="A207" s="4" t="s">
        <v>311</v>
      </c>
      <c r="B207" s="120" t="s">
        <v>6</v>
      </c>
      <c r="C207" s="159">
        <v>11480</v>
      </c>
      <c r="D207" s="120" t="s">
        <v>1416</v>
      </c>
      <c r="E207" s="120" t="s">
        <v>575</v>
      </c>
      <c r="F207" s="120" t="s">
        <v>1260</v>
      </c>
      <c r="G207" s="120" t="s">
        <v>420</v>
      </c>
      <c r="H207" s="120" t="s">
        <v>1241</v>
      </c>
      <c r="I207" s="120" t="s">
        <v>1262</v>
      </c>
      <c r="J207" s="120" t="s">
        <v>973</v>
      </c>
    </row>
    <row r="208" spans="1:10" ht="15" thickBot="1" x14ac:dyDescent="0.35">
      <c r="A208" s="4" t="s">
        <v>312</v>
      </c>
      <c r="B208" s="120" t="s">
        <v>6</v>
      </c>
      <c r="C208" s="159">
        <v>7798</v>
      </c>
      <c r="D208" s="120" t="s">
        <v>1126</v>
      </c>
      <c r="E208" s="120" t="s">
        <v>656</v>
      </c>
      <c r="F208" s="120" t="s">
        <v>1244</v>
      </c>
      <c r="G208" s="120" t="s">
        <v>420</v>
      </c>
      <c r="H208" s="120" t="s">
        <v>1241</v>
      </c>
      <c r="I208" s="120" t="s">
        <v>1291</v>
      </c>
      <c r="J208" s="120" t="s">
        <v>973</v>
      </c>
    </row>
    <row r="209" spans="1:10" ht="15" thickBot="1" x14ac:dyDescent="0.35">
      <c r="A209" s="4" t="s">
        <v>316</v>
      </c>
      <c r="B209" s="120" t="s">
        <v>6</v>
      </c>
      <c r="C209" s="159">
        <v>7357</v>
      </c>
      <c r="D209" s="120" t="s">
        <v>1580</v>
      </c>
      <c r="E209" s="120" t="s">
        <v>564</v>
      </c>
      <c r="F209" s="120" t="s">
        <v>1256</v>
      </c>
      <c r="G209" s="120" t="s">
        <v>420</v>
      </c>
      <c r="H209" s="120" t="s">
        <v>1241</v>
      </c>
      <c r="I209" s="120" t="s">
        <v>1581</v>
      </c>
      <c r="J209" s="120" t="s">
        <v>420</v>
      </c>
    </row>
    <row r="210" spans="1:10" ht="15" thickBot="1" x14ac:dyDescent="0.35">
      <c r="A210" s="4" t="s">
        <v>319</v>
      </c>
      <c r="B210" s="120" t="s">
        <v>6</v>
      </c>
      <c r="C210" s="159">
        <v>7103</v>
      </c>
      <c r="D210" s="120" t="s">
        <v>1584</v>
      </c>
      <c r="E210" s="120" t="s">
        <v>540</v>
      </c>
      <c r="F210" s="120" t="s">
        <v>1244</v>
      </c>
      <c r="G210" s="120" t="s">
        <v>420</v>
      </c>
      <c r="H210" s="120" t="s">
        <v>1415</v>
      </c>
      <c r="I210" s="120" t="s">
        <v>1585</v>
      </c>
      <c r="J210" s="120" t="s">
        <v>420</v>
      </c>
    </row>
    <row r="211" spans="1:10" ht="15" thickBot="1" x14ac:dyDescent="0.35">
      <c r="A211" s="4" t="s">
        <v>321</v>
      </c>
      <c r="B211" s="120" t="s">
        <v>6</v>
      </c>
      <c r="C211" s="159">
        <v>10017</v>
      </c>
      <c r="D211" s="120" t="s">
        <v>1587</v>
      </c>
      <c r="E211" s="120" t="s">
        <v>582</v>
      </c>
      <c r="F211" s="120" t="s">
        <v>1256</v>
      </c>
      <c r="G211" s="120" t="s">
        <v>419</v>
      </c>
      <c r="H211" s="120" t="s">
        <v>19</v>
      </c>
      <c r="I211" s="120" t="s">
        <v>19</v>
      </c>
      <c r="J211" s="120" t="s">
        <v>973</v>
      </c>
    </row>
    <row r="212" spans="1:10" ht="15" thickBot="1" x14ac:dyDescent="0.35">
      <c r="A212" s="4" t="s">
        <v>324</v>
      </c>
      <c r="B212" s="120" t="s">
        <v>6</v>
      </c>
      <c r="C212" s="159">
        <v>7272</v>
      </c>
      <c r="D212" s="120" t="s">
        <v>1146</v>
      </c>
      <c r="E212" s="120" t="s">
        <v>537</v>
      </c>
      <c r="F212" s="120" t="s">
        <v>1240</v>
      </c>
      <c r="G212" s="120" t="s">
        <v>420</v>
      </c>
      <c r="H212" s="120" t="s">
        <v>1241</v>
      </c>
      <c r="I212" s="120" t="s">
        <v>1590</v>
      </c>
      <c r="J212" s="120" t="s">
        <v>420</v>
      </c>
    </row>
    <row r="213" spans="1:10" ht="15" thickBot="1" x14ac:dyDescent="0.35">
      <c r="A213" s="4" t="s">
        <v>327</v>
      </c>
      <c r="B213" s="120" t="s">
        <v>6</v>
      </c>
      <c r="C213" s="159">
        <v>11377</v>
      </c>
      <c r="D213" s="120" t="s">
        <v>1150</v>
      </c>
      <c r="E213" s="120" t="s">
        <v>892</v>
      </c>
      <c r="F213" s="120" t="s">
        <v>1252</v>
      </c>
      <c r="G213" s="120" t="s">
        <v>420</v>
      </c>
      <c r="H213" s="120" t="s">
        <v>1241</v>
      </c>
      <c r="I213" s="120" t="s">
        <v>1592</v>
      </c>
      <c r="J213" s="120" t="s">
        <v>419</v>
      </c>
    </row>
    <row r="214" spans="1:10" ht="15" thickBot="1" x14ac:dyDescent="0.35">
      <c r="A214" s="4" t="s">
        <v>333</v>
      </c>
      <c r="B214" s="120" t="s">
        <v>6</v>
      </c>
      <c r="C214" s="159">
        <v>8386</v>
      </c>
      <c r="D214" s="120" t="s">
        <v>1154</v>
      </c>
      <c r="E214" s="120" t="s">
        <v>895</v>
      </c>
      <c r="F214" s="120" t="s">
        <v>1254</v>
      </c>
      <c r="G214" s="120" t="s">
        <v>420</v>
      </c>
      <c r="H214" s="120" t="s">
        <v>1241</v>
      </c>
      <c r="I214" s="120" t="s">
        <v>1598</v>
      </c>
      <c r="J214" s="120" t="s">
        <v>973</v>
      </c>
    </row>
    <row r="215" spans="1:10" ht="15" thickBot="1" x14ac:dyDescent="0.35">
      <c r="A215" s="4" t="s">
        <v>336</v>
      </c>
      <c r="B215" s="120" t="s">
        <v>6</v>
      </c>
      <c r="C215" s="159">
        <v>9110</v>
      </c>
      <c r="D215" s="120" t="s">
        <v>1158</v>
      </c>
      <c r="E215" s="120" t="s">
        <v>705</v>
      </c>
      <c r="F215" s="120" t="s">
        <v>1256</v>
      </c>
      <c r="G215" s="120" t="s">
        <v>420</v>
      </c>
      <c r="H215" s="120" t="s">
        <v>1241</v>
      </c>
      <c r="I215" s="120" t="s">
        <v>1496</v>
      </c>
      <c r="J215" s="120" t="s">
        <v>973</v>
      </c>
    </row>
    <row r="216" spans="1:10" ht="15" thickBot="1" x14ac:dyDescent="0.35">
      <c r="A216" s="4" t="s">
        <v>337</v>
      </c>
      <c r="B216" s="120" t="s">
        <v>6</v>
      </c>
      <c r="C216" s="159">
        <v>9645</v>
      </c>
      <c r="D216" s="120" t="s">
        <v>1011</v>
      </c>
      <c r="E216" s="120" t="s">
        <v>1011</v>
      </c>
      <c r="F216" s="120" t="s">
        <v>1246</v>
      </c>
      <c r="G216" s="120" t="s">
        <v>420</v>
      </c>
      <c r="H216" s="120" t="s">
        <v>1241</v>
      </c>
      <c r="I216" s="120" t="s">
        <v>1600</v>
      </c>
      <c r="J216" s="120" t="s">
        <v>420</v>
      </c>
    </row>
    <row r="217" spans="1:10" ht="15" thickBot="1" x14ac:dyDescent="0.35">
      <c r="A217" s="4" t="s">
        <v>345</v>
      </c>
      <c r="B217" s="120" t="s">
        <v>6</v>
      </c>
      <c r="C217" s="159">
        <v>9301</v>
      </c>
      <c r="D217" s="120" t="s">
        <v>1608</v>
      </c>
      <c r="E217" s="120" t="s">
        <v>890</v>
      </c>
      <c r="F217" s="120" t="s">
        <v>1252</v>
      </c>
      <c r="G217" s="120" t="s">
        <v>420</v>
      </c>
      <c r="H217" s="120" t="s">
        <v>1241</v>
      </c>
      <c r="I217" s="120" t="s">
        <v>1491</v>
      </c>
      <c r="J217" s="120" t="s">
        <v>420</v>
      </c>
    </row>
    <row r="218" spans="1:10" ht="15" thickBot="1" x14ac:dyDescent="0.35">
      <c r="A218" s="4" t="s">
        <v>347</v>
      </c>
      <c r="B218" s="120" t="s">
        <v>6</v>
      </c>
      <c r="C218" s="159">
        <v>7851</v>
      </c>
      <c r="D218" s="120" t="s">
        <v>1609</v>
      </c>
      <c r="E218" s="120" t="s">
        <v>1171</v>
      </c>
      <c r="F218" s="120" t="s">
        <v>1246</v>
      </c>
      <c r="G218" s="120" t="s">
        <v>420</v>
      </c>
      <c r="H218" s="120" t="s">
        <v>1241</v>
      </c>
      <c r="I218" s="120" t="s">
        <v>1610</v>
      </c>
      <c r="J218" s="120" t="s">
        <v>419</v>
      </c>
    </row>
    <row r="219" spans="1:10" ht="15" thickBot="1" x14ac:dyDescent="0.35">
      <c r="A219" s="4" t="s">
        <v>348</v>
      </c>
      <c r="B219" s="120" t="s">
        <v>6</v>
      </c>
      <c r="C219" s="159">
        <v>10250</v>
      </c>
      <c r="D219" s="120" t="s">
        <v>1611</v>
      </c>
      <c r="E219" s="120" t="s">
        <v>700</v>
      </c>
      <c r="F219" s="120" t="s">
        <v>1256</v>
      </c>
      <c r="G219" s="120" t="s">
        <v>420</v>
      </c>
      <c r="H219" s="120" t="s">
        <v>1241</v>
      </c>
      <c r="I219" s="120" t="s">
        <v>1612</v>
      </c>
      <c r="J219" s="120" t="s">
        <v>420</v>
      </c>
    </row>
    <row r="220" spans="1:10" ht="15" thickBot="1" x14ac:dyDescent="0.35">
      <c r="A220" s="4" t="s">
        <v>352</v>
      </c>
      <c r="B220" s="120" t="s">
        <v>6</v>
      </c>
      <c r="C220" s="159">
        <v>10662</v>
      </c>
      <c r="D220" s="120" t="s">
        <v>1615</v>
      </c>
      <c r="E220" s="120" t="s">
        <v>570</v>
      </c>
      <c r="F220" s="120" t="s">
        <v>1244</v>
      </c>
      <c r="G220" s="120" t="s">
        <v>419</v>
      </c>
      <c r="H220" s="120" t="s">
        <v>19</v>
      </c>
      <c r="I220" s="120" t="s">
        <v>19</v>
      </c>
      <c r="J220" s="120" t="s">
        <v>420</v>
      </c>
    </row>
    <row r="221" spans="1:10" ht="15" thickBot="1" x14ac:dyDescent="0.35">
      <c r="A221" s="4" t="s">
        <v>354</v>
      </c>
      <c r="B221" s="120" t="s">
        <v>6</v>
      </c>
      <c r="C221" s="159">
        <v>11985</v>
      </c>
      <c r="D221" s="120" t="s">
        <v>656</v>
      </c>
      <c r="E221" s="120" t="s">
        <v>656</v>
      </c>
      <c r="F221" s="120" t="s">
        <v>1244</v>
      </c>
      <c r="G221" s="120" t="s">
        <v>419</v>
      </c>
      <c r="H221" s="120" t="s">
        <v>19</v>
      </c>
      <c r="I221" s="120" t="s">
        <v>19</v>
      </c>
      <c r="J221" s="120" t="s">
        <v>973</v>
      </c>
    </row>
    <row r="222" spans="1:10" ht="15" thickBot="1" x14ac:dyDescent="0.35">
      <c r="A222" s="4" t="s">
        <v>355</v>
      </c>
      <c r="B222" s="120" t="s">
        <v>6</v>
      </c>
      <c r="C222" s="159">
        <v>8282</v>
      </c>
      <c r="D222" s="120" t="s">
        <v>1616</v>
      </c>
      <c r="E222" s="120" t="s">
        <v>570</v>
      </c>
      <c r="F222" s="120" t="s">
        <v>1244</v>
      </c>
      <c r="G222" s="120" t="s">
        <v>420</v>
      </c>
      <c r="H222" s="120" t="s">
        <v>1241</v>
      </c>
      <c r="I222" s="120" t="s">
        <v>1327</v>
      </c>
      <c r="J222" s="120" t="s">
        <v>420</v>
      </c>
    </row>
    <row r="223" spans="1:10" ht="15" thickBot="1" x14ac:dyDescent="0.35">
      <c r="A223" s="4" t="s">
        <v>359</v>
      </c>
      <c r="B223" s="120" t="s">
        <v>6</v>
      </c>
      <c r="C223" s="159">
        <v>9714</v>
      </c>
      <c r="D223" s="120" t="s">
        <v>1620</v>
      </c>
      <c r="E223" s="120" t="s">
        <v>700</v>
      </c>
      <c r="F223" s="120" t="s">
        <v>1256</v>
      </c>
      <c r="G223" s="120" t="s">
        <v>420</v>
      </c>
      <c r="H223" s="120" t="s">
        <v>1241</v>
      </c>
      <c r="I223" s="120" t="s">
        <v>1559</v>
      </c>
      <c r="J223" s="120" t="s">
        <v>973</v>
      </c>
    </row>
    <row r="224" spans="1:10" ht="15" thickBot="1" x14ac:dyDescent="0.35">
      <c r="A224" s="4" t="s">
        <v>372</v>
      </c>
      <c r="B224" s="120" t="s">
        <v>6</v>
      </c>
      <c r="C224" s="159">
        <v>9514</v>
      </c>
      <c r="D224" s="120" t="s">
        <v>1634</v>
      </c>
      <c r="E224" s="120" t="s">
        <v>609</v>
      </c>
      <c r="F224" s="120" t="s">
        <v>1252</v>
      </c>
      <c r="G224" s="120" t="s">
        <v>419</v>
      </c>
      <c r="H224" s="120" t="s">
        <v>19</v>
      </c>
      <c r="I224" s="120" t="s">
        <v>19</v>
      </c>
      <c r="J224" s="120" t="s">
        <v>973</v>
      </c>
    </row>
    <row r="225" spans="1:10" ht="15" thickBot="1" x14ac:dyDescent="0.35">
      <c r="A225" s="4" t="s">
        <v>380</v>
      </c>
      <c r="B225" s="120" t="s">
        <v>6</v>
      </c>
      <c r="C225" s="159">
        <v>10251</v>
      </c>
      <c r="D225" s="120" t="s">
        <v>1640</v>
      </c>
      <c r="E225" s="120" t="s">
        <v>1051</v>
      </c>
      <c r="F225" s="120" t="s">
        <v>1244</v>
      </c>
      <c r="G225" s="120" t="s">
        <v>420</v>
      </c>
      <c r="H225" s="120" t="s">
        <v>1241</v>
      </c>
      <c r="I225" s="120" t="s">
        <v>1641</v>
      </c>
      <c r="J225" s="120" t="s">
        <v>420</v>
      </c>
    </row>
    <row r="226" spans="1:10" ht="15" thickBot="1" x14ac:dyDescent="0.35">
      <c r="A226" s="4" t="s">
        <v>381</v>
      </c>
      <c r="B226" s="120" t="s">
        <v>6</v>
      </c>
      <c r="C226" s="159">
        <v>7370</v>
      </c>
      <c r="D226" s="120" t="s">
        <v>1642</v>
      </c>
      <c r="E226" s="120" t="s">
        <v>763</v>
      </c>
      <c r="F226" s="120" t="s">
        <v>1246</v>
      </c>
      <c r="G226" s="120" t="s">
        <v>420</v>
      </c>
      <c r="H226" s="120" t="s">
        <v>1241</v>
      </c>
      <c r="I226" s="120" t="s">
        <v>1276</v>
      </c>
      <c r="J226" s="120" t="s">
        <v>973</v>
      </c>
    </row>
    <row r="227" spans="1:10" ht="15" thickBot="1" x14ac:dyDescent="0.35">
      <c r="A227" s="4" t="s">
        <v>383</v>
      </c>
      <c r="B227" s="120" t="s">
        <v>6</v>
      </c>
      <c r="C227" s="159">
        <v>8417</v>
      </c>
      <c r="D227" s="120" t="s">
        <v>1644</v>
      </c>
      <c r="E227" s="120" t="s">
        <v>760</v>
      </c>
      <c r="F227" s="120" t="s">
        <v>1256</v>
      </c>
      <c r="G227" s="120" t="s">
        <v>420</v>
      </c>
      <c r="H227" s="120" t="s">
        <v>1241</v>
      </c>
      <c r="I227" s="120" t="s">
        <v>1645</v>
      </c>
      <c r="J227" s="120" t="s">
        <v>420</v>
      </c>
    </row>
    <row r="228" spans="1:10" ht="15" thickBot="1" x14ac:dyDescent="0.35">
      <c r="A228" s="4" t="s">
        <v>384</v>
      </c>
      <c r="B228" s="120" t="s">
        <v>6</v>
      </c>
      <c r="C228" s="159">
        <v>11811</v>
      </c>
      <c r="D228" s="120" t="s">
        <v>1646</v>
      </c>
      <c r="E228" s="120" t="s">
        <v>874</v>
      </c>
      <c r="F228" s="120" t="s">
        <v>1256</v>
      </c>
      <c r="G228" s="120" t="s">
        <v>420</v>
      </c>
      <c r="H228" s="120" t="s">
        <v>1241</v>
      </c>
      <c r="I228" s="120" t="s">
        <v>1647</v>
      </c>
      <c r="J228" s="120" t="s">
        <v>973</v>
      </c>
    </row>
    <row r="229" spans="1:10" ht="15" thickBot="1" x14ac:dyDescent="0.35">
      <c r="A229" s="4" t="s">
        <v>387</v>
      </c>
      <c r="B229" s="120" t="s">
        <v>6</v>
      </c>
      <c r="C229" s="159">
        <v>10014</v>
      </c>
      <c r="D229" s="120" t="s">
        <v>1648</v>
      </c>
      <c r="E229" s="120" t="s">
        <v>700</v>
      </c>
      <c r="F229" s="120" t="s">
        <v>1252</v>
      </c>
      <c r="G229" s="120" t="s">
        <v>419</v>
      </c>
      <c r="H229" s="120" t="s">
        <v>19</v>
      </c>
      <c r="I229" s="120" t="s">
        <v>19</v>
      </c>
      <c r="J229" s="120" t="s">
        <v>973</v>
      </c>
    </row>
    <row r="230" spans="1:10" ht="15" thickBot="1" x14ac:dyDescent="0.35">
      <c r="A230" s="109"/>
      <c r="B230" s="277"/>
      <c r="C230" s="275"/>
      <c r="D230" s="277"/>
      <c r="E230" s="277"/>
      <c r="F230" s="277"/>
      <c r="G230" s="277"/>
      <c r="H230" s="277"/>
      <c r="I230" s="277"/>
      <c r="J230" s="277"/>
    </row>
    <row r="231" spans="1:10" ht="15" thickBot="1" x14ac:dyDescent="0.35">
      <c r="A231" s="4" t="s">
        <v>3</v>
      </c>
      <c r="B231" s="98" t="s">
        <v>4</v>
      </c>
      <c r="C231" s="99">
        <v>21133</v>
      </c>
      <c r="D231" s="98" t="s">
        <v>1239</v>
      </c>
      <c r="E231" s="98" t="s">
        <v>537</v>
      </c>
      <c r="F231" s="98" t="s">
        <v>1240</v>
      </c>
      <c r="G231" s="98" t="s">
        <v>420</v>
      </c>
      <c r="H231" s="98" t="s">
        <v>1241</v>
      </c>
      <c r="I231" s="98" t="s">
        <v>1242</v>
      </c>
      <c r="J231" s="98" t="s">
        <v>419</v>
      </c>
    </row>
    <row r="232" spans="1:10" ht="15" thickBot="1" x14ac:dyDescent="0.35">
      <c r="A232" s="4" t="s">
        <v>7</v>
      </c>
      <c r="B232" s="98" t="s">
        <v>4</v>
      </c>
      <c r="C232" s="99">
        <v>13741</v>
      </c>
      <c r="D232" s="98" t="s">
        <v>1245</v>
      </c>
      <c r="E232" s="98" t="s">
        <v>548</v>
      </c>
      <c r="F232" s="98" t="s">
        <v>1246</v>
      </c>
      <c r="G232" s="98" t="s">
        <v>420</v>
      </c>
      <c r="H232" s="98" t="s">
        <v>1241</v>
      </c>
      <c r="I232" s="98" t="s">
        <v>1247</v>
      </c>
      <c r="J232" s="98" t="s">
        <v>420</v>
      </c>
    </row>
    <row r="233" spans="1:10" ht="15" thickBot="1" x14ac:dyDescent="0.35">
      <c r="A233" s="4" t="s">
        <v>12</v>
      </c>
      <c r="B233" s="98" t="s">
        <v>4</v>
      </c>
      <c r="C233" s="99">
        <v>17401</v>
      </c>
      <c r="D233" s="98" t="s">
        <v>564</v>
      </c>
      <c r="E233" s="98" t="s">
        <v>564</v>
      </c>
      <c r="F233" s="98" t="s">
        <v>1254</v>
      </c>
      <c r="G233" s="98" t="s">
        <v>420</v>
      </c>
      <c r="H233" s="98" t="s">
        <v>1241</v>
      </c>
      <c r="I233" s="98" t="s">
        <v>1255</v>
      </c>
      <c r="J233" s="98" t="s">
        <v>420</v>
      </c>
    </row>
    <row r="234" spans="1:10" ht="15" thickBot="1" x14ac:dyDescent="0.35">
      <c r="A234" s="4" t="s">
        <v>25</v>
      </c>
      <c r="B234" s="98" t="s">
        <v>4</v>
      </c>
      <c r="C234" s="99">
        <v>21412</v>
      </c>
      <c r="D234" s="98" t="s">
        <v>1270</v>
      </c>
      <c r="E234" s="98" t="s">
        <v>532</v>
      </c>
      <c r="F234" s="98" t="s">
        <v>1238</v>
      </c>
      <c r="G234" s="98" t="s">
        <v>419</v>
      </c>
      <c r="H234" s="98" t="s">
        <v>19</v>
      </c>
      <c r="I234" s="98" t="s">
        <v>19</v>
      </c>
      <c r="J234" s="98" t="s">
        <v>973</v>
      </c>
    </row>
    <row r="235" spans="1:10" ht="15" thickBot="1" x14ac:dyDescent="0.35">
      <c r="A235" s="4" t="s">
        <v>27</v>
      </c>
      <c r="B235" s="98" t="s">
        <v>4</v>
      </c>
      <c r="C235" s="99">
        <v>25883</v>
      </c>
      <c r="D235" s="98" t="s">
        <v>1273</v>
      </c>
      <c r="E235" s="98" t="s">
        <v>601</v>
      </c>
      <c r="F235" s="98" t="s">
        <v>1238</v>
      </c>
      <c r="G235" s="98" t="s">
        <v>420</v>
      </c>
      <c r="H235" s="98" t="s">
        <v>1241</v>
      </c>
      <c r="I235" s="98" t="s">
        <v>1274</v>
      </c>
      <c r="J235" s="98" t="s">
        <v>973</v>
      </c>
    </row>
    <row r="236" spans="1:10" ht="15" thickBot="1" x14ac:dyDescent="0.35">
      <c r="A236" s="4" t="s">
        <v>36</v>
      </c>
      <c r="B236" s="98" t="s">
        <v>4</v>
      </c>
      <c r="C236" s="99">
        <v>24787</v>
      </c>
      <c r="D236" s="98" t="s">
        <v>1284</v>
      </c>
      <c r="E236" s="98" t="s">
        <v>625</v>
      </c>
      <c r="F236" s="98" t="s">
        <v>1254</v>
      </c>
      <c r="G236" s="98" t="s">
        <v>420</v>
      </c>
      <c r="H236" s="98" t="s">
        <v>1241</v>
      </c>
      <c r="I236" s="98" t="s">
        <v>1285</v>
      </c>
      <c r="J236" s="98" t="s">
        <v>420</v>
      </c>
    </row>
    <row r="237" spans="1:10" ht="15" thickBot="1" x14ac:dyDescent="0.35">
      <c r="A237" s="4" t="s">
        <v>39</v>
      </c>
      <c r="B237" s="98" t="s">
        <v>4</v>
      </c>
      <c r="C237" s="99">
        <v>14970</v>
      </c>
      <c r="D237" s="98" t="s">
        <v>1288</v>
      </c>
      <c r="E237" s="98" t="s">
        <v>532</v>
      </c>
      <c r="F237" s="98" t="s">
        <v>1238</v>
      </c>
      <c r="G237" s="98" t="s">
        <v>420</v>
      </c>
      <c r="H237" s="98" t="s">
        <v>1241</v>
      </c>
      <c r="I237" s="98" t="s">
        <v>1289</v>
      </c>
      <c r="J237" s="98" t="s">
        <v>973</v>
      </c>
    </row>
    <row r="238" spans="1:10" ht="15" thickBot="1" x14ac:dyDescent="0.35">
      <c r="A238" s="4" t="s">
        <v>43</v>
      </c>
      <c r="B238" s="98" t="s">
        <v>4</v>
      </c>
      <c r="C238" s="99">
        <v>21811</v>
      </c>
      <c r="D238" s="98" t="s">
        <v>1294</v>
      </c>
      <c r="E238" s="98" t="s">
        <v>609</v>
      </c>
      <c r="F238" s="98" t="s">
        <v>1252</v>
      </c>
      <c r="G238" s="98" t="s">
        <v>420</v>
      </c>
      <c r="H238" s="98" t="s">
        <v>1241</v>
      </c>
      <c r="I238" s="98" t="s">
        <v>1295</v>
      </c>
      <c r="J238" s="98" t="s">
        <v>420</v>
      </c>
    </row>
    <row r="239" spans="1:10" ht="15" thickBot="1" x14ac:dyDescent="0.35">
      <c r="A239" s="4" t="s">
        <v>48</v>
      </c>
      <c r="B239" s="98" t="s">
        <v>4</v>
      </c>
      <c r="C239" s="99">
        <v>15175</v>
      </c>
      <c r="D239" s="98" t="s">
        <v>1302</v>
      </c>
      <c r="E239" s="98" t="s">
        <v>532</v>
      </c>
      <c r="F239" s="98" t="s">
        <v>1238</v>
      </c>
      <c r="G239" s="98" t="s">
        <v>420</v>
      </c>
      <c r="H239" s="98" t="s">
        <v>1241</v>
      </c>
      <c r="I239" s="98" t="s">
        <v>1303</v>
      </c>
      <c r="J239" s="98" t="s">
        <v>973</v>
      </c>
    </row>
    <row r="240" spans="1:10" ht="15" thickBot="1" x14ac:dyDescent="0.35">
      <c r="A240" s="4" t="s">
        <v>49</v>
      </c>
      <c r="B240" s="98" t="s">
        <v>4</v>
      </c>
      <c r="C240" s="99">
        <v>12667</v>
      </c>
      <c r="D240" s="98" t="s">
        <v>656</v>
      </c>
      <c r="E240" s="98" t="s">
        <v>656</v>
      </c>
      <c r="F240" s="98" t="s">
        <v>1244</v>
      </c>
      <c r="G240" s="98" t="s">
        <v>419</v>
      </c>
      <c r="H240" s="98" t="s">
        <v>19</v>
      </c>
      <c r="I240" s="98" t="s">
        <v>19</v>
      </c>
      <c r="J240" s="98" t="s">
        <v>420</v>
      </c>
    </row>
    <row r="241" spans="1:10" ht="15" thickBot="1" x14ac:dyDescent="0.35">
      <c r="A241" s="4" t="s">
        <v>51</v>
      </c>
      <c r="B241" s="98" t="s">
        <v>4</v>
      </c>
      <c r="C241" s="99">
        <v>19008</v>
      </c>
      <c r="D241" s="98" t="s">
        <v>1305</v>
      </c>
      <c r="E241" s="98" t="s">
        <v>662</v>
      </c>
      <c r="F241" s="98" t="s">
        <v>1244</v>
      </c>
      <c r="G241" s="98" t="s">
        <v>420</v>
      </c>
      <c r="H241" s="98" t="s">
        <v>1241</v>
      </c>
      <c r="I241" s="98" t="s">
        <v>1306</v>
      </c>
      <c r="J241" s="98" t="s">
        <v>420</v>
      </c>
    </row>
    <row r="242" spans="1:10" ht="15" thickBot="1" x14ac:dyDescent="0.35">
      <c r="A242" s="4" t="s">
        <v>69</v>
      </c>
      <c r="B242" s="98" t="s">
        <v>4</v>
      </c>
      <c r="C242" s="99">
        <v>15068</v>
      </c>
      <c r="D242" s="98" t="s">
        <v>1329</v>
      </c>
      <c r="E242" s="98" t="s">
        <v>564</v>
      </c>
      <c r="F242" s="98" t="s">
        <v>1254</v>
      </c>
      <c r="G242" s="98" t="s">
        <v>420</v>
      </c>
      <c r="H242" s="98" t="s">
        <v>1241</v>
      </c>
      <c r="I242" s="98" t="s">
        <v>1330</v>
      </c>
      <c r="J242" s="98" t="s">
        <v>973</v>
      </c>
    </row>
    <row r="243" spans="1:10" ht="15" thickBot="1" x14ac:dyDescent="0.35">
      <c r="A243" s="4" t="s">
        <v>72</v>
      </c>
      <c r="B243" s="98" t="s">
        <v>4</v>
      </c>
      <c r="C243" s="99">
        <v>24587</v>
      </c>
      <c r="D243" s="98" t="s">
        <v>721</v>
      </c>
      <c r="E243" s="98" t="s">
        <v>588</v>
      </c>
      <c r="F243" s="98" t="s">
        <v>1264</v>
      </c>
      <c r="G243" s="98" t="s">
        <v>420</v>
      </c>
      <c r="H243" s="98" t="s">
        <v>1241</v>
      </c>
      <c r="I243" s="98" t="s">
        <v>1297</v>
      </c>
      <c r="J243" s="98" t="s">
        <v>973</v>
      </c>
    </row>
    <row r="244" spans="1:10" ht="15" thickBot="1" x14ac:dyDescent="0.35">
      <c r="A244" s="4" t="s">
        <v>74</v>
      </c>
      <c r="B244" s="98" t="s">
        <v>4</v>
      </c>
      <c r="C244" s="99">
        <v>13894</v>
      </c>
      <c r="D244" s="98" t="s">
        <v>724</v>
      </c>
      <c r="E244" s="98" t="s">
        <v>724</v>
      </c>
      <c r="F244" s="98" t="s">
        <v>1250</v>
      </c>
      <c r="G244" s="98" t="s">
        <v>420</v>
      </c>
      <c r="H244" s="98" t="s">
        <v>1241</v>
      </c>
      <c r="I244" s="98" t="s">
        <v>1333</v>
      </c>
      <c r="J244" s="98" t="s">
        <v>973</v>
      </c>
    </row>
    <row r="245" spans="1:10" ht="15" thickBot="1" x14ac:dyDescent="0.35">
      <c r="A245" s="4" t="s">
        <v>75</v>
      </c>
      <c r="B245" s="98" t="s">
        <v>4</v>
      </c>
      <c r="C245" s="99">
        <v>15010</v>
      </c>
      <c r="D245" s="98" t="s">
        <v>1334</v>
      </c>
      <c r="E245" s="98" t="s">
        <v>585</v>
      </c>
      <c r="F245" s="98" t="s">
        <v>1238</v>
      </c>
      <c r="G245" s="98" t="s">
        <v>420</v>
      </c>
      <c r="H245" s="98" t="s">
        <v>1241</v>
      </c>
      <c r="I245" s="98" t="s">
        <v>1335</v>
      </c>
      <c r="J245" s="98" t="s">
        <v>973</v>
      </c>
    </row>
    <row r="246" spans="1:10" ht="15" thickBot="1" x14ac:dyDescent="0.35">
      <c r="A246" s="4" t="s">
        <v>82</v>
      </c>
      <c r="B246" s="98" t="s">
        <v>4</v>
      </c>
      <c r="C246" s="99">
        <v>12982</v>
      </c>
      <c r="D246" s="98" t="s">
        <v>740</v>
      </c>
      <c r="E246" s="98" t="s">
        <v>625</v>
      </c>
      <c r="F246" s="98" t="s">
        <v>1254</v>
      </c>
      <c r="G246" s="98" t="s">
        <v>420</v>
      </c>
      <c r="H246" s="98" t="s">
        <v>1241</v>
      </c>
      <c r="I246" s="98" t="s">
        <v>1344</v>
      </c>
      <c r="J246" s="98" t="s">
        <v>420</v>
      </c>
    </row>
    <row r="247" spans="1:10" ht="15" thickBot="1" x14ac:dyDescent="0.35">
      <c r="A247" s="4" t="s">
        <v>87</v>
      </c>
      <c r="B247" s="98" t="s">
        <v>4</v>
      </c>
      <c r="C247" s="99">
        <v>14854</v>
      </c>
      <c r="D247" s="98" t="s">
        <v>752</v>
      </c>
      <c r="E247" s="98" t="s">
        <v>597</v>
      </c>
      <c r="F247" s="98" t="s">
        <v>1254</v>
      </c>
      <c r="G247" s="98" t="s">
        <v>420</v>
      </c>
      <c r="H247" s="98" t="s">
        <v>1241</v>
      </c>
      <c r="I247" s="98" t="s">
        <v>1349</v>
      </c>
      <c r="J247" s="98" t="s">
        <v>973</v>
      </c>
    </row>
    <row r="248" spans="1:10" ht="15" thickBot="1" x14ac:dyDescent="0.35">
      <c r="A248" s="4" t="s">
        <v>90</v>
      </c>
      <c r="B248" s="98" t="s">
        <v>4</v>
      </c>
      <c r="C248" s="99">
        <v>14074</v>
      </c>
      <c r="D248" s="98" t="s">
        <v>1351</v>
      </c>
      <c r="E248" s="98" t="s">
        <v>756</v>
      </c>
      <c r="F248" s="98" t="s">
        <v>1246</v>
      </c>
      <c r="G248" s="98" t="s">
        <v>420</v>
      </c>
      <c r="H248" s="98" t="s">
        <v>1241</v>
      </c>
      <c r="I248" s="98" t="s">
        <v>1352</v>
      </c>
      <c r="J248" s="98" t="s">
        <v>973</v>
      </c>
    </row>
    <row r="249" spans="1:10" ht="15" thickBot="1" x14ac:dyDescent="0.35">
      <c r="A249" s="4" t="s">
        <v>105</v>
      </c>
      <c r="B249" s="98" t="s">
        <v>4</v>
      </c>
      <c r="C249" s="99">
        <v>19591</v>
      </c>
      <c r="D249" s="98" t="s">
        <v>1370</v>
      </c>
      <c r="E249" s="98" t="s">
        <v>585</v>
      </c>
      <c r="F249" s="98" t="s">
        <v>1238</v>
      </c>
      <c r="G249" s="98" t="s">
        <v>420</v>
      </c>
      <c r="H249" s="98" t="s">
        <v>1241</v>
      </c>
      <c r="I249" s="98" t="s">
        <v>1371</v>
      </c>
      <c r="J249" s="98" t="s">
        <v>973</v>
      </c>
    </row>
    <row r="250" spans="1:10" ht="15" thickBot="1" x14ac:dyDescent="0.35">
      <c r="A250" s="4" t="s">
        <v>109</v>
      </c>
      <c r="B250" s="98" t="s">
        <v>4</v>
      </c>
      <c r="C250" s="99">
        <v>13306</v>
      </c>
      <c r="D250" s="98" t="s">
        <v>1374</v>
      </c>
      <c r="E250" s="98" t="s">
        <v>703</v>
      </c>
      <c r="F250" s="98" t="s">
        <v>1254</v>
      </c>
      <c r="G250" s="98" t="s">
        <v>420</v>
      </c>
      <c r="H250" s="98" t="s">
        <v>1241</v>
      </c>
      <c r="I250" s="98" t="s">
        <v>1375</v>
      </c>
      <c r="J250" s="98" t="s">
        <v>420</v>
      </c>
    </row>
    <row r="251" spans="1:10" ht="15" thickBot="1" x14ac:dyDescent="0.35">
      <c r="A251" s="4" t="s">
        <v>119</v>
      </c>
      <c r="B251" s="98" t="s">
        <v>4</v>
      </c>
      <c r="C251" s="99">
        <v>25830</v>
      </c>
      <c r="D251" s="98" t="s">
        <v>1389</v>
      </c>
      <c r="E251" s="98" t="s">
        <v>773</v>
      </c>
      <c r="F251" s="98" t="s">
        <v>1246</v>
      </c>
      <c r="G251" s="98" t="s">
        <v>420</v>
      </c>
      <c r="H251" s="98" t="s">
        <v>1241</v>
      </c>
      <c r="I251" s="98" t="s">
        <v>1349</v>
      </c>
      <c r="J251" s="98" t="s">
        <v>420</v>
      </c>
    </row>
    <row r="252" spans="1:10" ht="15" thickBot="1" x14ac:dyDescent="0.35">
      <c r="A252" s="4" t="s">
        <v>123</v>
      </c>
      <c r="B252" s="98" t="s">
        <v>4</v>
      </c>
      <c r="C252" s="99">
        <v>14230</v>
      </c>
      <c r="D252" s="98" t="s">
        <v>1392</v>
      </c>
      <c r="E252" s="98" t="s">
        <v>564</v>
      </c>
      <c r="F252" s="98" t="s">
        <v>1256</v>
      </c>
      <c r="G252" s="98" t="s">
        <v>420</v>
      </c>
      <c r="H252" s="98" t="s">
        <v>1241</v>
      </c>
      <c r="I252" s="98" t="s">
        <v>1393</v>
      </c>
      <c r="J252" s="98" t="s">
        <v>420</v>
      </c>
    </row>
    <row r="253" spans="1:10" ht="15" thickBot="1" x14ac:dyDescent="0.35">
      <c r="A253" s="4" t="s">
        <v>124</v>
      </c>
      <c r="B253" s="98" t="s">
        <v>4</v>
      </c>
      <c r="C253" s="99">
        <v>19900</v>
      </c>
      <c r="D253" s="98" t="s">
        <v>1394</v>
      </c>
      <c r="E253" s="98" t="s">
        <v>532</v>
      </c>
      <c r="F253" s="98" t="s">
        <v>1238</v>
      </c>
      <c r="G253" s="98" t="s">
        <v>420</v>
      </c>
      <c r="H253" s="98" t="s">
        <v>1241</v>
      </c>
      <c r="I253" s="98" t="s">
        <v>1274</v>
      </c>
      <c r="J253" s="98" t="s">
        <v>973</v>
      </c>
    </row>
    <row r="254" spans="1:10" ht="15" thickBot="1" x14ac:dyDescent="0.35">
      <c r="A254" s="4" t="s">
        <v>126</v>
      </c>
      <c r="B254" s="98" t="s">
        <v>4</v>
      </c>
      <c r="C254" s="99">
        <v>17626</v>
      </c>
      <c r="D254" s="98" t="s">
        <v>1395</v>
      </c>
      <c r="E254" s="98" t="s">
        <v>700</v>
      </c>
      <c r="F254" s="98" t="s">
        <v>1256</v>
      </c>
      <c r="G254" s="98" t="s">
        <v>420</v>
      </c>
      <c r="H254" s="98" t="s">
        <v>1241</v>
      </c>
      <c r="I254" s="98" t="s">
        <v>1322</v>
      </c>
      <c r="J254" s="98" t="s">
        <v>973</v>
      </c>
    </row>
    <row r="255" spans="1:10" ht="15" thickBot="1" x14ac:dyDescent="0.35">
      <c r="A255" s="4" t="s">
        <v>127</v>
      </c>
      <c r="B255" s="98" t="s">
        <v>4</v>
      </c>
      <c r="C255" s="99">
        <v>13167</v>
      </c>
      <c r="D255" s="98" t="s">
        <v>1396</v>
      </c>
      <c r="E255" s="98" t="s">
        <v>601</v>
      </c>
      <c r="F255" s="98" t="s">
        <v>1238</v>
      </c>
      <c r="G255" s="98" t="s">
        <v>420</v>
      </c>
      <c r="H255" s="98" t="s">
        <v>1241</v>
      </c>
      <c r="I255" s="98" t="s">
        <v>1397</v>
      </c>
      <c r="J255" s="98" t="s">
        <v>420</v>
      </c>
    </row>
    <row r="256" spans="1:10" ht="15" thickBot="1" x14ac:dyDescent="0.35">
      <c r="A256" s="4" t="s">
        <v>130</v>
      </c>
      <c r="B256" s="98" t="s">
        <v>4</v>
      </c>
      <c r="C256" s="99">
        <v>17068</v>
      </c>
      <c r="D256" s="98" t="s">
        <v>1399</v>
      </c>
      <c r="E256" s="98" t="s">
        <v>666</v>
      </c>
      <c r="F256" s="98" t="s">
        <v>1238</v>
      </c>
      <c r="G256" s="98" t="s">
        <v>420</v>
      </c>
      <c r="H256" s="98" t="s">
        <v>1241</v>
      </c>
      <c r="I256" s="98" t="s">
        <v>455</v>
      </c>
      <c r="J256" s="98" t="s">
        <v>419</v>
      </c>
    </row>
    <row r="257" spans="1:10" ht="15" thickBot="1" x14ac:dyDescent="0.35">
      <c r="A257" s="4" t="s">
        <v>133</v>
      </c>
      <c r="B257" s="98" t="s">
        <v>4</v>
      </c>
      <c r="C257" s="99">
        <v>14480</v>
      </c>
      <c r="D257" s="98" t="s">
        <v>1401</v>
      </c>
      <c r="E257" s="98" t="s">
        <v>588</v>
      </c>
      <c r="F257" s="98" t="s">
        <v>1266</v>
      </c>
      <c r="G257" s="98" t="s">
        <v>420</v>
      </c>
      <c r="H257" s="98" t="s">
        <v>1241</v>
      </c>
      <c r="I257" s="98" t="s">
        <v>1402</v>
      </c>
      <c r="J257" s="98" t="s">
        <v>973</v>
      </c>
    </row>
    <row r="258" spans="1:10" ht="15" thickBot="1" x14ac:dyDescent="0.35">
      <c r="A258" s="4" t="s">
        <v>135</v>
      </c>
      <c r="B258" s="98" t="s">
        <v>4</v>
      </c>
      <c r="C258" s="99">
        <v>13326</v>
      </c>
      <c r="D258" s="98" t="s">
        <v>1005</v>
      </c>
      <c r="E258" s="98" t="s">
        <v>760</v>
      </c>
      <c r="F258" s="98" t="s">
        <v>1256</v>
      </c>
      <c r="G258" s="98" t="s">
        <v>420</v>
      </c>
      <c r="H258" s="98" t="s">
        <v>1241</v>
      </c>
      <c r="I258" s="98" t="s">
        <v>1404</v>
      </c>
      <c r="J258" s="98" t="s">
        <v>973</v>
      </c>
    </row>
    <row r="259" spans="1:10" ht="15" thickBot="1" x14ac:dyDescent="0.35">
      <c r="A259" s="4" t="s">
        <v>145</v>
      </c>
      <c r="B259" s="98" t="s">
        <v>4</v>
      </c>
      <c r="C259" s="99">
        <v>25692</v>
      </c>
      <c r="D259" s="98" t="s">
        <v>859</v>
      </c>
      <c r="E259" s="98" t="s">
        <v>859</v>
      </c>
      <c r="F259" s="98" t="s">
        <v>1244</v>
      </c>
      <c r="G259" s="98" t="s">
        <v>420</v>
      </c>
      <c r="H259" s="98" t="s">
        <v>1241</v>
      </c>
      <c r="I259" s="98" t="s">
        <v>1327</v>
      </c>
      <c r="J259" s="98" t="s">
        <v>973</v>
      </c>
    </row>
    <row r="260" spans="1:10" ht="15" thickBot="1" x14ac:dyDescent="0.35">
      <c r="A260" s="4" t="s">
        <v>148</v>
      </c>
      <c r="B260" s="98" t="s">
        <v>4</v>
      </c>
      <c r="C260" s="99">
        <v>15958</v>
      </c>
      <c r="D260" s="98" t="s">
        <v>1418</v>
      </c>
      <c r="E260" s="98" t="s">
        <v>623</v>
      </c>
      <c r="F260" s="98" t="s">
        <v>1240</v>
      </c>
      <c r="G260" s="98" t="s">
        <v>419</v>
      </c>
      <c r="H260" s="98" t="s">
        <v>19</v>
      </c>
      <c r="I260" s="98" t="s">
        <v>19</v>
      </c>
      <c r="J260" s="98" t="s">
        <v>419</v>
      </c>
    </row>
    <row r="261" spans="1:10" ht="15" thickBot="1" x14ac:dyDescent="0.35">
      <c r="A261" s="4" t="s">
        <v>153</v>
      </c>
      <c r="B261" s="98" t="s">
        <v>4</v>
      </c>
      <c r="C261" s="99">
        <v>21165</v>
      </c>
      <c r="D261" s="98" t="s">
        <v>878</v>
      </c>
      <c r="E261" s="98" t="s">
        <v>666</v>
      </c>
      <c r="F261" s="98" t="s">
        <v>1238</v>
      </c>
      <c r="G261" s="98" t="s">
        <v>419</v>
      </c>
      <c r="H261" s="98" t="s">
        <v>19</v>
      </c>
      <c r="I261" s="98" t="s">
        <v>19</v>
      </c>
      <c r="J261" s="98" t="s">
        <v>19</v>
      </c>
    </row>
    <row r="262" spans="1:10" ht="15" thickBot="1" x14ac:dyDescent="0.35">
      <c r="A262" s="4" t="s">
        <v>154</v>
      </c>
      <c r="B262" s="98" t="s">
        <v>4</v>
      </c>
      <c r="C262" s="99">
        <v>22423</v>
      </c>
      <c r="D262" s="98" t="s">
        <v>1424</v>
      </c>
      <c r="E262" s="98" t="s">
        <v>601</v>
      </c>
      <c r="F262" s="98" t="s">
        <v>1238</v>
      </c>
      <c r="G262" s="98" t="s">
        <v>420</v>
      </c>
      <c r="H262" s="98" t="s">
        <v>1241</v>
      </c>
      <c r="I262" s="98" t="s">
        <v>1425</v>
      </c>
      <c r="J262" s="98" t="s">
        <v>973</v>
      </c>
    </row>
    <row r="263" spans="1:10" ht="15" thickBot="1" x14ac:dyDescent="0.35">
      <c r="A263" s="4" t="s">
        <v>157</v>
      </c>
      <c r="B263" s="98" t="s">
        <v>4</v>
      </c>
      <c r="C263" s="99">
        <v>14236</v>
      </c>
      <c r="D263" s="98" t="s">
        <v>1429</v>
      </c>
      <c r="E263" s="98" t="s">
        <v>601</v>
      </c>
      <c r="F263" s="98" t="s">
        <v>1266</v>
      </c>
      <c r="G263" s="98" t="s">
        <v>420</v>
      </c>
      <c r="H263" s="98" t="s">
        <v>1241</v>
      </c>
      <c r="I263" s="98" t="s">
        <v>1430</v>
      </c>
      <c r="J263" s="98" t="s">
        <v>973</v>
      </c>
    </row>
    <row r="264" spans="1:10" ht="15" thickBot="1" x14ac:dyDescent="0.35">
      <c r="A264" s="4" t="s">
        <v>161</v>
      </c>
      <c r="B264" s="98" t="s">
        <v>4</v>
      </c>
      <c r="C264" s="99">
        <v>13233</v>
      </c>
      <c r="D264" s="98" t="s">
        <v>1376</v>
      </c>
      <c r="E264" s="98" t="s">
        <v>775</v>
      </c>
      <c r="F264" s="98" t="s">
        <v>1256</v>
      </c>
      <c r="G264" s="98" t="s">
        <v>420</v>
      </c>
      <c r="H264" s="98" t="s">
        <v>1241</v>
      </c>
      <c r="I264" s="98" t="s">
        <v>1435</v>
      </c>
      <c r="J264" s="98" t="s">
        <v>420</v>
      </c>
    </row>
    <row r="265" spans="1:10" ht="15" thickBot="1" x14ac:dyDescent="0.35">
      <c r="A265" s="4" t="s">
        <v>162</v>
      </c>
      <c r="B265" s="98" t="s">
        <v>4</v>
      </c>
      <c r="C265" s="99">
        <v>16422</v>
      </c>
      <c r="D265" s="98" t="s">
        <v>1436</v>
      </c>
      <c r="E265" s="98" t="s">
        <v>532</v>
      </c>
      <c r="F265" s="98" t="s">
        <v>1238</v>
      </c>
      <c r="G265" s="98" t="s">
        <v>420</v>
      </c>
      <c r="H265" s="98" t="s">
        <v>1241</v>
      </c>
      <c r="I265" s="98" t="s">
        <v>1285</v>
      </c>
      <c r="J265" s="98" t="s">
        <v>419</v>
      </c>
    </row>
    <row r="266" spans="1:10" ht="15" thickBot="1" x14ac:dyDescent="0.35">
      <c r="A266" s="4" t="s">
        <v>166</v>
      </c>
      <c r="B266" s="98" t="s">
        <v>4</v>
      </c>
      <c r="C266" s="99">
        <v>19202</v>
      </c>
      <c r="D266" s="98" t="s">
        <v>906</v>
      </c>
      <c r="E266" s="98" t="s">
        <v>532</v>
      </c>
      <c r="F266" s="98" t="s">
        <v>1238</v>
      </c>
      <c r="G266" s="98" t="s">
        <v>420</v>
      </c>
      <c r="H266" s="98" t="s">
        <v>1241</v>
      </c>
      <c r="I266" s="98" t="s">
        <v>1274</v>
      </c>
      <c r="J266" s="98" t="s">
        <v>973</v>
      </c>
    </row>
    <row r="267" spans="1:10" ht="15" thickBot="1" x14ac:dyDescent="0.35">
      <c r="A267" s="4" t="s">
        <v>167</v>
      </c>
      <c r="B267" s="98" t="s">
        <v>4</v>
      </c>
      <c r="C267" s="99">
        <v>13135</v>
      </c>
      <c r="D267" s="98" t="s">
        <v>689</v>
      </c>
      <c r="E267" s="98" t="s">
        <v>689</v>
      </c>
      <c r="F267" s="98" t="s">
        <v>1240</v>
      </c>
      <c r="G267" s="98" t="s">
        <v>420</v>
      </c>
      <c r="H267" s="98" t="s">
        <v>1241</v>
      </c>
      <c r="I267" s="98" t="s">
        <v>1443</v>
      </c>
      <c r="J267" s="98" t="s">
        <v>420</v>
      </c>
    </row>
    <row r="268" spans="1:10" ht="15" thickBot="1" x14ac:dyDescent="0.35">
      <c r="A268" s="4" t="s">
        <v>168</v>
      </c>
      <c r="B268" s="98" t="s">
        <v>4</v>
      </c>
      <c r="C268" s="99">
        <v>23088</v>
      </c>
      <c r="D268" s="98" t="s">
        <v>910</v>
      </c>
      <c r="E268" s="98" t="s">
        <v>532</v>
      </c>
      <c r="F268" s="98" t="s">
        <v>1260</v>
      </c>
      <c r="G268" s="98" t="s">
        <v>419</v>
      </c>
      <c r="H268" s="98" t="s">
        <v>19</v>
      </c>
      <c r="I268" s="98" t="s">
        <v>19</v>
      </c>
      <c r="J268" s="98" t="s">
        <v>420</v>
      </c>
    </row>
    <row r="269" spans="1:10" ht="15" thickBot="1" x14ac:dyDescent="0.35">
      <c r="A269" s="4" t="s">
        <v>172</v>
      </c>
      <c r="B269" s="98" t="s">
        <v>4</v>
      </c>
      <c r="C269" s="99">
        <v>15322</v>
      </c>
      <c r="D269" s="98" t="s">
        <v>1447</v>
      </c>
      <c r="E269" s="98" t="s">
        <v>855</v>
      </c>
      <c r="F269" s="98" t="s">
        <v>1252</v>
      </c>
      <c r="G269" s="98" t="s">
        <v>419</v>
      </c>
      <c r="H269" s="98" t="s">
        <v>19</v>
      </c>
      <c r="I269" s="98" t="s">
        <v>19</v>
      </c>
      <c r="J269" s="98" t="s">
        <v>973</v>
      </c>
    </row>
    <row r="270" spans="1:10" ht="15" thickBot="1" x14ac:dyDescent="0.35">
      <c r="A270" s="4" t="s">
        <v>173</v>
      </c>
      <c r="B270" s="98" t="s">
        <v>4</v>
      </c>
      <c r="C270" s="99">
        <v>23096</v>
      </c>
      <c r="D270" s="98" t="s">
        <v>1448</v>
      </c>
      <c r="E270" s="98" t="s">
        <v>568</v>
      </c>
      <c r="F270" s="98" t="s">
        <v>1256</v>
      </c>
      <c r="G270" s="98" t="s">
        <v>420</v>
      </c>
      <c r="H270" s="98" t="s">
        <v>1241</v>
      </c>
      <c r="I270" s="98" t="s">
        <v>1327</v>
      </c>
      <c r="J270" s="98" t="s">
        <v>420</v>
      </c>
    </row>
    <row r="271" spans="1:10" ht="15" thickBot="1" x14ac:dyDescent="0.35">
      <c r="A271" s="4" t="s">
        <v>180</v>
      </c>
      <c r="B271" s="98" t="s">
        <v>4</v>
      </c>
      <c r="C271" s="99">
        <v>21871</v>
      </c>
      <c r="D271" s="98" t="s">
        <v>582</v>
      </c>
      <c r="E271" s="98" t="s">
        <v>582</v>
      </c>
      <c r="F271" s="98" t="s">
        <v>1256</v>
      </c>
      <c r="G271" s="98" t="s">
        <v>420</v>
      </c>
      <c r="H271" s="98" t="s">
        <v>1241</v>
      </c>
      <c r="I271" s="98" t="s">
        <v>1322</v>
      </c>
      <c r="J271" s="98" t="s">
        <v>420</v>
      </c>
    </row>
    <row r="272" spans="1:10" ht="15" thickBot="1" x14ac:dyDescent="0.35">
      <c r="A272" s="4" t="s">
        <v>183</v>
      </c>
      <c r="B272" s="98" t="s">
        <v>4</v>
      </c>
      <c r="C272" s="99">
        <v>13600</v>
      </c>
      <c r="D272" s="98" t="s">
        <v>1457</v>
      </c>
      <c r="E272" s="98" t="s">
        <v>830</v>
      </c>
      <c r="F272" s="98" t="s">
        <v>1246</v>
      </c>
      <c r="G272" s="98" t="s">
        <v>419</v>
      </c>
      <c r="H272" s="98" t="s">
        <v>19</v>
      </c>
      <c r="I272" s="98" t="s">
        <v>19</v>
      </c>
      <c r="J272" s="98" t="s">
        <v>420</v>
      </c>
    </row>
    <row r="273" spans="1:10" ht="15" thickBot="1" x14ac:dyDescent="0.35">
      <c r="A273" s="4" t="s">
        <v>190</v>
      </c>
      <c r="B273" s="98" t="s">
        <v>4</v>
      </c>
      <c r="C273" s="99">
        <v>17153</v>
      </c>
      <c r="D273" s="98" t="s">
        <v>947</v>
      </c>
      <c r="E273" s="98" t="s">
        <v>947</v>
      </c>
      <c r="F273" s="98" t="s">
        <v>1252</v>
      </c>
      <c r="G273" s="98" t="s">
        <v>419</v>
      </c>
      <c r="H273" s="98" t="s">
        <v>19</v>
      </c>
      <c r="I273" s="98" t="s">
        <v>19</v>
      </c>
      <c r="J273" s="98" t="s">
        <v>973</v>
      </c>
    </row>
    <row r="274" spans="1:10" ht="15" thickBot="1" x14ac:dyDescent="0.35">
      <c r="A274" s="4" t="s">
        <v>199</v>
      </c>
      <c r="B274" s="98" t="s">
        <v>4</v>
      </c>
      <c r="C274" s="99">
        <v>25369</v>
      </c>
      <c r="D274" s="98" t="s">
        <v>1470</v>
      </c>
      <c r="E274" s="98" t="s">
        <v>601</v>
      </c>
      <c r="F274" s="98" t="s">
        <v>1238</v>
      </c>
      <c r="G274" s="98" t="s">
        <v>420</v>
      </c>
      <c r="H274" s="98" t="s">
        <v>1241</v>
      </c>
      <c r="I274" s="98" t="s">
        <v>1471</v>
      </c>
      <c r="J274" s="98" t="s">
        <v>973</v>
      </c>
    </row>
    <row r="275" spans="1:10" ht="15" thickBot="1" x14ac:dyDescent="0.35">
      <c r="A275" s="4" t="s">
        <v>206</v>
      </c>
      <c r="B275" s="98" t="s">
        <v>4</v>
      </c>
      <c r="C275" s="99">
        <v>22258</v>
      </c>
      <c r="D275" s="98" t="s">
        <v>1477</v>
      </c>
      <c r="E275" s="98" t="s">
        <v>625</v>
      </c>
      <c r="F275" s="98" t="s">
        <v>1254</v>
      </c>
      <c r="G275" s="98" t="s">
        <v>420</v>
      </c>
      <c r="H275" s="98" t="s">
        <v>1241</v>
      </c>
      <c r="I275" s="98" t="s">
        <v>1478</v>
      </c>
      <c r="J275" s="98" t="s">
        <v>420</v>
      </c>
    </row>
    <row r="276" spans="1:10" ht="15" thickBot="1" x14ac:dyDescent="0.35">
      <c r="A276" s="4" t="s">
        <v>212</v>
      </c>
      <c r="B276" s="98" t="s">
        <v>4</v>
      </c>
      <c r="C276" s="99">
        <v>14545</v>
      </c>
      <c r="D276" s="98" t="s">
        <v>1483</v>
      </c>
      <c r="E276" s="98" t="s">
        <v>532</v>
      </c>
      <c r="F276" s="98" t="s">
        <v>1238</v>
      </c>
      <c r="G276" s="98" t="s">
        <v>419</v>
      </c>
      <c r="H276" s="98" t="s">
        <v>19</v>
      </c>
      <c r="I276" s="98" t="s">
        <v>19</v>
      </c>
      <c r="J276" s="98" t="s">
        <v>973</v>
      </c>
    </row>
    <row r="277" spans="1:10" ht="15" thickBot="1" x14ac:dyDescent="0.35">
      <c r="A277" s="4" t="s">
        <v>215</v>
      </c>
      <c r="B277" s="98" t="s">
        <v>4</v>
      </c>
      <c r="C277" s="99">
        <v>13452</v>
      </c>
      <c r="D277" s="98" t="s">
        <v>1485</v>
      </c>
      <c r="E277" s="98" t="s">
        <v>588</v>
      </c>
      <c r="F277" s="98" t="s">
        <v>1266</v>
      </c>
      <c r="G277" s="98" t="s">
        <v>420</v>
      </c>
      <c r="H277" s="98" t="s">
        <v>1241</v>
      </c>
      <c r="I277" s="98" t="s">
        <v>1486</v>
      </c>
      <c r="J277" s="98" t="s">
        <v>419</v>
      </c>
    </row>
    <row r="278" spans="1:10" ht="15" thickBot="1" x14ac:dyDescent="0.35">
      <c r="A278" s="4" t="s">
        <v>221</v>
      </c>
      <c r="B278" s="98" t="s">
        <v>4</v>
      </c>
      <c r="C278" s="99">
        <v>22995</v>
      </c>
      <c r="D278" s="98" t="s">
        <v>991</v>
      </c>
      <c r="E278" s="98" t="s">
        <v>991</v>
      </c>
      <c r="F278" s="98" t="s">
        <v>1252</v>
      </c>
      <c r="G278" s="98" t="s">
        <v>419</v>
      </c>
      <c r="H278" s="98" t="s">
        <v>19</v>
      </c>
      <c r="I278" s="98" t="s">
        <v>19</v>
      </c>
      <c r="J278" s="98" t="s">
        <v>973</v>
      </c>
    </row>
    <row r="279" spans="1:10" ht="15" thickBot="1" x14ac:dyDescent="0.35">
      <c r="A279" s="4" t="s">
        <v>226</v>
      </c>
      <c r="B279" s="98" t="s">
        <v>4</v>
      </c>
      <c r="C279" s="99">
        <v>14948</v>
      </c>
      <c r="D279" s="98" t="s">
        <v>1498</v>
      </c>
      <c r="E279" s="98" t="s">
        <v>550</v>
      </c>
      <c r="F279" s="98" t="s">
        <v>1240</v>
      </c>
      <c r="G279" s="98" t="s">
        <v>420</v>
      </c>
      <c r="H279" s="98" t="s">
        <v>1241</v>
      </c>
      <c r="I279" s="98" t="s">
        <v>1499</v>
      </c>
      <c r="J279" s="98" t="s">
        <v>973</v>
      </c>
    </row>
    <row r="280" spans="1:10" ht="15" thickBot="1" x14ac:dyDescent="0.35">
      <c r="A280" s="4" t="s">
        <v>228</v>
      </c>
      <c r="B280" s="98" t="s">
        <v>4</v>
      </c>
      <c r="C280" s="99">
        <v>18393</v>
      </c>
      <c r="D280" s="98" t="s">
        <v>1502</v>
      </c>
      <c r="E280" s="98" t="s">
        <v>625</v>
      </c>
      <c r="F280" s="98" t="s">
        <v>1254</v>
      </c>
      <c r="G280" s="98" t="s">
        <v>420</v>
      </c>
      <c r="H280" s="98" t="s">
        <v>1241</v>
      </c>
      <c r="I280" s="98" t="s">
        <v>1503</v>
      </c>
      <c r="J280" s="98" t="s">
        <v>420</v>
      </c>
    </row>
    <row r="281" spans="1:10" ht="15" thickBot="1" x14ac:dyDescent="0.35">
      <c r="A281" s="4" t="s">
        <v>233</v>
      </c>
      <c r="B281" s="98" t="s">
        <v>4</v>
      </c>
      <c r="C281" s="99">
        <v>14384</v>
      </c>
      <c r="D281" s="98" t="s">
        <v>1012</v>
      </c>
      <c r="E281" s="98" t="s">
        <v>1011</v>
      </c>
      <c r="F281" s="98" t="s">
        <v>1246</v>
      </c>
      <c r="G281" s="98" t="s">
        <v>420</v>
      </c>
      <c r="H281" s="98" t="s">
        <v>1241</v>
      </c>
      <c r="I281" s="98" t="s">
        <v>1507</v>
      </c>
      <c r="J281" s="98" t="s">
        <v>973</v>
      </c>
    </row>
    <row r="282" spans="1:10" ht="15" thickBot="1" x14ac:dyDescent="0.35">
      <c r="A282" s="4" t="s">
        <v>235</v>
      </c>
      <c r="B282" s="98" t="s">
        <v>4</v>
      </c>
      <c r="C282" s="99">
        <v>17511</v>
      </c>
      <c r="D282" s="98" t="s">
        <v>1016</v>
      </c>
      <c r="E282" s="98" t="s">
        <v>1015</v>
      </c>
      <c r="F282" s="98" t="s">
        <v>1240</v>
      </c>
      <c r="G282" s="98" t="s">
        <v>420</v>
      </c>
      <c r="H282" s="98" t="s">
        <v>1241</v>
      </c>
      <c r="I282" s="98" t="s">
        <v>1274</v>
      </c>
      <c r="J282" s="98" t="s">
        <v>420</v>
      </c>
    </row>
    <row r="283" spans="1:10" ht="15" thickBot="1" x14ac:dyDescent="0.35">
      <c r="A283" s="4" t="s">
        <v>236</v>
      </c>
      <c r="B283" s="98" t="s">
        <v>4</v>
      </c>
      <c r="C283" s="99">
        <v>15736</v>
      </c>
      <c r="D283" s="98" t="s">
        <v>1018</v>
      </c>
      <c r="E283" s="98" t="s">
        <v>532</v>
      </c>
      <c r="F283" s="98" t="s">
        <v>1238</v>
      </c>
      <c r="G283" s="98" t="s">
        <v>420</v>
      </c>
      <c r="H283" s="98" t="s">
        <v>1241</v>
      </c>
      <c r="I283" s="98" t="s">
        <v>1509</v>
      </c>
      <c r="J283" s="98" t="s">
        <v>973</v>
      </c>
    </row>
    <row r="284" spans="1:10" ht="15" thickBot="1" x14ac:dyDescent="0.35">
      <c r="A284" s="4" t="s">
        <v>238</v>
      </c>
      <c r="B284" s="98" t="s">
        <v>4</v>
      </c>
      <c r="C284" s="99">
        <v>13097</v>
      </c>
      <c r="D284" s="98" t="s">
        <v>1510</v>
      </c>
      <c r="E284" s="98" t="s">
        <v>816</v>
      </c>
      <c r="F284" s="98" t="s">
        <v>1252</v>
      </c>
      <c r="G284" s="98" t="s">
        <v>420</v>
      </c>
      <c r="H284" s="98" t="s">
        <v>1241</v>
      </c>
      <c r="I284" s="98" t="s">
        <v>1511</v>
      </c>
      <c r="J284" s="98" t="s">
        <v>973</v>
      </c>
    </row>
    <row r="285" spans="1:10" ht="15" thickBot="1" x14ac:dyDescent="0.35">
      <c r="A285" s="4" t="s">
        <v>243</v>
      </c>
      <c r="B285" s="98" t="s">
        <v>4</v>
      </c>
      <c r="C285" s="99">
        <v>22857</v>
      </c>
      <c r="D285" s="98" t="s">
        <v>1513</v>
      </c>
      <c r="E285" s="98" t="s">
        <v>588</v>
      </c>
      <c r="F285" s="98" t="s">
        <v>1266</v>
      </c>
      <c r="G285" s="98" t="s">
        <v>420</v>
      </c>
      <c r="H285" s="98" t="s">
        <v>1241</v>
      </c>
      <c r="I285" s="98" t="s">
        <v>1287</v>
      </c>
      <c r="J285" s="98" t="s">
        <v>973</v>
      </c>
    </row>
    <row r="286" spans="1:10" ht="15" thickBot="1" x14ac:dyDescent="0.35">
      <c r="A286" s="4" t="s">
        <v>250</v>
      </c>
      <c r="B286" s="98" t="s">
        <v>4</v>
      </c>
      <c r="C286" s="99">
        <v>25686</v>
      </c>
      <c r="D286" s="98" t="s">
        <v>1520</v>
      </c>
      <c r="E286" s="98" t="s">
        <v>625</v>
      </c>
      <c r="F286" s="98" t="s">
        <v>1254</v>
      </c>
      <c r="G286" s="98" t="s">
        <v>420</v>
      </c>
      <c r="H286" s="98" t="s">
        <v>1241</v>
      </c>
      <c r="I286" s="98" t="s">
        <v>1521</v>
      </c>
      <c r="J286" s="98" t="s">
        <v>420</v>
      </c>
    </row>
    <row r="287" spans="1:10" ht="15" thickBot="1" x14ac:dyDescent="0.35">
      <c r="A287" s="4" t="s">
        <v>264</v>
      </c>
      <c r="B287" s="98" t="s">
        <v>4</v>
      </c>
      <c r="C287" s="99">
        <v>24164</v>
      </c>
      <c r="D287" s="98" t="s">
        <v>1536</v>
      </c>
      <c r="E287" s="98" t="s">
        <v>1056</v>
      </c>
      <c r="F287" s="98" t="s">
        <v>1250</v>
      </c>
      <c r="G287" s="98" t="s">
        <v>420</v>
      </c>
      <c r="H287" s="98" t="s">
        <v>1241</v>
      </c>
      <c r="I287" s="98" t="s">
        <v>1257</v>
      </c>
      <c r="J287" s="98" t="s">
        <v>973</v>
      </c>
    </row>
    <row r="288" spans="1:10" ht="15" thickBot="1" x14ac:dyDescent="0.35">
      <c r="A288" s="4" t="s">
        <v>265</v>
      </c>
      <c r="B288" s="98" t="s">
        <v>4</v>
      </c>
      <c r="C288" s="99">
        <v>14230</v>
      </c>
      <c r="D288" s="98" t="s">
        <v>1056</v>
      </c>
      <c r="E288" s="98" t="s">
        <v>564</v>
      </c>
      <c r="F288" s="98" t="s">
        <v>1254</v>
      </c>
      <c r="G288" s="98" t="s">
        <v>420</v>
      </c>
      <c r="H288" s="98" t="s">
        <v>1241</v>
      </c>
      <c r="I288" s="98" t="s">
        <v>1537</v>
      </c>
      <c r="J288" s="98" t="s">
        <v>420</v>
      </c>
    </row>
    <row r="289" spans="1:10" ht="15" thickBot="1" x14ac:dyDescent="0.35">
      <c r="A289" s="4" t="s">
        <v>267</v>
      </c>
      <c r="B289" s="98" t="s">
        <v>4</v>
      </c>
      <c r="C289" s="99">
        <v>20526</v>
      </c>
      <c r="D289" s="98" t="s">
        <v>1062</v>
      </c>
      <c r="E289" s="98" t="s">
        <v>532</v>
      </c>
      <c r="F289" s="98" t="s">
        <v>1238</v>
      </c>
      <c r="G289" s="98" t="s">
        <v>419</v>
      </c>
      <c r="H289" s="98" t="s">
        <v>19</v>
      </c>
      <c r="I289" s="98" t="s">
        <v>19</v>
      </c>
      <c r="J289" s="98" t="s">
        <v>973</v>
      </c>
    </row>
    <row r="290" spans="1:10" ht="15" thickBot="1" x14ac:dyDescent="0.35">
      <c r="A290" s="4" t="s">
        <v>271</v>
      </c>
      <c r="B290" s="98" t="s">
        <v>4</v>
      </c>
      <c r="C290" s="99">
        <v>13579</v>
      </c>
      <c r="D290" s="98" t="s">
        <v>1067</v>
      </c>
      <c r="E290" s="98" t="s">
        <v>895</v>
      </c>
      <c r="F290" s="98" t="s">
        <v>1254</v>
      </c>
      <c r="G290" s="98" t="s">
        <v>420</v>
      </c>
      <c r="H290" s="98" t="s">
        <v>1241</v>
      </c>
      <c r="I290" s="98" t="s">
        <v>1542</v>
      </c>
      <c r="J290" s="98" t="s">
        <v>973</v>
      </c>
    </row>
    <row r="291" spans="1:10" ht="15" thickBot="1" x14ac:dyDescent="0.35">
      <c r="A291" s="4" t="s">
        <v>276</v>
      </c>
      <c r="B291" s="98" t="s">
        <v>4</v>
      </c>
      <c r="C291" s="99">
        <v>19119</v>
      </c>
      <c r="D291" s="98" t="s">
        <v>1546</v>
      </c>
      <c r="E291" s="98" t="s">
        <v>548</v>
      </c>
      <c r="F291" s="98" t="s">
        <v>1250</v>
      </c>
      <c r="G291" s="98" t="s">
        <v>420</v>
      </c>
      <c r="H291" s="98" t="s">
        <v>1241</v>
      </c>
      <c r="I291" s="98" t="s">
        <v>1547</v>
      </c>
      <c r="J291" s="98" t="s">
        <v>420</v>
      </c>
    </row>
    <row r="292" spans="1:10" ht="15" thickBot="1" x14ac:dyDescent="0.35">
      <c r="A292" s="4" t="s">
        <v>284</v>
      </c>
      <c r="B292" s="98" t="s">
        <v>4</v>
      </c>
      <c r="C292" s="99">
        <v>12798</v>
      </c>
      <c r="D292" s="98" t="s">
        <v>686</v>
      </c>
      <c r="E292" s="98" t="s">
        <v>686</v>
      </c>
      <c r="F292" s="98" t="s">
        <v>1246</v>
      </c>
      <c r="G292" s="98" t="s">
        <v>420</v>
      </c>
      <c r="H292" s="98" t="s">
        <v>1241</v>
      </c>
      <c r="I292" s="98" t="s">
        <v>1554</v>
      </c>
      <c r="J292" s="98" t="s">
        <v>419</v>
      </c>
    </row>
    <row r="293" spans="1:10" ht="15" thickBot="1" x14ac:dyDescent="0.35">
      <c r="A293" s="4" t="s">
        <v>285</v>
      </c>
      <c r="B293" s="98" t="s">
        <v>4</v>
      </c>
      <c r="C293" s="99">
        <v>13912</v>
      </c>
      <c r="D293" s="98" t="s">
        <v>1555</v>
      </c>
      <c r="E293" s="98" t="s">
        <v>582</v>
      </c>
      <c r="F293" s="98" t="s">
        <v>1240</v>
      </c>
      <c r="G293" s="98" t="s">
        <v>419</v>
      </c>
      <c r="H293" s="98" t="s">
        <v>19</v>
      </c>
      <c r="I293" s="98" t="s">
        <v>19</v>
      </c>
      <c r="J293" s="98" t="s">
        <v>420</v>
      </c>
    </row>
    <row r="294" spans="1:10" ht="15" thickBot="1" x14ac:dyDescent="0.35">
      <c r="A294" s="4" t="s">
        <v>287</v>
      </c>
      <c r="B294" s="98" t="s">
        <v>4</v>
      </c>
      <c r="C294" s="99">
        <v>14878</v>
      </c>
      <c r="D294" s="98" t="s">
        <v>1557</v>
      </c>
      <c r="E294" s="98" t="s">
        <v>1093</v>
      </c>
      <c r="F294" s="98" t="s">
        <v>1250</v>
      </c>
      <c r="G294" s="98" t="s">
        <v>419</v>
      </c>
      <c r="H294" s="98" t="s">
        <v>19</v>
      </c>
      <c r="I294" s="98" t="s">
        <v>19</v>
      </c>
      <c r="J294" s="98" t="s">
        <v>420</v>
      </c>
    </row>
    <row r="295" spans="1:10" ht="15" thickBot="1" x14ac:dyDescent="0.35">
      <c r="A295" s="4" t="s">
        <v>303</v>
      </c>
      <c r="B295" s="98" t="s">
        <v>4</v>
      </c>
      <c r="C295" s="99">
        <v>12486</v>
      </c>
      <c r="D295" s="98" t="s">
        <v>1569</v>
      </c>
      <c r="E295" s="98" t="s">
        <v>601</v>
      </c>
      <c r="F295" s="98" t="s">
        <v>1238</v>
      </c>
      <c r="G295" s="98" t="s">
        <v>419</v>
      </c>
      <c r="H295" s="98" t="s">
        <v>19</v>
      </c>
      <c r="I295" s="98" t="s">
        <v>19</v>
      </c>
      <c r="J295" s="98" t="s">
        <v>419</v>
      </c>
    </row>
    <row r="296" spans="1:10" ht="15" thickBot="1" x14ac:dyDescent="0.35">
      <c r="A296" s="4" t="s">
        <v>317</v>
      </c>
      <c r="B296" s="98" t="s">
        <v>4</v>
      </c>
      <c r="C296" s="99">
        <v>16753</v>
      </c>
      <c r="D296" s="98" t="s">
        <v>1483</v>
      </c>
      <c r="E296" s="98" t="s">
        <v>585</v>
      </c>
      <c r="F296" s="98" t="s">
        <v>1238</v>
      </c>
      <c r="G296" s="98" t="s">
        <v>420</v>
      </c>
      <c r="H296" s="98" t="s">
        <v>1241</v>
      </c>
      <c r="I296" s="98" t="s">
        <v>1582</v>
      </c>
      <c r="J296" s="98" t="s">
        <v>973</v>
      </c>
    </row>
    <row r="297" spans="1:10" ht="15" thickBot="1" x14ac:dyDescent="0.35">
      <c r="A297" s="4" t="s">
        <v>338</v>
      </c>
      <c r="B297" s="98" t="s">
        <v>4</v>
      </c>
      <c r="C297" s="99">
        <v>14300</v>
      </c>
      <c r="D297" s="98" t="s">
        <v>1159</v>
      </c>
      <c r="E297" s="98" t="s">
        <v>568</v>
      </c>
      <c r="F297" s="98" t="s">
        <v>1256</v>
      </c>
      <c r="G297" s="98" t="s">
        <v>420</v>
      </c>
      <c r="H297" s="98" t="s">
        <v>1241</v>
      </c>
      <c r="I297" s="98" t="s">
        <v>1601</v>
      </c>
      <c r="J297" s="98" t="s">
        <v>973</v>
      </c>
    </row>
    <row r="298" spans="1:10" ht="15" thickBot="1" x14ac:dyDescent="0.35">
      <c r="A298" s="4" t="s">
        <v>339</v>
      </c>
      <c r="B298" s="98" t="s">
        <v>4</v>
      </c>
      <c r="C298" s="99">
        <v>13940</v>
      </c>
      <c r="D298" s="98" t="s">
        <v>1602</v>
      </c>
      <c r="E298" s="98" t="s">
        <v>532</v>
      </c>
      <c r="F298" s="98" t="s">
        <v>1238</v>
      </c>
      <c r="G298" s="98" t="s">
        <v>420</v>
      </c>
      <c r="H298" s="98" t="s">
        <v>1241</v>
      </c>
      <c r="I298" s="98" t="s">
        <v>1603</v>
      </c>
      <c r="J298" s="98" t="s">
        <v>419</v>
      </c>
    </row>
    <row r="299" spans="1:10" ht="15" thickBot="1" x14ac:dyDescent="0.35">
      <c r="A299" s="4" t="s">
        <v>342</v>
      </c>
      <c r="B299" s="98" t="s">
        <v>4</v>
      </c>
      <c r="C299" s="99">
        <v>17937</v>
      </c>
      <c r="D299" s="98" t="s">
        <v>1164</v>
      </c>
      <c r="E299" s="98" t="s">
        <v>681</v>
      </c>
      <c r="F299" s="98" t="s">
        <v>1240</v>
      </c>
      <c r="G299" s="98" t="s">
        <v>420</v>
      </c>
      <c r="H299" s="98" t="s">
        <v>1241</v>
      </c>
      <c r="I299" s="98" t="s">
        <v>1606</v>
      </c>
      <c r="J299" s="98" t="s">
        <v>973</v>
      </c>
    </row>
    <row r="300" spans="1:10" ht="15" thickBot="1" x14ac:dyDescent="0.35">
      <c r="A300" s="4" t="s">
        <v>350</v>
      </c>
      <c r="B300" s="98" t="s">
        <v>4</v>
      </c>
      <c r="C300" s="99">
        <v>18134</v>
      </c>
      <c r="D300" s="98" t="s">
        <v>1175</v>
      </c>
      <c r="E300" s="98" t="s">
        <v>537</v>
      </c>
      <c r="F300" s="98" t="s">
        <v>1240</v>
      </c>
      <c r="G300" s="98" t="s">
        <v>420</v>
      </c>
      <c r="H300" s="98" t="s">
        <v>1241</v>
      </c>
      <c r="I300" s="98" t="s">
        <v>1327</v>
      </c>
      <c r="J300" s="98" t="s">
        <v>973</v>
      </c>
    </row>
    <row r="301" spans="1:10" ht="15" thickBot="1" x14ac:dyDescent="0.35">
      <c r="A301" s="4" t="s">
        <v>356</v>
      </c>
      <c r="B301" s="98" t="s">
        <v>4</v>
      </c>
      <c r="C301" s="99">
        <v>16881</v>
      </c>
      <c r="D301" s="98" t="s">
        <v>1617</v>
      </c>
      <c r="E301" s="98" t="s">
        <v>775</v>
      </c>
      <c r="F301" s="98" t="s">
        <v>1256</v>
      </c>
      <c r="G301" s="98" t="s">
        <v>419</v>
      </c>
      <c r="H301" s="98" t="s">
        <v>19</v>
      </c>
      <c r="I301" s="98" t="s">
        <v>19</v>
      </c>
      <c r="J301" s="98" t="s">
        <v>419</v>
      </c>
    </row>
    <row r="302" spans="1:10" ht="15" thickBot="1" x14ac:dyDescent="0.35">
      <c r="A302" s="4" t="s">
        <v>358</v>
      </c>
      <c r="B302" s="98" t="s">
        <v>4</v>
      </c>
      <c r="C302" s="99">
        <v>14253</v>
      </c>
      <c r="D302" s="98" t="s">
        <v>1618</v>
      </c>
      <c r="E302" s="98" t="s">
        <v>681</v>
      </c>
      <c r="F302" s="98" t="s">
        <v>1254</v>
      </c>
      <c r="G302" s="98" t="s">
        <v>420</v>
      </c>
      <c r="H302" s="98" t="s">
        <v>1241</v>
      </c>
      <c r="I302" s="98" t="s">
        <v>1619</v>
      </c>
      <c r="J302" s="98" t="s">
        <v>420</v>
      </c>
    </row>
    <row r="303" spans="1:10" ht="15" thickBot="1" x14ac:dyDescent="0.35">
      <c r="A303" s="4" t="s">
        <v>367</v>
      </c>
      <c r="B303" s="98" t="s">
        <v>4</v>
      </c>
      <c r="C303" s="99">
        <v>12238</v>
      </c>
      <c r="D303" s="98" t="s">
        <v>1627</v>
      </c>
      <c r="E303" s="98" t="s">
        <v>597</v>
      </c>
      <c r="F303" s="98" t="s">
        <v>1254</v>
      </c>
      <c r="G303" s="98" t="s">
        <v>420</v>
      </c>
      <c r="H303" s="98" t="s">
        <v>1241</v>
      </c>
      <c r="I303" s="98" t="s">
        <v>1628</v>
      </c>
      <c r="J303" s="98" t="s">
        <v>420</v>
      </c>
    </row>
    <row r="304" spans="1:10" ht="15" thickBot="1" x14ac:dyDescent="0.35">
      <c r="A304" s="4" t="s">
        <v>378</v>
      </c>
      <c r="B304" s="98" t="s">
        <v>4</v>
      </c>
      <c r="C304" s="99">
        <v>17593</v>
      </c>
      <c r="D304" s="98" t="s">
        <v>601</v>
      </c>
      <c r="E304" s="98" t="s">
        <v>601</v>
      </c>
      <c r="F304" s="98" t="s">
        <v>1238</v>
      </c>
      <c r="G304" s="98" t="s">
        <v>420</v>
      </c>
      <c r="H304" s="98" t="s">
        <v>1241</v>
      </c>
      <c r="I304" s="98" t="s">
        <v>1417</v>
      </c>
      <c r="J304" s="98" t="s">
        <v>419</v>
      </c>
    </row>
    <row r="305" spans="1:10" ht="15" thickBot="1" x14ac:dyDescent="0.35">
      <c r="A305" s="4" t="s">
        <v>391</v>
      </c>
      <c r="B305" s="98" t="s">
        <v>4</v>
      </c>
      <c r="C305" s="99">
        <v>13498</v>
      </c>
      <c r="D305" s="98" t="s">
        <v>1652</v>
      </c>
      <c r="E305" s="98" t="s">
        <v>532</v>
      </c>
      <c r="F305" s="98" t="s">
        <v>1238</v>
      </c>
      <c r="G305" s="98" t="s">
        <v>420</v>
      </c>
      <c r="H305" s="98" t="s">
        <v>1241</v>
      </c>
      <c r="I305" s="98" t="s">
        <v>1653</v>
      </c>
      <c r="J305" s="98" t="s">
        <v>973</v>
      </c>
    </row>
    <row r="306" spans="1:10" ht="15" thickBot="1" x14ac:dyDescent="0.35">
      <c r="A306" s="109"/>
      <c r="B306" s="277"/>
      <c r="C306" s="275"/>
      <c r="D306" s="277"/>
      <c r="E306" s="277"/>
      <c r="F306" s="277"/>
      <c r="G306" s="277"/>
      <c r="H306" s="277"/>
      <c r="I306" s="277"/>
      <c r="J306" s="277"/>
    </row>
    <row r="307" spans="1:10" ht="15" thickBot="1" x14ac:dyDescent="0.35">
      <c r="A307" s="4" t="s">
        <v>13</v>
      </c>
      <c r="B307" s="73" t="s">
        <v>14</v>
      </c>
      <c r="C307" s="100">
        <v>28283</v>
      </c>
      <c r="D307" s="73" t="s">
        <v>569</v>
      </c>
      <c r="E307" s="73" t="s">
        <v>568</v>
      </c>
      <c r="F307" s="73" t="s">
        <v>1256</v>
      </c>
      <c r="G307" s="73" t="s">
        <v>420</v>
      </c>
      <c r="H307" s="73" t="s">
        <v>1241</v>
      </c>
      <c r="I307" s="73" t="s">
        <v>1257</v>
      </c>
      <c r="J307" s="73" t="s">
        <v>420</v>
      </c>
    </row>
    <row r="308" spans="1:10" ht="15" thickBot="1" x14ac:dyDescent="0.35">
      <c r="A308" s="4" t="s">
        <v>17</v>
      </c>
      <c r="B308" s="73" t="s">
        <v>14</v>
      </c>
      <c r="C308" s="100">
        <v>29598</v>
      </c>
      <c r="D308" s="73" t="s">
        <v>579</v>
      </c>
      <c r="E308" s="73" t="s">
        <v>579</v>
      </c>
      <c r="F308" s="73" t="s">
        <v>1246</v>
      </c>
      <c r="G308" s="73" t="s">
        <v>419</v>
      </c>
      <c r="H308" s="73" t="s">
        <v>19</v>
      </c>
      <c r="I308" s="73" t="s">
        <v>19</v>
      </c>
      <c r="J308" s="73" t="s">
        <v>419</v>
      </c>
    </row>
    <row r="309" spans="1:10" ht="15" thickBot="1" x14ac:dyDescent="0.35">
      <c r="A309" s="4" t="s">
        <v>29</v>
      </c>
      <c r="B309" s="73" t="s">
        <v>14</v>
      </c>
      <c r="C309" s="100">
        <v>35350</v>
      </c>
      <c r="D309" s="73" t="s">
        <v>1277</v>
      </c>
      <c r="E309" s="73" t="s">
        <v>532</v>
      </c>
      <c r="F309" s="73" t="s">
        <v>1238</v>
      </c>
      <c r="G309" s="73" t="s">
        <v>419</v>
      </c>
      <c r="H309" s="73" t="s">
        <v>19</v>
      </c>
      <c r="I309" s="73" t="s">
        <v>19</v>
      </c>
      <c r="J309" s="73" t="s">
        <v>420</v>
      </c>
    </row>
    <row r="310" spans="1:10" ht="15" thickBot="1" x14ac:dyDescent="0.35">
      <c r="A310" s="4" t="s">
        <v>34</v>
      </c>
      <c r="B310" s="73" t="s">
        <v>14</v>
      </c>
      <c r="C310" s="100">
        <v>42361</v>
      </c>
      <c r="D310" s="73" t="s">
        <v>1283</v>
      </c>
      <c r="E310" s="73" t="s">
        <v>601</v>
      </c>
      <c r="F310" s="73" t="s">
        <v>1238</v>
      </c>
      <c r="G310" s="73" t="s">
        <v>419</v>
      </c>
      <c r="H310" s="73" t="s">
        <v>19</v>
      </c>
      <c r="I310" s="73" t="s">
        <v>19</v>
      </c>
      <c r="J310" s="73" t="s">
        <v>973</v>
      </c>
    </row>
    <row r="311" spans="1:10" ht="15" thickBot="1" x14ac:dyDescent="0.35">
      <c r="A311" s="4" t="s">
        <v>45</v>
      </c>
      <c r="B311" s="73" t="s">
        <v>14</v>
      </c>
      <c r="C311" s="100">
        <v>41070</v>
      </c>
      <c r="D311" s="73" t="s">
        <v>1298</v>
      </c>
      <c r="E311" s="73" t="s">
        <v>532</v>
      </c>
      <c r="F311" s="73" t="s">
        <v>1238</v>
      </c>
      <c r="G311" s="73" t="s">
        <v>419</v>
      </c>
      <c r="H311" s="73" t="s">
        <v>19</v>
      </c>
      <c r="I311" s="73" t="s">
        <v>19</v>
      </c>
      <c r="J311" s="73" t="s">
        <v>973</v>
      </c>
    </row>
    <row r="312" spans="1:10" ht="15" thickBot="1" x14ac:dyDescent="0.35">
      <c r="A312" s="4" t="s">
        <v>47</v>
      </c>
      <c r="B312" s="73" t="s">
        <v>14</v>
      </c>
      <c r="C312" s="100">
        <v>46905</v>
      </c>
      <c r="D312" s="73" t="s">
        <v>1301</v>
      </c>
      <c r="E312" s="73" t="s">
        <v>651</v>
      </c>
      <c r="F312" s="73" t="s">
        <v>1240</v>
      </c>
      <c r="G312" s="73" t="s">
        <v>420</v>
      </c>
      <c r="H312" s="73" t="s">
        <v>1241</v>
      </c>
      <c r="I312" s="73" t="s">
        <v>1269</v>
      </c>
      <c r="J312" s="73" t="s">
        <v>420</v>
      </c>
    </row>
    <row r="313" spans="1:10" ht="15" thickBot="1" x14ac:dyDescent="0.35">
      <c r="A313" s="4" t="s">
        <v>52</v>
      </c>
      <c r="B313" s="73" t="s">
        <v>14</v>
      </c>
      <c r="C313" s="100">
        <v>43254</v>
      </c>
      <c r="D313" s="73" t="s">
        <v>1307</v>
      </c>
      <c r="E313" s="73" t="s">
        <v>666</v>
      </c>
      <c r="F313" s="73" t="s">
        <v>1238</v>
      </c>
      <c r="G313" s="73" t="s">
        <v>419</v>
      </c>
      <c r="H313" s="73" t="s">
        <v>19</v>
      </c>
      <c r="I313" s="73" t="s">
        <v>19</v>
      </c>
      <c r="J313" s="73" t="s">
        <v>973</v>
      </c>
    </row>
    <row r="314" spans="1:10" ht="15" thickBot="1" x14ac:dyDescent="0.35">
      <c r="A314" s="4" t="s">
        <v>57</v>
      </c>
      <c r="B314" s="73" t="s">
        <v>14</v>
      </c>
      <c r="C314" s="100">
        <v>35087</v>
      </c>
      <c r="D314" s="73" t="s">
        <v>1311</v>
      </c>
      <c r="E314" s="73" t="s">
        <v>683</v>
      </c>
      <c r="F314" s="73" t="s">
        <v>1252</v>
      </c>
      <c r="G314" s="73" t="s">
        <v>419</v>
      </c>
      <c r="H314" s="73" t="s">
        <v>19</v>
      </c>
      <c r="I314" s="73" t="s">
        <v>19</v>
      </c>
      <c r="J314" s="73" t="s">
        <v>420</v>
      </c>
    </row>
    <row r="315" spans="1:10" ht="15" thickBot="1" x14ac:dyDescent="0.35">
      <c r="A315" s="4" t="s">
        <v>65</v>
      </c>
      <c r="B315" s="73" t="s">
        <v>14</v>
      </c>
      <c r="C315" s="100">
        <v>38002</v>
      </c>
      <c r="D315" s="73" t="s">
        <v>1323</v>
      </c>
      <c r="E315" s="73" t="s">
        <v>703</v>
      </c>
      <c r="F315" s="73" t="s">
        <v>1254</v>
      </c>
      <c r="G315" s="73" t="s">
        <v>420</v>
      </c>
      <c r="H315" s="73" t="s">
        <v>1241</v>
      </c>
      <c r="I315" s="73" t="s">
        <v>1324</v>
      </c>
      <c r="J315" s="73" t="s">
        <v>973</v>
      </c>
    </row>
    <row r="316" spans="1:10" ht="15" thickBot="1" x14ac:dyDescent="0.35">
      <c r="A316" s="4" t="s">
        <v>71</v>
      </c>
      <c r="B316" s="73" t="s">
        <v>14</v>
      </c>
      <c r="C316" s="100">
        <v>30613</v>
      </c>
      <c r="D316" s="73" t="s">
        <v>1332</v>
      </c>
      <c r="E316" s="73" t="s">
        <v>623</v>
      </c>
      <c r="F316" s="73" t="s">
        <v>1240</v>
      </c>
      <c r="G316" s="73" t="s">
        <v>420</v>
      </c>
      <c r="H316" s="73" t="s">
        <v>1241</v>
      </c>
      <c r="I316" s="73" t="s">
        <v>1333</v>
      </c>
      <c r="J316" s="73" t="s">
        <v>420</v>
      </c>
    </row>
    <row r="317" spans="1:10" ht="15" thickBot="1" x14ac:dyDescent="0.35">
      <c r="A317" s="4" t="s">
        <v>76</v>
      </c>
      <c r="B317" s="73" t="s">
        <v>14</v>
      </c>
      <c r="C317" s="100">
        <v>43381</v>
      </c>
      <c r="D317" s="73" t="s">
        <v>731</v>
      </c>
      <c r="E317" s="73" t="s">
        <v>588</v>
      </c>
      <c r="F317" s="73" t="s">
        <v>1266</v>
      </c>
      <c r="G317" s="73" t="s">
        <v>420</v>
      </c>
      <c r="H317" s="73" t="s">
        <v>1241</v>
      </c>
      <c r="I317" s="73" t="s">
        <v>1336</v>
      </c>
      <c r="J317" s="73" t="s">
        <v>973</v>
      </c>
    </row>
    <row r="318" spans="1:10" ht="15" thickBot="1" x14ac:dyDescent="0.35">
      <c r="A318" s="4" t="s">
        <v>78</v>
      </c>
      <c r="B318" s="73" t="s">
        <v>14</v>
      </c>
      <c r="C318" s="100">
        <v>35563</v>
      </c>
      <c r="D318" s="73" t="s">
        <v>1339</v>
      </c>
      <c r="E318" s="73" t="s">
        <v>532</v>
      </c>
      <c r="F318" s="73" t="s">
        <v>1238</v>
      </c>
      <c r="G318" s="73" t="s">
        <v>419</v>
      </c>
      <c r="H318" s="73" t="s">
        <v>19</v>
      </c>
      <c r="I318" s="73" t="s">
        <v>19</v>
      </c>
      <c r="J318" s="73" t="s">
        <v>973</v>
      </c>
    </row>
    <row r="319" spans="1:10" ht="15" thickBot="1" x14ac:dyDescent="0.35">
      <c r="A319" s="4" t="s">
        <v>85</v>
      </c>
      <c r="B319" s="73" t="s">
        <v>14</v>
      </c>
      <c r="C319" s="100">
        <v>40186</v>
      </c>
      <c r="D319" s="73" t="s">
        <v>1346</v>
      </c>
      <c r="E319" s="73" t="s">
        <v>532</v>
      </c>
      <c r="F319" s="73" t="s">
        <v>1238</v>
      </c>
      <c r="G319" s="73" t="s">
        <v>419</v>
      </c>
      <c r="H319" s="73" t="s">
        <v>19</v>
      </c>
      <c r="I319" s="73" t="s">
        <v>19</v>
      </c>
      <c r="J319" s="73" t="s">
        <v>973</v>
      </c>
    </row>
    <row r="320" spans="1:10" ht="15" thickBot="1" x14ac:dyDescent="0.35">
      <c r="A320" s="4" t="s">
        <v>86</v>
      </c>
      <c r="B320" s="73" t="s">
        <v>14</v>
      </c>
      <c r="C320" s="100">
        <v>28263</v>
      </c>
      <c r="D320" s="73" t="s">
        <v>1347</v>
      </c>
      <c r="E320" s="73" t="s">
        <v>750</v>
      </c>
      <c r="F320" s="73" t="s">
        <v>1260</v>
      </c>
      <c r="G320" s="73" t="s">
        <v>420</v>
      </c>
      <c r="H320" s="73" t="s">
        <v>1241</v>
      </c>
      <c r="I320" s="73" t="s">
        <v>1348</v>
      </c>
      <c r="J320" s="73" t="s">
        <v>420</v>
      </c>
    </row>
    <row r="321" spans="1:10" ht="15" thickBot="1" x14ac:dyDescent="0.35">
      <c r="A321" s="4" t="s">
        <v>91</v>
      </c>
      <c r="B321" s="73" t="s">
        <v>14</v>
      </c>
      <c r="C321" s="100">
        <v>26391</v>
      </c>
      <c r="D321" s="73" t="s">
        <v>758</v>
      </c>
      <c r="E321" s="73" t="s">
        <v>666</v>
      </c>
      <c r="F321" s="73" t="s">
        <v>1238</v>
      </c>
      <c r="G321" s="73" t="s">
        <v>420</v>
      </c>
      <c r="H321" s="73" t="s">
        <v>1241</v>
      </c>
      <c r="I321" s="73" t="s">
        <v>1353</v>
      </c>
      <c r="J321" s="73" t="s">
        <v>973</v>
      </c>
    </row>
    <row r="322" spans="1:10" ht="15" thickBot="1" x14ac:dyDescent="0.35">
      <c r="A322" s="4" t="s">
        <v>100</v>
      </c>
      <c r="B322" s="73" t="s">
        <v>14</v>
      </c>
      <c r="C322" s="100">
        <v>32799</v>
      </c>
      <c r="D322" s="73" t="s">
        <v>1315</v>
      </c>
      <c r="E322" s="73" t="s">
        <v>623</v>
      </c>
      <c r="F322" s="73" t="s">
        <v>1240</v>
      </c>
      <c r="G322" s="73" t="s">
        <v>419</v>
      </c>
      <c r="H322" s="73" t="s">
        <v>19</v>
      </c>
      <c r="I322" s="73" t="s">
        <v>19</v>
      </c>
      <c r="J322" s="73" t="s">
        <v>973</v>
      </c>
    </row>
    <row r="323" spans="1:10" ht="15" thickBot="1" x14ac:dyDescent="0.35">
      <c r="A323" s="4" t="s">
        <v>104</v>
      </c>
      <c r="B323" s="73" t="s">
        <v>14</v>
      </c>
      <c r="C323" s="100">
        <v>34381</v>
      </c>
      <c r="D323" s="73" t="s">
        <v>1368</v>
      </c>
      <c r="E323" s="73" t="s">
        <v>662</v>
      </c>
      <c r="F323" s="73" t="s">
        <v>1244</v>
      </c>
      <c r="G323" s="73" t="s">
        <v>420</v>
      </c>
      <c r="H323" s="73" t="s">
        <v>1241</v>
      </c>
      <c r="I323" s="73" t="s">
        <v>1369</v>
      </c>
      <c r="J323" s="73" t="s">
        <v>420</v>
      </c>
    </row>
    <row r="324" spans="1:10" ht="15" thickBot="1" x14ac:dyDescent="0.35">
      <c r="A324" s="4" t="s">
        <v>106</v>
      </c>
      <c r="B324" s="73" t="s">
        <v>14</v>
      </c>
      <c r="C324" s="100">
        <v>26168</v>
      </c>
      <c r="D324" s="73" t="s">
        <v>1372</v>
      </c>
      <c r="E324" s="73" t="s">
        <v>787</v>
      </c>
      <c r="F324" s="73" t="s">
        <v>1246</v>
      </c>
      <c r="G324" s="73" t="s">
        <v>420</v>
      </c>
      <c r="H324" s="73" t="s">
        <v>1241</v>
      </c>
      <c r="I324" s="73" t="s">
        <v>1349</v>
      </c>
      <c r="J324" s="73" t="s">
        <v>973</v>
      </c>
    </row>
    <row r="325" spans="1:10" ht="15" thickBot="1" x14ac:dyDescent="0.35">
      <c r="A325" s="4" t="s">
        <v>112</v>
      </c>
      <c r="B325" s="73" t="s">
        <v>14</v>
      </c>
      <c r="C325" s="100">
        <v>48579</v>
      </c>
      <c r="D325" s="73" t="s">
        <v>1378</v>
      </c>
      <c r="E325" s="73" t="s">
        <v>693</v>
      </c>
      <c r="F325" s="73" t="s">
        <v>1240</v>
      </c>
      <c r="G325" s="73" t="s">
        <v>420</v>
      </c>
      <c r="H325" s="73" t="s">
        <v>1241</v>
      </c>
      <c r="I325" s="73" t="s">
        <v>1379</v>
      </c>
      <c r="J325" s="73" t="s">
        <v>973</v>
      </c>
    </row>
    <row r="326" spans="1:10" ht="15" thickBot="1" x14ac:dyDescent="0.35">
      <c r="A326" s="4" t="s">
        <v>113</v>
      </c>
      <c r="B326" s="73" t="s">
        <v>14</v>
      </c>
      <c r="C326" s="100">
        <v>32442</v>
      </c>
      <c r="D326" s="73" t="s">
        <v>1380</v>
      </c>
      <c r="E326" s="73" t="s">
        <v>588</v>
      </c>
      <c r="F326" s="73" t="s">
        <v>1266</v>
      </c>
      <c r="G326" s="73" t="s">
        <v>420</v>
      </c>
      <c r="H326" s="73" t="s">
        <v>1241</v>
      </c>
      <c r="I326" s="73" t="s">
        <v>1287</v>
      </c>
      <c r="J326" s="73" t="s">
        <v>973</v>
      </c>
    </row>
    <row r="327" spans="1:10" ht="15" thickBot="1" x14ac:dyDescent="0.35">
      <c r="A327" s="4" t="s">
        <v>138</v>
      </c>
      <c r="B327" s="73" t="s">
        <v>14</v>
      </c>
      <c r="C327" s="100">
        <v>27692</v>
      </c>
      <c r="D327" s="73" t="s">
        <v>1407</v>
      </c>
      <c r="E327" s="73" t="s">
        <v>601</v>
      </c>
      <c r="F327" s="73" t="s">
        <v>1238</v>
      </c>
      <c r="G327" s="73" t="s">
        <v>419</v>
      </c>
      <c r="H327" s="73" t="s">
        <v>19</v>
      </c>
      <c r="I327" s="73" t="s">
        <v>19</v>
      </c>
      <c r="J327" s="73" t="s">
        <v>973</v>
      </c>
    </row>
    <row r="328" spans="1:10" ht="15" thickBot="1" x14ac:dyDescent="0.35">
      <c r="A328" s="4" t="s">
        <v>142</v>
      </c>
      <c r="B328" s="73" t="s">
        <v>14</v>
      </c>
      <c r="C328" s="100">
        <v>46985</v>
      </c>
      <c r="D328" s="73" t="s">
        <v>1411</v>
      </c>
      <c r="E328" s="73" t="s">
        <v>568</v>
      </c>
      <c r="F328" s="73" t="s">
        <v>1256</v>
      </c>
      <c r="G328" s="73" t="s">
        <v>420</v>
      </c>
      <c r="H328" s="73" t="s">
        <v>1241</v>
      </c>
      <c r="I328" s="73" t="s">
        <v>1412</v>
      </c>
      <c r="J328" s="73" t="s">
        <v>973</v>
      </c>
    </row>
    <row r="329" spans="1:10" ht="15" thickBot="1" x14ac:dyDescent="0.35">
      <c r="A329" s="4" t="s">
        <v>152</v>
      </c>
      <c r="B329" s="73" t="s">
        <v>14</v>
      </c>
      <c r="C329" s="100">
        <v>40898</v>
      </c>
      <c r="D329" s="73" t="s">
        <v>874</v>
      </c>
      <c r="E329" s="73" t="s">
        <v>874</v>
      </c>
      <c r="F329" s="73" t="s">
        <v>1256</v>
      </c>
      <c r="G329" s="73" t="s">
        <v>420</v>
      </c>
      <c r="H329" s="73" t="s">
        <v>1241</v>
      </c>
      <c r="I329" s="73" t="s">
        <v>1274</v>
      </c>
      <c r="J329" s="73" t="s">
        <v>973</v>
      </c>
    </row>
    <row r="330" spans="1:10" ht="15" thickBot="1" x14ac:dyDescent="0.35">
      <c r="A330" s="4" t="s">
        <v>181</v>
      </c>
      <c r="B330" s="73" t="s">
        <v>14</v>
      </c>
      <c r="C330" s="100">
        <v>41786</v>
      </c>
      <c r="D330" s="73" t="s">
        <v>1456</v>
      </c>
      <c r="E330" s="73" t="s">
        <v>931</v>
      </c>
      <c r="F330" s="73" t="s">
        <v>1244</v>
      </c>
      <c r="G330" s="73" t="s">
        <v>419</v>
      </c>
      <c r="H330" s="73" t="s">
        <v>19</v>
      </c>
      <c r="I330" s="73" t="s">
        <v>19</v>
      </c>
      <c r="J330" s="73" t="s">
        <v>973</v>
      </c>
    </row>
    <row r="331" spans="1:10" ht="15" thickBot="1" x14ac:dyDescent="0.35">
      <c r="A331" s="4" t="s">
        <v>203</v>
      </c>
      <c r="B331" s="73" t="s">
        <v>14</v>
      </c>
      <c r="C331" s="100">
        <v>45337</v>
      </c>
      <c r="D331" s="73" t="s">
        <v>1239</v>
      </c>
      <c r="E331" s="73" t="s">
        <v>537</v>
      </c>
      <c r="F331" s="73" t="s">
        <v>1240</v>
      </c>
      <c r="G331" s="73" t="s">
        <v>419</v>
      </c>
      <c r="H331" s="73" t="s">
        <v>19</v>
      </c>
      <c r="I331" s="73" t="s">
        <v>19</v>
      </c>
      <c r="J331" s="73" t="s">
        <v>973</v>
      </c>
    </row>
    <row r="332" spans="1:10" ht="15" thickBot="1" x14ac:dyDescent="0.35">
      <c r="A332" s="4" t="s">
        <v>210</v>
      </c>
      <c r="B332" s="73" t="s">
        <v>14</v>
      </c>
      <c r="C332" s="100">
        <v>35540</v>
      </c>
      <c r="D332" s="73" t="s">
        <v>1480</v>
      </c>
      <c r="E332" s="73" t="s">
        <v>568</v>
      </c>
      <c r="F332" s="73" t="s">
        <v>1256</v>
      </c>
      <c r="G332" s="73" t="s">
        <v>420</v>
      </c>
      <c r="H332" s="73" t="s">
        <v>1241</v>
      </c>
      <c r="I332" s="73" t="s">
        <v>1481</v>
      </c>
      <c r="J332" s="73" t="s">
        <v>973</v>
      </c>
    </row>
    <row r="333" spans="1:10" ht="15" thickBot="1" x14ac:dyDescent="0.35">
      <c r="A333" s="4" t="s">
        <v>218</v>
      </c>
      <c r="B333" s="73" t="s">
        <v>14</v>
      </c>
      <c r="C333" s="100">
        <v>29694</v>
      </c>
      <c r="D333" s="73" t="s">
        <v>1490</v>
      </c>
      <c r="E333" s="73" t="s">
        <v>532</v>
      </c>
      <c r="F333" s="73" t="s">
        <v>1238</v>
      </c>
      <c r="G333" s="73" t="s">
        <v>420</v>
      </c>
      <c r="H333" s="73" t="s">
        <v>1241</v>
      </c>
      <c r="I333" s="73" t="s">
        <v>1491</v>
      </c>
      <c r="J333" s="73" t="s">
        <v>973</v>
      </c>
    </row>
    <row r="334" spans="1:10" ht="15" thickBot="1" x14ac:dyDescent="0.35">
      <c r="A334" s="4" t="s">
        <v>227</v>
      </c>
      <c r="B334" s="73" t="s">
        <v>14</v>
      </c>
      <c r="C334" s="100">
        <v>28646</v>
      </c>
      <c r="D334" s="73" t="s">
        <v>1500</v>
      </c>
      <c r="E334" s="73" t="s">
        <v>1002</v>
      </c>
      <c r="F334" s="73" t="s">
        <v>1252</v>
      </c>
      <c r="G334" s="73" t="s">
        <v>420</v>
      </c>
      <c r="H334" s="73" t="s">
        <v>1241</v>
      </c>
      <c r="I334" s="73" t="s">
        <v>1501</v>
      </c>
      <c r="J334" s="73" t="s">
        <v>973</v>
      </c>
    </row>
    <row r="335" spans="1:10" ht="15" thickBot="1" x14ac:dyDescent="0.35">
      <c r="A335" s="4" t="s">
        <v>254</v>
      </c>
      <c r="B335" s="73" t="s">
        <v>14</v>
      </c>
      <c r="C335" s="100">
        <v>34467</v>
      </c>
      <c r="D335" s="73" t="s">
        <v>1526</v>
      </c>
      <c r="E335" s="73" t="s">
        <v>601</v>
      </c>
      <c r="F335" s="73" t="s">
        <v>1238</v>
      </c>
      <c r="G335" s="73" t="s">
        <v>419</v>
      </c>
      <c r="H335" s="73" t="s">
        <v>19</v>
      </c>
      <c r="I335" s="73" t="s">
        <v>19</v>
      </c>
      <c r="J335" s="73" t="s">
        <v>973</v>
      </c>
    </row>
    <row r="336" spans="1:10" ht="15" thickBot="1" x14ac:dyDescent="0.35">
      <c r="A336" s="4" t="s">
        <v>257</v>
      </c>
      <c r="B336" s="73" t="s">
        <v>14</v>
      </c>
      <c r="C336" s="100">
        <v>29319</v>
      </c>
      <c r="D336" s="73" t="s">
        <v>1529</v>
      </c>
      <c r="E336" s="73" t="s">
        <v>532</v>
      </c>
      <c r="F336" s="73" t="s">
        <v>1238</v>
      </c>
      <c r="G336" s="73" t="s">
        <v>420</v>
      </c>
      <c r="H336" s="73" t="s">
        <v>1241</v>
      </c>
      <c r="I336" s="73" t="s">
        <v>1432</v>
      </c>
      <c r="J336" s="73" t="s">
        <v>973</v>
      </c>
    </row>
    <row r="337" spans="1:10" ht="15" thickBot="1" x14ac:dyDescent="0.35">
      <c r="A337" s="4" t="s">
        <v>261</v>
      </c>
      <c r="B337" s="73" t="s">
        <v>14</v>
      </c>
      <c r="C337" s="100">
        <v>35394</v>
      </c>
      <c r="D337" s="73" t="s">
        <v>1532</v>
      </c>
      <c r="E337" s="73" t="s">
        <v>532</v>
      </c>
      <c r="F337" s="73" t="s">
        <v>1238</v>
      </c>
      <c r="G337" s="73" t="s">
        <v>420</v>
      </c>
      <c r="H337" s="73" t="s">
        <v>1241</v>
      </c>
      <c r="I337" s="73" t="s">
        <v>1533</v>
      </c>
      <c r="J337" s="73" t="s">
        <v>973</v>
      </c>
    </row>
    <row r="338" spans="1:10" ht="15" thickBot="1" x14ac:dyDescent="0.35">
      <c r="A338" s="4" t="s">
        <v>275</v>
      </c>
      <c r="B338" s="73" t="s">
        <v>14</v>
      </c>
      <c r="C338" s="100">
        <v>37257</v>
      </c>
      <c r="D338" s="73" t="s">
        <v>830</v>
      </c>
      <c r="E338" s="73" t="s">
        <v>830</v>
      </c>
      <c r="F338" s="73" t="s">
        <v>1246</v>
      </c>
      <c r="G338" s="73" t="s">
        <v>420</v>
      </c>
      <c r="H338" s="73" t="s">
        <v>1241</v>
      </c>
      <c r="I338" s="73" t="s">
        <v>1545</v>
      </c>
      <c r="J338" s="73" t="s">
        <v>420</v>
      </c>
    </row>
    <row r="339" spans="1:10" ht="15" thickBot="1" x14ac:dyDescent="0.35">
      <c r="A339" s="4" t="s">
        <v>280</v>
      </c>
      <c r="B339" s="73" t="s">
        <v>14</v>
      </c>
      <c r="C339" s="100">
        <v>36656</v>
      </c>
      <c r="D339" s="73" t="s">
        <v>1083</v>
      </c>
      <c r="E339" s="73" t="s">
        <v>601</v>
      </c>
      <c r="F339" s="73" t="s">
        <v>1238</v>
      </c>
      <c r="G339" s="73" t="s">
        <v>420</v>
      </c>
      <c r="H339" s="73" t="s">
        <v>1241</v>
      </c>
      <c r="I339" s="73" t="s">
        <v>1551</v>
      </c>
      <c r="J339" s="73" t="s">
        <v>973</v>
      </c>
    </row>
    <row r="340" spans="1:10" ht="15" thickBot="1" x14ac:dyDescent="0.35">
      <c r="A340" s="4" t="s">
        <v>294</v>
      </c>
      <c r="B340" s="73" t="s">
        <v>14</v>
      </c>
      <c r="C340" s="100">
        <v>48362</v>
      </c>
      <c r="D340" s="73" t="s">
        <v>1105</v>
      </c>
      <c r="E340" s="73" t="s">
        <v>601</v>
      </c>
      <c r="F340" s="73" t="s">
        <v>1238</v>
      </c>
      <c r="G340" s="73" t="s">
        <v>420</v>
      </c>
      <c r="H340" s="73" t="s">
        <v>1241</v>
      </c>
      <c r="I340" s="73" t="s">
        <v>1297</v>
      </c>
      <c r="J340" s="73" t="s">
        <v>973</v>
      </c>
    </row>
    <row r="341" spans="1:10" ht="15" thickBot="1" x14ac:dyDescent="0.35">
      <c r="A341" s="4" t="s">
        <v>305</v>
      </c>
      <c r="B341" s="73" t="s">
        <v>14</v>
      </c>
      <c r="C341" s="100">
        <v>33839</v>
      </c>
      <c r="D341" s="73" t="s">
        <v>1120</v>
      </c>
      <c r="E341" s="73" t="s">
        <v>588</v>
      </c>
      <c r="F341" s="73" t="s">
        <v>1266</v>
      </c>
      <c r="G341" s="73" t="s">
        <v>420</v>
      </c>
      <c r="H341" s="73" t="s">
        <v>1241</v>
      </c>
      <c r="I341" s="73" t="s">
        <v>1571</v>
      </c>
      <c r="J341" s="73" t="s">
        <v>420</v>
      </c>
    </row>
    <row r="342" spans="1:10" ht="15" thickBot="1" x14ac:dyDescent="0.35">
      <c r="A342" s="4" t="s">
        <v>306</v>
      </c>
      <c r="B342" s="73" t="s">
        <v>14</v>
      </c>
      <c r="C342" s="100">
        <v>39868</v>
      </c>
      <c r="D342" s="73" t="s">
        <v>1572</v>
      </c>
      <c r="E342" s="73" t="s">
        <v>601</v>
      </c>
      <c r="F342" s="73" t="s">
        <v>1238</v>
      </c>
      <c r="G342" s="73" t="s">
        <v>419</v>
      </c>
      <c r="H342" s="73" t="s">
        <v>19</v>
      </c>
      <c r="I342" s="73" t="s">
        <v>19</v>
      </c>
      <c r="J342" s="73" t="s">
        <v>420</v>
      </c>
    </row>
    <row r="343" spans="1:10" ht="15" thickBot="1" x14ac:dyDescent="0.35">
      <c r="A343" s="4" t="s">
        <v>307</v>
      </c>
      <c r="B343" s="73" t="s">
        <v>14</v>
      </c>
      <c r="C343" s="100">
        <v>47299</v>
      </c>
      <c r="D343" s="73" t="s">
        <v>1573</v>
      </c>
      <c r="E343" s="73" t="s">
        <v>588</v>
      </c>
      <c r="F343" s="73" t="s">
        <v>1266</v>
      </c>
      <c r="G343" s="73" t="s">
        <v>420</v>
      </c>
      <c r="H343" s="73" t="s">
        <v>1241</v>
      </c>
      <c r="I343" s="73" t="s">
        <v>1574</v>
      </c>
      <c r="J343" s="73" t="s">
        <v>973</v>
      </c>
    </row>
    <row r="344" spans="1:10" ht="15" thickBot="1" x14ac:dyDescent="0.35">
      <c r="A344" s="4" t="s">
        <v>318</v>
      </c>
      <c r="B344" s="73" t="s">
        <v>14</v>
      </c>
      <c r="C344" s="100">
        <v>26376</v>
      </c>
      <c r="D344" s="73" t="s">
        <v>1583</v>
      </c>
      <c r="E344" s="73" t="s">
        <v>585</v>
      </c>
      <c r="F344" s="73" t="s">
        <v>1238</v>
      </c>
      <c r="G344" s="73" t="s">
        <v>420</v>
      </c>
      <c r="H344" s="73" t="s">
        <v>1241</v>
      </c>
      <c r="I344" s="73" t="s">
        <v>1551</v>
      </c>
      <c r="J344" s="73" t="s">
        <v>973</v>
      </c>
    </row>
    <row r="345" spans="1:10" ht="15" thickBot="1" x14ac:dyDescent="0.35">
      <c r="A345" s="4" t="s">
        <v>330</v>
      </c>
      <c r="B345" s="73" t="s">
        <v>14</v>
      </c>
      <c r="C345" s="100">
        <v>27920</v>
      </c>
      <c r="D345" s="73" t="s">
        <v>1152</v>
      </c>
      <c r="E345" s="73" t="s">
        <v>750</v>
      </c>
      <c r="F345" s="73" t="s">
        <v>1260</v>
      </c>
      <c r="G345" s="73" t="s">
        <v>420</v>
      </c>
      <c r="H345" s="73" t="s">
        <v>1241</v>
      </c>
      <c r="I345" s="73" t="s">
        <v>1596</v>
      </c>
      <c r="J345" s="73" t="s">
        <v>973</v>
      </c>
    </row>
    <row r="346" spans="1:10" ht="15" thickBot="1" x14ac:dyDescent="0.35">
      <c r="A346" s="4" t="s">
        <v>335</v>
      </c>
      <c r="B346" s="73" t="s">
        <v>14</v>
      </c>
      <c r="C346" s="100">
        <v>30047</v>
      </c>
      <c r="D346" s="73" t="s">
        <v>1599</v>
      </c>
      <c r="E346" s="73" t="s">
        <v>601</v>
      </c>
      <c r="F346" s="73" t="s">
        <v>1238</v>
      </c>
      <c r="G346" s="73" t="s">
        <v>419</v>
      </c>
      <c r="H346" s="73" t="s">
        <v>19</v>
      </c>
      <c r="I346" s="73" t="s">
        <v>19</v>
      </c>
      <c r="J346" s="73" t="s">
        <v>973</v>
      </c>
    </row>
    <row r="347" spans="1:10" ht="15" thickBot="1" x14ac:dyDescent="0.35">
      <c r="A347" s="4" t="s">
        <v>344</v>
      </c>
      <c r="B347" s="73" t="s">
        <v>14</v>
      </c>
      <c r="C347" s="100">
        <v>31037</v>
      </c>
      <c r="D347" s="73" t="s">
        <v>1607</v>
      </c>
      <c r="E347" s="73" t="s">
        <v>777</v>
      </c>
      <c r="F347" s="73" t="s">
        <v>1246</v>
      </c>
      <c r="G347" s="73" t="s">
        <v>420</v>
      </c>
      <c r="H347" s="73" t="s">
        <v>1241</v>
      </c>
      <c r="I347" s="73" t="s">
        <v>1519</v>
      </c>
      <c r="J347" s="73" t="s">
        <v>420</v>
      </c>
    </row>
    <row r="348" spans="1:10" ht="15" thickBot="1" x14ac:dyDescent="0.35">
      <c r="A348" s="4" t="s">
        <v>364</v>
      </c>
      <c r="B348" s="73" t="s">
        <v>14</v>
      </c>
      <c r="C348" s="100">
        <v>44265</v>
      </c>
      <c r="D348" s="73" t="s">
        <v>1194</v>
      </c>
      <c r="E348" s="73" t="s">
        <v>895</v>
      </c>
      <c r="F348" s="73" t="s">
        <v>1240</v>
      </c>
      <c r="G348" s="73" t="s">
        <v>420</v>
      </c>
      <c r="H348" s="73" t="s">
        <v>1241</v>
      </c>
      <c r="I348" s="73" t="s">
        <v>1625</v>
      </c>
      <c r="J348" s="73" t="s">
        <v>420</v>
      </c>
    </row>
    <row r="349" spans="1:10" ht="15" thickBot="1" x14ac:dyDescent="0.35">
      <c r="A349" s="4" t="s">
        <v>385</v>
      </c>
      <c r="B349" s="73" t="s">
        <v>14</v>
      </c>
      <c r="C349" s="100">
        <v>30019</v>
      </c>
      <c r="D349" s="73" t="s">
        <v>1223</v>
      </c>
      <c r="E349" s="73" t="s">
        <v>532</v>
      </c>
      <c r="F349" s="73" t="s">
        <v>1238</v>
      </c>
      <c r="G349" s="73" t="s">
        <v>419</v>
      </c>
      <c r="H349" s="73" t="s">
        <v>19</v>
      </c>
      <c r="I349" s="73" t="s">
        <v>19</v>
      </c>
      <c r="J349" s="73" t="s">
        <v>973</v>
      </c>
    </row>
    <row r="350" spans="1:10" ht="15" thickBot="1" x14ac:dyDescent="0.35">
      <c r="A350" s="109"/>
      <c r="B350" s="277"/>
      <c r="C350" s="275"/>
      <c r="D350" s="277"/>
      <c r="E350" s="277"/>
      <c r="F350" s="277"/>
      <c r="G350" s="277"/>
      <c r="H350" s="277"/>
      <c r="I350" s="277"/>
      <c r="J350" s="277"/>
    </row>
    <row r="351" spans="1:10" ht="15" thickBot="1" x14ac:dyDescent="0.35">
      <c r="A351" s="4" t="s">
        <v>20</v>
      </c>
      <c r="B351" s="139" t="s">
        <v>21</v>
      </c>
      <c r="C351" s="265">
        <v>163590</v>
      </c>
      <c r="D351" s="139" t="s">
        <v>1263</v>
      </c>
      <c r="E351" s="139" t="s">
        <v>585</v>
      </c>
      <c r="F351" s="139" t="s">
        <v>1264</v>
      </c>
      <c r="G351" s="139" t="s">
        <v>420</v>
      </c>
      <c r="H351" s="139" t="s">
        <v>1241</v>
      </c>
      <c r="I351" s="139" t="s">
        <v>1265</v>
      </c>
      <c r="J351" s="139" t="s">
        <v>973</v>
      </c>
    </row>
    <row r="352" spans="1:10" ht="15" thickBot="1" x14ac:dyDescent="0.35">
      <c r="A352" s="4" t="s">
        <v>31</v>
      </c>
      <c r="B352" s="139" t="s">
        <v>21</v>
      </c>
      <c r="C352" s="265">
        <v>107681</v>
      </c>
      <c r="D352" s="139" t="s">
        <v>1279</v>
      </c>
      <c r="E352" s="139" t="s">
        <v>612</v>
      </c>
      <c r="F352" s="139" t="s">
        <v>1260</v>
      </c>
      <c r="G352" s="139" t="s">
        <v>419</v>
      </c>
      <c r="H352" s="139" t="s">
        <v>19</v>
      </c>
      <c r="I352" s="139" t="s">
        <v>19</v>
      </c>
      <c r="J352" s="139" t="s">
        <v>973</v>
      </c>
    </row>
    <row r="353" spans="1:10" ht="15" thickBot="1" x14ac:dyDescent="0.35">
      <c r="A353" s="4" t="s">
        <v>60</v>
      </c>
      <c r="B353" s="139" t="s">
        <v>21</v>
      </c>
      <c r="C353" s="265">
        <v>90173</v>
      </c>
      <c r="D353" s="139" t="s">
        <v>691</v>
      </c>
      <c r="E353" s="139" t="s">
        <v>601</v>
      </c>
      <c r="F353" s="139" t="s">
        <v>1238</v>
      </c>
      <c r="G353" s="139" t="s">
        <v>420</v>
      </c>
      <c r="H353" s="139" t="s">
        <v>1241</v>
      </c>
      <c r="I353" s="139" t="s">
        <v>1314</v>
      </c>
      <c r="J353" s="139" t="s">
        <v>973</v>
      </c>
    </row>
    <row r="354" spans="1:10" ht="15" thickBot="1" x14ac:dyDescent="0.35">
      <c r="A354" s="4" t="s">
        <v>61</v>
      </c>
      <c r="B354" s="139" t="s">
        <v>21</v>
      </c>
      <c r="C354" s="265">
        <v>238859</v>
      </c>
      <c r="D354" s="139" t="s">
        <v>1315</v>
      </c>
      <c r="E354" s="139" t="s">
        <v>693</v>
      </c>
      <c r="F354" s="139" t="s">
        <v>1260</v>
      </c>
      <c r="G354" s="139" t="s">
        <v>420</v>
      </c>
      <c r="H354" s="139" t="s">
        <v>1241</v>
      </c>
      <c r="I354" s="139" t="s">
        <v>1316</v>
      </c>
      <c r="J354" s="139" t="s">
        <v>973</v>
      </c>
    </row>
    <row r="355" spans="1:10" ht="15" thickBot="1" x14ac:dyDescent="0.35">
      <c r="A355" s="4" t="s">
        <v>77</v>
      </c>
      <c r="B355" s="139" t="s">
        <v>21</v>
      </c>
      <c r="C355" s="265">
        <v>51640</v>
      </c>
      <c r="D355" s="139" t="s">
        <v>1337</v>
      </c>
      <c r="E355" s="139" t="s">
        <v>733</v>
      </c>
      <c r="F355" s="139" t="s">
        <v>1260</v>
      </c>
      <c r="G355" s="139" t="s">
        <v>420</v>
      </c>
      <c r="H355" s="139" t="s">
        <v>1241</v>
      </c>
      <c r="I355" s="139" t="s">
        <v>1338</v>
      </c>
      <c r="J355" s="139" t="s">
        <v>973</v>
      </c>
    </row>
    <row r="356" spans="1:10" ht="15" thickBot="1" x14ac:dyDescent="0.35">
      <c r="A356" s="4" t="s">
        <v>80</v>
      </c>
      <c r="B356" s="139" t="s">
        <v>21</v>
      </c>
      <c r="C356" s="265">
        <v>169833</v>
      </c>
      <c r="D356" s="139" t="s">
        <v>1341</v>
      </c>
      <c r="E356" s="139" t="s">
        <v>588</v>
      </c>
      <c r="F356" s="139" t="s">
        <v>1266</v>
      </c>
      <c r="G356" s="139" t="s">
        <v>420</v>
      </c>
      <c r="H356" s="139" t="s">
        <v>1241</v>
      </c>
      <c r="I356" s="139" t="s">
        <v>1342</v>
      </c>
      <c r="J356" s="139" t="s">
        <v>973</v>
      </c>
    </row>
    <row r="357" spans="1:10" ht="15" thickBot="1" x14ac:dyDescent="0.35">
      <c r="A357" s="4" t="s">
        <v>97</v>
      </c>
      <c r="B357" s="139" t="s">
        <v>21</v>
      </c>
      <c r="C357" s="265">
        <v>57774</v>
      </c>
      <c r="D357" s="139" t="s">
        <v>768</v>
      </c>
      <c r="E357" s="139" t="s">
        <v>601</v>
      </c>
      <c r="F357" s="139" t="s">
        <v>1238</v>
      </c>
      <c r="G357" s="139" t="s">
        <v>420</v>
      </c>
      <c r="H357" s="139" t="s">
        <v>1241</v>
      </c>
      <c r="I357" s="139" t="s">
        <v>1360</v>
      </c>
      <c r="J357" s="139" t="s">
        <v>420</v>
      </c>
    </row>
    <row r="358" spans="1:10" ht="15" thickBot="1" x14ac:dyDescent="0.35">
      <c r="A358" s="4" t="s">
        <v>98</v>
      </c>
      <c r="B358" s="139" t="s">
        <v>21</v>
      </c>
      <c r="C358" s="265">
        <v>98153</v>
      </c>
      <c r="D358" s="139" t="s">
        <v>1361</v>
      </c>
      <c r="E358" s="139" t="s">
        <v>601</v>
      </c>
      <c r="F358" s="139" t="s">
        <v>1238</v>
      </c>
      <c r="G358" s="139" t="s">
        <v>420</v>
      </c>
      <c r="H358" s="139" t="s">
        <v>1241</v>
      </c>
      <c r="I358" s="139" t="s">
        <v>1362</v>
      </c>
      <c r="J358" s="139" t="s">
        <v>420</v>
      </c>
    </row>
    <row r="359" spans="1:10" ht="15" thickBot="1" x14ac:dyDescent="0.35">
      <c r="A359" s="4" t="s">
        <v>103</v>
      </c>
      <c r="B359" s="139" t="s">
        <v>21</v>
      </c>
      <c r="C359" s="265">
        <v>713777</v>
      </c>
      <c r="D359" s="139" t="s">
        <v>1366</v>
      </c>
      <c r="E359" s="139" t="s">
        <v>601</v>
      </c>
      <c r="F359" s="139" t="s">
        <v>1367</v>
      </c>
      <c r="G359" s="139" t="s">
        <v>420</v>
      </c>
      <c r="H359" s="139" t="s">
        <v>1241</v>
      </c>
      <c r="I359" s="139" t="s">
        <v>1297</v>
      </c>
      <c r="J359" s="139" t="s">
        <v>973</v>
      </c>
    </row>
    <row r="360" spans="1:10" ht="15" thickBot="1" x14ac:dyDescent="0.35">
      <c r="A360" s="4" t="s">
        <v>122</v>
      </c>
      <c r="B360" s="139" t="s">
        <v>21</v>
      </c>
      <c r="C360" s="265">
        <v>90112</v>
      </c>
      <c r="D360" s="139" t="s">
        <v>1391</v>
      </c>
      <c r="E360" s="139" t="s">
        <v>532</v>
      </c>
      <c r="F360" s="139" t="s">
        <v>1238</v>
      </c>
      <c r="G360" s="139" t="s">
        <v>419</v>
      </c>
      <c r="H360" s="139" t="s">
        <v>19</v>
      </c>
      <c r="I360" s="139" t="s">
        <v>19</v>
      </c>
      <c r="J360" s="139" t="s">
        <v>973</v>
      </c>
    </row>
    <row r="361" spans="1:10" ht="15" thickBot="1" x14ac:dyDescent="0.35">
      <c r="A361" s="4" t="s">
        <v>128</v>
      </c>
      <c r="B361" s="139" t="s">
        <v>21</v>
      </c>
      <c r="C361" s="265">
        <v>102434</v>
      </c>
      <c r="D361" s="139" t="s">
        <v>851</v>
      </c>
      <c r="E361" s="139" t="s">
        <v>828</v>
      </c>
      <c r="F361" s="139" t="s">
        <v>1260</v>
      </c>
      <c r="G361" s="139" t="s">
        <v>419</v>
      </c>
      <c r="H361" s="139" t="s">
        <v>19</v>
      </c>
      <c r="I361" s="139" t="s">
        <v>19</v>
      </c>
      <c r="J361" s="139" t="s">
        <v>973</v>
      </c>
    </row>
    <row r="362" spans="1:10" ht="15" thickBot="1" x14ac:dyDescent="0.35">
      <c r="A362" s="4" t="s">
        <v>140</v>
      </c>
      <c r="B362" s="139" t="s">
        <v>21</v>
      </c>
      <c r="C362" s="265">
        <v>332567</v>
      </c>
      <c r="D362" s="139" t="s">
        <v>851</v>
      </c>
      <c r="E362" s="139" t="s">
        <v>828</v>
      </c>
      <c r="F362" s="139" t="s">
        <v>1260</v>
      </c>
      <c r="G362" s="139" t="s">
        <v>420</v>
      </c>
      <c r="H362" s="139" t="s">
        <v>1241</v>
      </c>
      <c r="I362" s="139" t="s">
        <v>1410</v>
      </c>
      <c r="J362" s="139" t="s">
        <v>420</v>
      </c>
    </row>
    <row r="363" spans="1:10" ht="15" thickBot="1" x14ac:dyDescent="0.35">
      <c r="A363" s="4" t="s">
        <v>147</v>
      </c>
      <c r="B363" s="139" t="s">
        <v>21</v>
      </c>
      <c r="C363" s="265">
        <v>76707</v>
      </c>
      <c r="D363" s="139" t="s">
        <v>738</v>
      </c>
      <c r="E363" s="139" t="s">
        <v>738</v>
      </c>
      <c r="F363" s="139" t="s">
        <v>1260</v>
      </c>
      <c r="G363" s="139" t="s">
        <v>420</v>
      </c>
      <c r="H363" s="139" t="s">
        <v>1241</v>
      </c>
      <c r="I363" s="139" t="s">
        <v>1417</v>
      </c>
      <c r="J363" s="139" t="s">
        <v>420</v>
      </c>
    </row>
    <row r="364" spans="1:10" ht="15" thickBot="1" x14ac:dyDescent="0.35">
      <c r="A364" s="4" t="s">
        <v>149</v>
      </c>
      <c r="B364" s="139" t="s">
        <v>21</v>
      </c>
      <c r="C364" s="265">
        <v>188040</v>
      </c>
      <c r="D364" s="139" t="s">
        <v>1419</v>
      </c>
      <c r="E364" s="139" t="s">
        <v>705</v>
      </c>
      <c r="F364" s="139" t="s">
        <v>1256</v>
      </c>
      <c r="G364" s="139" t="s">
        <v>420</v>
      </c>
      <c r="H364" s="139" t="s">
        <v>1241</v>
      </c>
      <c r="I364" s="139" t="s">
        <v>1420</v>
      </c>
      <c r="J364" s="139" t="s">
        <v>973</v>
      </c>
    </row>
    <row r="365" spans="1:10" ht="15" thickBot="1" x14ac:dyDescent="0.35">
      <c r="A365" s="4" t="s">
        <v>151</v>
      </c>
      <c r="B365" s="139" t="s">
        <v>21</v>
      </c>
      <c r="C365" s="265">
        <v>51133</v>
      </c>
      <c r="D365" s="139" t="s">
        <v>1422</v>
      </c>
      <c r="E365" s="139" t="s">
        <v>601</v>
      </c>
      <c r="F365" s="139" t="s">
        <v>1238</v>
      </c>
      <c r="G365" s="139" t="s">
        <v>420</v>
      </c>
      <c r="H365" s="139" t="s">
        <v>1241</v>
      </c>
      <c r="I365" s="139" t="s">
        <v>1423</v>
      </c>
      <c r="J365" s="139" t="s">
        <v>973</v>
      </c>
    </row>
    <row r="366" spans="1:10" ht="15" thickBot="1" x14ac:dyDescent="0.35">
      <c r="A366" s="4" t="s">
        <v>164</v>
      </c>
      <c r="B366" s="139" t="s">
        <v>21</v>
      </c>
      <c r="C366" s="265">
        <v>102423</v>
      </c>
      <c r="D366" s="139" t="s">
        <v>1439</v>
      </c>
      <c r="E366" s="139" t="s">
        <v>568</v>
      </c>
      <c r="F366" s="139" t="s">
        <v>1256</v>
      </c>
      <c r="G366" s="139" t="s">
        <v>420</v>
      </c>
      <c r="H366" s="139" t="s">
        <v>1241</v>
      </c>
      <c r="I366" s="139" t="s">
        <v>1440</v>
      </c>
      <c r="J366" s="139" t="s">
        <v>420</v>
      </c>
    </row>
    <row r="367" spans="1:10" ht="15" thickBot="1" x14ac:dyDescent="0.35">
      <c r="A367" s="4" t="s">
        <v>175</v>
      </c>
      <c r="B367" s="139" t="s">
        <v>21</v>
      </c>
      <c r="C367" s="265">
        <v>52529</v>
      </c>
      <c r="D367" s="139" t="s">
        <v>1450</v>
      </c>
      <c r="E367" s="139" t="s">
        <v>666</v>
      </c>
      <c r="F367" s="139" t="s">
        <v>1238</v>
      </c>
      <c r="G367" s="139" t="s">
        <v>420</v>
      </c>
      <c r="H367" s="139" t="s">
        <v>1241</v>
      </c>
      <c r="I367" s="139" t="s">
        <v>1451</v>
      </c>
      <c r="J367" s="139" t="s">
        <v>973</v>
      </c>
    </row>
    <row r="368" spans="1:10" ht="15" thickBot="1" x14ac:dyDescent="0.35">
      <c r="A368" s="4" t="s">
        <v>185</v>
      </c>
      <c r="B368" s="139" t="s">
        <v>21</v>
      </c>
      <c r="C368" s="265">
        <v>160248</v>
      </c>
      <c r="D368" s="139" t="s">
        <v>937</v>
      </c>
      <c r="E368" s="139" t="s">
        <v>937</v>
      </c>
      <c r="F368" s="139" t="s">
        <v>1240</v>
      </c>
      <c r="G368" s="139" t="s">
        <v>420</v>
      </c>
      <c r="H368" s="139" t="s">
        <v>1241</v>
      </c>
      <c r="I368" s="139" t="s">
        <v>1458</v>
      </c>
      <c r="J368" s="139" t="s">
        <v>973</v>
      </c>
    </row>
    <row r="369" spans="1:10" ht="15" thickBot="1" x14ac:dyDescent="0.35">
      <c r="A369" s="4" t="s">
        <v>189</v>
      </c>
      <c r="B369" s="139" t="s">
        <v>21</v>
      </c>
      <c r="C369" s="265">
        <v>123979</v>
      </c>
      <c r="D369" s="139" t="s">
        <v>597</v>
      </c>
      <c r="E369" s="139" t="s">
        <v>597</v>
      </c>
      <c r="F369" s="139" t="s">
        <v>1254</v>
      </c>
      <c r="G369" s="139" t="s">
        <v>420</v>
      </c>
      <c r="H369" s="139" t="s">
        <v>1241</v>
      </c>
      <c r="I369" s="139" t="s">
        <v>1314</v>
      </c>
      <c r="J369" s="139" t="s">
        <v>419</v>
      </c>
    </row>
    <row r="370" spans="1:10" ht="15" thickBot="1" x14ac:dyDescent="0.35">
      <c r="A370" s="4" t="s">
        <v>191</v>
      </c>
      <c r="B370" s="139" t="s">
        <v>21</v>
      </c>
      <c r="C370" s="265">
        <v>395660</v>
      </c>
      <c r="D370" s="139" t="s">
        <v>1463</v>
      </c>
      <c r="E370" s="139" t="s">
        <v>705</v>
      </c>
      <c r="F370" s="139" t="s">
        <v>1256</v>
      </c>
      <c r="G370" s="139" t="s">
        <v>420</v>
      </c>
      <c r="H370" s="139" t="s">
        <v>1241</v>
      </c>
      <c r="I370" s="139" t="s">
        <v>1464</v>
      </c>
      <c r="J370" s="139" t="s">
        <v>973</v>
      </c>
    </row>
    <row r="371" spans="1:10" ht="15" thickBot="1" x14ac:dyDescent="0.35">
      <c r="A371" s="4" t="s">
        <v>196</v>
      </c>
      <c r="B371" s="139" t="s">
        <v>21</v>
      </c>
      <c r="C371" s="265">
        <v>61834</v>
      </c>
      <c r="D371" s="139" t="s">
        <v>575</v>
      </c>
      <c r="E371" s="139" t="s">
        <v>575</v>
      </c>
      <c r="F371" s="139" t="s">
        <v>1260</v>
      </c>
      <c r="G371" s="139" t="s">
        <v>420</v>
      </c>
      <c r="H371" s="139" t="s">
        <v>1241</v>
      </c>
      <c r="I371" s="139" t="s">
        <v>1320</v>
      </c>
      <c r="J371" s="139" t="s">
        <v>973</v>
      </c>
    </row>
    <row r="372" spans="1:10" ht="15" thickBot="1" x14ac:dyDescent="0.35">
      <c r="A372" s="4" t="s">
        <v>208</v>
      </c>
      <c r="B372" s="139" t="s">
        <v>21</v>
      </c>
      <c r="C372" s="265">
        <v>96942</v>
      </c>
      <c r="D372" s="139" t="s">
        <v>1479</v>
      </c>
      <c r="E372" s="139" t="s">
        <v>601</v>
      </c>
      <c r="F372" s="139" t="s">
        <v>1238</v>
      </c>
      <c r="G372" s="139" t="s">
        <v>420</v>
      </c>
      <c r="H372" s="139" t="s">
        <v>1241</v>
      </c>
      <c r="I372" s="139" t="s">
        <v>1297</v>
      </c>
      <c r="J372" s="139" t="s">
        <v>973</v>
      </c>
    </row>
    <row r="373" spans="1:10" ht="15" thickBot="1" x14ac:dyDescent="0.35">
      <c r="A373" s="4" t="s">
        <v>239</v>
      </c>
      <c r="B373" s="139" t="s">
        <v>21</v>
      </c>
      <c r="C373" s="265">
        <v>149955</v>
      </c>
      <c r="D373" s="139" t="s">
        <v>1015</v>
      </c>
      <c r="E373" s="139" t="s">
        <v>1015</v>
      </c>
      <c r="F373" s="139" t="s">
        <v>1240</v>
      </c>
      <c r="G373" s="139" t="s">
        <v>420</v>
      </c>
      <c r="H373" s="139" t="s">
        <v>1241</v>
      </c>
      <c r="I373" s="139" t="s">
        <v>1432</v>
      </c>
      <c r="J373" s="139" t="s">
        <v>973</v>
      </c>
    </row>
    <row r="374" spans="1:10" ht="15" thickBot="1" x14ac:dyDescent="0.35">
      <c r="A374" s="4" t="s">
        <v>246</v>
      </c>
      <c r="B374" s="139" t="s">
        <v>21</v>
      </c>
      <c r="C374" s="265">
        <v>119450</v>
      </c>
      <c r="D374" s="139" t="s">
        <v>874</v>
      </c>
      <c r="E374" s="139" t="s">
        <v>874</v>
      </c>
      <c r="F374" s="139" t="s">
        <v>1256</v>
      </c>
      <c r="G374" s="139" t="s">
        <v>420</v>
      </c>
      <c r="H374" s="139" t="s">
        <v>1241</v>
      </c>
      <c r="I374" s="139" t="s">
        <v>1515</v>
      </c>
      <c r="J374" s="139" t="s">
        <v>973</v>
      </c>
    </row>
    <row r="375" spans="1:10" ht="15" thickBot="1" x14ac:dyDescent="0.35">
      <c r="A375" s="4" t="s">
        <v>256</v>
      </c>
      <c r="B375" s="139" t="s">
        <v>21</v>
      </c>
      <c r="C375" s="265">
        <v>55374</v>
      </c>
      <c r="D375" s="139" t="s">
        <v>1528</v>
      </c>
      <c r="E375" s="139" t="s">
        <v>532</v>
      </c>
      <c r="F375" s="139" t="s">
        <v>1238</v>
      </c>
      <c r="G375" s="139" t="s">
        <v>420</v>
      </c>
      <c r="H375" s="139" t="s">
        <v>1241</v>
      </c>
      <c r="I375" s="139" t="s">
        <v>1491</v>
      </c>
      <c r="J375" s="139" t="s">
        <v>973</v>
      </c>
    </row>
    <row r="376" spans="1:10" ht="15" thickBot="1" x14ac:dyDescent="0.35">
      <c r="A376" s="4" t="s">
        <v>281</v>
      </c>
      <c r="B376" s="139" t="s">
        <v>21</v>
      </c>
      <c r="C376" s="265">
        <v>59515</v>
      </c>
      <c r="D376" s="139" t="s">
        <v>1530</v>
      </c>
      <c r="E376" s="139" t="s">
        <v>532</v>
      </c>
      <c r="F376" s="139" t="s">
        <v>1238</v>
      </c>
      <c r="G376" s="139" t="s">
        <v>419</v>
      </c>
      <c r="H376" s="139" t="s">
        <v>19</v>
      </c>
      <c r="I376" s="139" t="s">
        <v>19</v>
      </c>
      <c r="J376" s="139" t="s">
        <v>973</v>
      </c>
    </row>
    <row r="377" spans="1:10" ht="15" thickBot="1" x14ac:dyDescent="0.35">
      <c r="A377" s="4" t="s">
        <v>283</v>
      </c>
      <c r="B377" s="139" t="s">
        <v>21</v>
      </c>
      <c r="C377" s="265">
        <v>52170</v>
      </c>
      <c r="D377" s="139" t="s">
        <v>1552</v>
      </c>
      <c r="E377" s="139" t="s">
        <v>597</v>
      </c>
      <c r="F377" s="139" t="s">
        <v>1254</v>
      </c>
      <c r="G377" s="139" t="s">
        <v>420</v>
      </c>
      <c r="H377" s="139" t="s">
        <v>1241</v>
      </c>
      <c r="I377" s="139" t="s">
        <v>1553</v>
      </c>
      <c r="J377" s="139" t="s">
        <v>420</v>
      </c>
    </row>
    <row r="378" spans="1:10" ht="15" thickBot="1" x14ac:dyDescent="0.35">
      <c r="A378" s="4" t="s">
        <v>288</v>
      </c>
      <c r="B378" s="139" t="s">
        <v>21</v>
      </c>
      <c r="C378" s="265">
        <v>124823</v>
      </c>
      <c r="D378" s="139" t="s">
        <v>656</v>
      </c>
      <c r="E378" s="139" t="s">
        <v>656</v>
      </c>
      <c r="F378" s="139" t="s">
        <v>1260</v>
      </c>
      <c r="G378" s="139" t="s">
        <v>420</v>
      </c>
      <c r="H378" s="139" t="s">
        <v>1241</v>
      </c>
      <c r="I378" s="139" t="s">
        <v>1327</v>
      </c>
      <c r="J378" s="139" t="s">
        <v>420</v>
      </c>
    </row>
    <row r="379" spans="1:10" ht="15" thickBot="1" x14ac:dyDescent="0.35">
      <c r="A379" s="4" t="s">
        <v>304</v>
      </c>
      <c r="B379" s="139" t="s">
        <v>21</v>
      </c>
      <c r="C379" s="265">
        <v>100485</v>
      </c>
      <c r="D379" s="139" t="s">
        <v>1570</v>
      </c>
      <c r="E379" s="139" t="s">
        <v>532</v>
      </c>
      <c r="F379" s="139" t="s">
        <v>1238</v>
      </c>
      <c r="G379" s="139" t="s">
        <v>419</v>
      </c>
      <c r="H379" s="139" t="s">
        <v>19</v>
      </c>
      <c r="I379" s="139" t="s">
        <v>19</v>
      </c>
      <c r="J379" s="139" t="s">
        <v>420</v>
      </c>
    </row>
    <row r="380" spans="1:10" ht="15" thickBot="1" x14ac:dyDescent="0.35">
      <c r="A380" s="4" t="s">
        <v>308</v>
      </c>
      <c r="B380" s="139" t="s">
        <v>21</v>
      </c>
      <c r="C380" s="265">
        <v>57236</v>
      </c>
      <c r="D380" s="139" t="s">
        <v>1124</v>
      </c>
      <c r="E380" s="139" t="s">
        <v>532</v>
      </c>
      <c r="F380" s="139" t="s">
        <v>1238</v>
      </c>
      <c r="G380" s="139" t="s">
        <v>420</v>
      </c>
      <c r="H380" s="139" t="s">
        <v>1241</v>
      </c>
      <c r="I380" s="139" t="s">
        <v>1297</v>
      </c>
      <c r="J380" s="139" t="s">
        <v>973</v>
      </c>
    </row>
    <row r="381" spans="1:10" ht="15" thickBot="1" x14ac:dyDescent="0.35">
      <c r="A381" s="4" t="s">
        <v>313</v>
      </c>
      <c r="B381" s="139" t="s">
        <v>21</v>
      </c>
      <c r="C381" s="265">
        <v>160312</v>
      </c>
      <c r="D381" s="139" t="s">
        <v>1575</v>
      </c>
      <c r="E381" s="139" t="s">
        <v>1128</v>
      </c>
      <c r="F381" s="139" t="s">
        <v>1238</v>
      </c>
      <c r="G381" s="139" t="s">
        <v>420</v>
      </c>
      <c r="H381" s="139" t="s">
        <v>1241</v>
      </c>
      <c r="I381" s="139" t="s">
        <v>1576</v>
      </c>
      <c r="J381" s="139" t="s">
        <v>973</v>
      </c>
    </row>
    <row r="382" spans="1:10" ht="15" thickBot="1" x14ac:dyDescent="0.35">
      <c r="A382" s="4" t="s">
        <v>314</v>
      </c>
      <c r="B382" s="139" t="s">
        <v>21</v>
      </c>
      <c r="C382" s="265">
        <v>59715</v>
      </c>
      <c r="D382" s="139" t="s">
        <v>1577</v>
      </c>
      <c r="E382" s="139" t="s">
        <v>588</v>
      </c>
      <c r="F382" s="139" t="s">
        <v>1266</v>
      </c>
      <c r="G382" s="139" t="s">
        <v>420</v>
      </c>
      <c r="H382" s="139" t="s">
        <v>1241</v>
      </c>
      <c r="I382" s="139" t="s">
        <v>1287</v>
      </c>
      <c r="J382" s="139" t="s">
        <v>973</v>
      </c>
    </row>
    <row r="383" spans="1:10" ht="15" thickBot="1" x14ac:dyDescent="0.35">
      <c r="A383" s="4" t="s">
        <v>328</v>
      </c>
      <c r="B383" s="139" t="s">
        <v>21</v>
      </c>
      <c r="C383" s="265">
        <v>73804</v>
      </c>
      <c r="D383" s="139" t="s">
        <v>1593</v>
      </c>
      <c r="E383" s="139" t="s">
        <v>588</v>
      </c>
      <c r="F383" s="139" t="s">
        <v>1266</v>
      </c>
      <c r="G383" s="139" t="s">
        <v>420</v>
      </c>
      <c r="H383" s="139" t="s">
        <v>1241</v>
      </c>
      <c r="I383" s="139" t="s">
        <v>1594</v>
      </c>
      <c r="J383" s="139" t="s">
        <v>973</v>
      </c>
    </row>
    <row r="384" spans="1:10" ht="15" thickBot="1" x14ac:dyDescent="0.35">
      <c r="A384" s="4" t="s">
        <v>334</v>
      </c>
      <c r="B384" s="139" t="s">
        <v>21</v>
      </c>
      <c r="C384" s="265">
        <v>75814</v>
      </c>
      <c r="D384" s="139" t="s">
        <v>838</v>
      </c>
      <c r="E384" s="139" t="s">
        <v>532</v>
      </c>
      <c r="F384" s="139" t="s">
        <v>1238</v>
      </c>
      <c r="G384" s="139" t="s">
        <v>419</v>
      </c>
      <c r="H384" s="139" t="s">
        <v>19</v>
      </c>
      <c r="I384" s="139" t="s">
        <v>19</v>
      </c>
      <c r="J384" s="139" t="s">
        <v>420</v>
      </c>
    </row>
    <row r="385" spans="1:10" ht="15" thickBot="1" x14ac:dyDescent="0.35">
      <c r="A385" s="4" t="s">
        <v>341</v>
      </c>
      <c r="B385" s="139" t="s">
        <v>21</v>
      </c>
      <c r="C385" s="265">
        <v>129699</v>
      </c>
      <c r="D385" s="139" t="s">
        <v>1605</v>
      </c>
      <c r="E385" s="139" t="s">
        <v>588</v>
      </c>
      <c r="F385" s="139" t="s">
        <v>1266</v>
      </c>
      <c r="G385" s="139" t="s">
        <v>420</v>
      </c>
      <c r="H385" s="139" t="s">
        <v>1241</v>
      </c>
      <c r="I385" s="139" t="s">
        <v>1287</v>
      </c>
      <c r="J385" s="139" t="s">
        <v>973</v>
      </c>
    </row>
    <row r="386" spans="1:10" ht="15" thickBot="1" x14ac:dyDescent="0.35">
      <c r="A386" s="4" t="s">
        <v>361</v>
      </c>
      <c r="B386" s="139" t="s">
        <v>21</v>
      </c>
      <c r="C386" s="265">
        <v>97396</v>
      </c>
      <c r="D386" s="139" t="s">
        <v>1543</v>
      </c>
      <c r="E386" s="139" t="s">
        <v>822</v>
      </c>
      <c r="F386" s="139" t="s">
        <v>1252</v>
      </c>
      <c r="G386" s="139" t="s">
        <v>419</v>
      </c>
      <c r="H386" s="139" t="s">
        <v>19</v>
      </c>
      <c r="I386" s="139" t="s">
        <v>19</v>
      </c>
      <c r="J386" s="139" t="s">
        <v>420</v>
      </c>
    </row>
    <row r="387" spans="1:10" ht="15" thickBot="1" x14ac:dyDescent="0.35">
      <c r="A387" s="4" t="s">
        <v>362</v>
      </c>
      <c r="B387" s="139" t="s">
        <v>21</v>
      </c>
      <c r="C387" s="265">
        <v>80980</v>
      </c>
      <c r="D387" s="139" t="s">
        <v>1622</v>
      </c>
      <c r="E387" s="139" t="s">
        <v>532</v>
      </c>
      <c r="F387" s="139" t="s">
        <v>1266</v>
      </c>
      <c r="G387" s="139" t="s">
        <v>420</v>
      </c>
      <c r="H387" s="139" t="s">
        <v>1241</v>
      </c>
      <c r="I387" s="139" t="s">
        <v>1623</v>
      </c>
      <c r="J387" s="139" t="s">
        <v>973</v>
      </c>
    </row>
    <row r="388" spans="1:10" ht="15" thickBot="1" x14ac:dyDescent="0.35">
      <c r="A388" s="4" t="s">
        <v>373</v>
      </c>
      <c r="B388" s="139" t="s">
        <v>21</v>
      </c>
      <c r="C388" s="265">
        <v>134056</v>
      </c>
      <c r="D388" s="139" t="s">
        <v>1635</v>
      </c>
      <c r="E388" s="139" t="s">
        <v>588</v>
      </c>
      <c r="F388" s="139" t="s">
        <v>1266</v>
      </c>
      <c r="G388" s="139" t="s">
        <v>420</v>
      </c>
      <c r="H388" s="139" t="s">
        <v>1241</v>
      </c>
      <c r="I388" s="139" t="s">
        <v>1636</v>
      </c>
      <c r="J388" s="139" t="s">
        <v>973</v>
      </c>
    </row>
    <row r="389" spans="1:10" ht="15" thickBot="1" x14ac:dyDescent="0.35">
      <c r="A389" s="4" t="s">
        <v>374</v>
      </c>
      <c r="B389" s="139" t="s">
        <v>21</v>
      </c>
      <c r="C389" s="265">
        <v>71997</v>
      </c>
      <c r="D389" s="139" t="s">
        <v>1208</v>
      </c>
      <c r="E389" s="139" t="s">
        <v>532</v>
      </c>
      <c r="F389" s="139" t="s">
        <v>1238</v>
      </c>
      <c r="G389" s="139" t="s">
        <v>419</v>
      </c>
      <c r="H389" s="139" t="s">
        <v>19</v>
      </c>
      <c r="I389" s="139" t="s">
        <v>19</v>
      </c>
      <c r="J389" s="139" t="s">
        <v>973</v>
      </c>
    </row>
    <row r="390" spans="1:10" ht="15" thickBot="1" x14ac:dyDescent="0.35">
      <c r="A390" s="4" t="s">
        <v>377</v>
      </c>
      <c r="B390" s="139" t="s">
        <v>21</v>
      </c>
      <c r="C390" s="265">
        <v>234999</v>
      </c>
      <c r="D390" s="139" t="s">
        <v>1639</v>
      </c>
      <c r="E390" s="139" t="s">
        <v>601</v>
      </c>
      <c r="F390" s="139" t="s">
        <v>1238</v>
      </c>
      <c r="G390" s="139" t="s">
        <v>419</v>
      </c>
      <c r="H390" s="139" t="s">
        <v>19</v>
      </c>
      <c r="I390" s="139" t="s">
        <v>19</v>
      </c>
      <c r="J390" s="139" t="s">
        <v>420</v>
      </c>
    </row>
    <row r="391" spans="1:10" ht="15" thickBot="1" x14ac:dyDescent="0.35">
      <c r="A391" s="4" t="s">
        <v>379</v>
      </c>
      <c r="B391" s="139" t="s">
        <v>21</v>
      </c>
      <c r="C391" s="265">
        <v>71755</v>
      </c>
      <c r="D391" s="139" t="s">
        <v>1213</v>
      </c>
      <c r="E391" s="139" t="s">
        <v>532</v>
      </c>
      <c r="F391" s="139" t="s">
        <v>1238</v>
      </c>
      <c r="G391" s="139" t="s">
        <v>419</v>
      </c>
      <c r="H391" s="139" t="s">
        <v>19</v>
      </c>
      <c r="I391" s="139" t="s">
        <v>19</v>
      </c>
      <c r="J391" s="139" t="s">
        <v>420</v>
      </c>
    </row>
    <row r="392" spans="1:10" ht="15" thickBot="1" x14ac:dyDescent="0.35">
      <c r="A392" s="4" t="s">
        <v>389</v>
      </c>
      <c r="B392" s="139" t="s">
        <v>21</v>
      </c>
      <c r="C392" s="265">
        <v>89779</v>
      </c>
      <c r="D392" s="139" t="s">
        <v>1650</v>
      </c>
      <c r="E392" s="139" t="s">
        <v>550</v>
      </c>
      <c r="F392" s="139" t="s">
        <v>1254</v>
      </c>
      <c r="G392" s="139" t="s">
        <v>420</v>
      </c>
      <c r="H392" s="139" t="s">
        <v>1241</v>
      </c>
      <c r="I392" s="139" t="s">
        <v>1651</v>
      </c>
      <c r="J392" s="139" t="s">
        <v>973</v>
      </c>
    </row>
    <row r="393" spans="1:10" ht="15" thickBot="1" x14ac:dyDescent="0.35">
      <c r="A393" s="4" t="s">
        <v>390</v>
      </c>
      <c r="B393" s="139" t="s">
        <v>21</v>
      </c>
      <c r="C393" s="265">
        <v>84094</v>
      </c>
      <c r="D393" s="139" t="s">
        <v>1639</v>
      </c>
      <c r="E393" s="139" t="s">
        <v>601</v>
      </c>
      <c r="F393" s="139" t="s">
        <v>1238</v>
      </c>
      <c r="G393" s="139" t="s">
        <v>420</v>
      </c>
      <c r="H393" s="139" t="s">
        <v>1241</v>
      </c>
      <c r="I393" s="139" t="s">
        <v>1262</v>
      </c>
      <c r="J393" s="139" t="s">
        <v>419</v>
      </c>
    </row>
    <row r="394" spans="1:10" ht="15" thickBot="1" x14ac:dyDescent="0.35">
      <c r="A394" s="4" t="s">
        <v>393</v>
      </c>
      <c r="B394" s="139" t="s">
        <v>21</v>
      </c>
      <c r="C394" s="265">
        <v>82974</v>
      </c>
      <c r="D394" s="139" t="s">
        <v>1234</v>
      </c>
      <c r="E394" s="139" t="s">
        <v>585</v>
      </c>
      <c r="F394" s="139" t="s">
        <v>1238</v>
      </c>
      <c r="G394" s="139" t="s">
        <v>420</v>
      </c>
      <c r="H394" s="139" t="s">
        <v>1241</v>
      </c>
      <c r="I394" s="139" t="s">
        <v>1265</v>
      </c>
      <c r="J394" s="139" t="s">
        <v>973</v>
      </c>
    </row>
  </sheetData>
  <hyperlinks>
    <hyperlink ref="H1" location="'Table of Contents'!A1" display="Return to Table of Contents"/>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9"/>
  <sheetViews>
    <sheetView zoomScale="75" zoomScaleNormal="75" workbookViewId="0">
      <pane ySplit="3" topLeftCell="A4" activePane="bottomLeft" state="frozen"/>
      <selection pane="bottomLeft" activeCell="A2" sqref="A2"/>
    </sheetView>
  </sheetViews>
  <sheetFormatPr defaultRowHeight="14.4" x14ac:dyDescent="0.3"/>
  <cols>
    <col min="1" max="1" width="49.77734375" style="8" bestFit="1" customWidth="1"/>
    <col min="2" max="2" width="26.33203125" style="8" customWidth="1"/>
    <col min="3" max="18" width="11.109375" style="8" bestFit="1" customWidth="1"/>
    <col min="19" max="19" width="8.88671875" style="86"/>
    <col min="20" max="16384" width="8.88671875" style="8"/>
  </cols>
  <sheetData>
    <row r="1" spans="1:19" s="60" customFormat="1" ht="17.399999999999999" x14ac:dyDescent="0.25">
      <c r="A1" s="568" t="s">
        <v>2595</v>
      </c>
      <c r="C1" s="559" t="s">
        <v>1802</v>
      </c>
      <c r="E1" s="560"/>
      <c r="F1" s="560"/>
      <c r="G1" s="560"/>
      <c r="H1" s="561" t="s">
        <v>2594</v>
      </c>
    </row>
    <row r="2" spans="1:19" ht="15" thickBot="1" x14ac:dyDescent="0.35"/>
    <row r="3" spans="1:19" s="3" customFormat="1" ht="72.599999999999994" thickBot="1" x14ac:dyDescent="0.35">
      <c r="A3" s="2" t="s">
        <v>0</v>
      </c>
      <c r="B3" s="2" t="s">
        <v>1898</v>
      </c>
      <c r="C3" s="2" t="s">
        <v>2421</v>
      </c>
      <c r="D3" s="2" t="s">
        <v>2531</v>
      </c>
      <c r="E3" s="2" t="s">
        <v>2532</v>
      </c>
      <c r="F3" s="2" t="s">
        <v>2533</v>
      </c>
      <c r="G3" s="2" t="s">
        <v>2534</v>
      </c>
      <c r="H3" s="2" t="s">
        <v>2535</v>
      </c>
      <c r="I3" s="2" t="s">
        <v>2536</v>
      </c>
      <c r="J3" s="2" t="s">
        <v>2537</v>
      </c>
      <c r="K3" s="2" t="s">
        <v>2538</v>
      </c>
      <c r="L3" s="2" t="s">
        <v>2539</v>
      </c>
      <c r="M3" s="2" t="s">
        <v>2540</v>
      </c>
      <c r="N3" s="2" t="s">
        <v>2541</v>
      </c>
      <c r="O3" s="2" t="s">
        <v>2542</v>
      </c>
      <c r="P3" s="2" t="s">
        <v>2543</v>
      </c>
      <c r="Q3" s="2" t="s">
        <v>2544</v>
      </c>
      <c r="R3" s="160" t="s">
        <v>2545</v>
      </c>
      <c r="S3" s="494" t="s">
        <v>2593</v>
      </c>
    </row>
    <row r="4" spans="1:19" ht="15" thickBot="1" x14ac:dyDescent="0.35">
      <c r="A4" s="4" t="s">
        <v>10</v>
      </c>
      <c r="B4" s="6" t="s">
        <v>11</v>
      </c>
      <c r="C4" s="7">
        <v>1285</v>
      </c>
      <c r="D4" s="7">
        <v>0</v>
      </c>
      <c r="E4" s="295">
        <v>0</v>
      </c>
      <c r="F4" s="295">
        <v>0</v>
      </c>
      <c r="G4" s="7">
        <v>1</v>
      </c>
      <c r="H4" s="295">
        <v>40</v>
      </c>
      <c r="I4" s="295">
        <v>1</v>
      </c>
      <c r="J4" s="7">
        <v>1</v>
      </c>
      <c r="K4" s="295">
        <v>40</v>
      </c>
      <c r="L4" s="295">
        <v>1</v>
      </c>
      <c r="M4" s="7">
        <v>6</v>
      </c>
      <c r="N4" s="295">
        <v>46</v>
      </c>
      <c r="O4" s="295">
        <v>1.1499999999999999</v>
      </c>
      <c r="P4" s="7">
        <v>7</v>
      </c>
      <c r="Q4" s="295">
        <v>86</v>
      </c>
      <c r="R4" s="295">
        <v>2.15</v>
      </c>
      <c r="S4" s="86">
        <f>C4/P4</f>
        <v>183.57142857142858</v>
      </c>
    </row>
    <row r="5" spans="1:19" ht="15" thickBot="1" x14ac:dyDescent="0.35">
      <c r="A5" s="4" t="s">
        <v>23</v>
      </c>
      <c r="B5" s="6" t="s">
        <v>11</v>
      </c>
      <c r="C5" s="7">
        <v>3248</v>
      </c>
      <c r="D5" s="7">
        <v>0</v>
      </c>
      <c r="E5" s="295">
        <v>0</v>
      </c>
      <c r="F5" s="295">
        <v>0</v>
      </c>
      <c r="G5" s="7">
        <v>1</v>
      </c>
      <c r="H5" s="295">
        <v>34</v>
      </c>
      <c r="I5" s="295">
        <v>0.85</v>
      </c>
      <c r="J5" s="7">
        <v>1</v>
      </c>
      <c r="K5" s="295">
        <v>34</v>
      </c>
      <c r="L5" s="295">
        <v>0.85</v>
      </c>
      <c r="M5" s="7">
        <v>0</v>
      </c>
      <c r="N5" s="295">
        <v>0</v>
      </c>
      <c r="O5" s="295">
        <v>0</v>
      </c>
      <c r="P5" s="7">
        <v>1</v>
      </c>
      <c r="Q5" s="295">
        <v>34</v>
      </c>
      <c r="R5" s="295">
        <v>0.85</v>
      </c>
      <c r="S5" s="86">
        <f t="shared" ref="S5:S68" si="0">C5/P5</f>
        <v>3248</v>
      </c>
    </row>
    <row r="6" spans="1:19" ht="15" thickBot="1" x14ac:dyDescent="0.35">
      <c r="A6" s="4" t="s">
        <v>32</v>
      </c>
      <c r="B6" s="6" t="s">
        <v>11</v>
      </c>
      <c r="C6" s="7">
        <v>657</v>
      </c>
      <c r="D6" s="7">
        <v>0</v>
      </c>
      <c r="E6" s="295">
        <v>0</v>
      </c>
      <c r="F6" s="295">
        <v>0</v>
      </c>
      <c r="G6" s="7">
        <v>4</v>
      </c>
      <c r="H6" s="295">
        <v>56.18</v>
      </c>
      <c r="I6" s="295">
        <v>1.4045000000000001</v>
      </c>
      <c r="J6" s="7">
        <v>4</v>
      </c>
      <c r="K6" s="295">
        <v>56.18</v>
      </c>
      <c r="L6" s="295">
        <v>1.4045000000000001</v>
      </c>
      <c r="M6" s="7">
        <v>1</v>
      </c>
      <c r="N6" s="295">
        <v>4</v>
      </c>
      <c r="O6" s="295">
        <v>0.1</v>
      </c>
      <c r="P6" s="7">
        <v>5</v>
      </c>
      <c r="Q6" s="295">
        <v>60.18</v>
      </c>
      <c r="R6" s="295">
        <v>1.5044999999999999</v>
      </c>
      <c r="S6" s="86">
        <f t="shared" si="0"/>
        <v>131.4</v>
      </c>
    </row>
    <row r="7" spans="1:19" ht="15" thickBot="1" x14ac:dyDescent="0.35">
      <c r="A7" s="4" t="s">
        <v>33</v>
      </c>
      <c r="B7" s="6" t="s">
        <v>11</v>
      </c>
      <c r="C7" s="7">
        <v>3769</v>
      </c>
      <c r="D7" s="7">
        <v>0</v>
      </c>
      <c r="E7" s="295">
        <v>0</v>
      </c>
      <c r="F7" s="295">
        <v>0</v>
      </c>
      <c r="G7" s="7">
        <v>1</v>
      </c>
      <c r="H7" s="295">
        <v>30</v>
      </c>
      <c r="I7" s="295">
        <v>0.75</v>
      </c>
      <c r="J7" s="7">
        <v>1</v>
      </c>
      <c r="K7" s="295">
        <v>30</v>
      </c>
      <c r="L7" s="295">
        <v>0.75</v>
      </c>
      <c r="M7" s="7">
        <v>2</v>
      </c>
      <c r="N7" s="295">
        <v>37</v>
      </c>
      <c r="O7" s="295">
        <v>0.92500000000000004</v>
      </c>
      <c r="P7" s="7">
        <v>3</v>
      </c>
      <c r="Q7" s="295">
        <v>67</v>
      </c>
      <c r="R7" s="295">
        <v>1.675</v>
      </c>
      <c r="S7" s="86">
        <f t="shared" si="0"/>
        <v>1256.3333333333333</v>
      </c>
    </row>
    <row r="8" spans="1:19" ht="15" thickBot="1" x14ac:dyDescent="0.35">
      <c r="A8" s="4" t="s">
        <v>35</v>
      </c>
      <c r="B8" s="6" t="s">
        <v>11</v>
      </c>
      <c r="C8" s="7">
        <v>3150</v>
      </c>
      <c r="D8" s="7">
        <v>0</v>
      </c>
      <c r="E8" s="295">
        <v>0</v>
      </c>
      <c r="F8" s="295">
        <v>0</v>
      </c>
      <c r="G8" s="7">
        <v>1</v>
      </c>
      <c r="H8" s="295">
        <v>25</v>
      </c>
      <c r="I8" s="295">
        <v>0.625</v>
      </c>
      <c r="J8" s="7">
        <v>1</v>
      </c>
      <c r="K8" s="295">
        <v>25</v>
      </c>
      <c r="L8" s="295">
        <v>0.625</v>
      </c>
      <c r="M8" s="7">
        <v>0</v>
      </c>
      <c r="N8" s="295">
        <v>0</v>
      </c>
      <c r="O8" s="295">
        <v>0</v>
      </c>
      <c r="P8" s="7">
        <v>1</v>
      </c>
      <c r="Q8" s="295">
        <v>25</v>
      </c>
      <c r="R8" s="295">
        <v>0.625</v>
      </c>
      <c r="S8" s="86">
        <f t="shared" si="0"/>
        <v>3150</v>
      </c>
    </row>
    <row r="9" spans="1:19" ht="15" thickBot="1" x14ac:dyDescent="0.35">
      <c r="A9" s="4" t="s">
        <v>37</v>
      </c>
      <c r="B9" s="6" t="s">
        <v>11</v>
      </c>
      <c r="C9" s="7">
        <v>3811</v>
      </c>
      <c r="D9" s="7">
        <v>2</v>
      </c>
      <c r="E9" s="295">
        <v>56</v>
      </c>
      <c r="F9" s="295">
        <v>1.4</v>
      </c>
      <c r="G9" s="7">
        <v>3</v>
      </c>
      <c r="H9" s="295">
        <v>61</v>
      </c>
      <c r="I9" s="295">
        <v>1.5249999999999999</v>
      </c>
      <c r="J9" s="7">
        <v>5</v>
      </c>
      <c r="K9" s="295">
        <v>117</v>
      </c>
      <c r="L9" s="295">
        <v>2.9249999999999998</v>
      </c>
      <c r="M9" s="7">
        <v>3</v>
      </c>
      <c r="N9" s="295">
        <v>18</v>
      </c>
      <c r="O9" s="295">
        <v>0.45</v>
      </c>
      <c r="P9" s="7">
        <v>8</v>
      </c>
      <c r="Q9" s="295">
        <v>135</v>
      </c>
      <c r="R9" s="295">
        <v>3.375</v>
      </c>
      <c r="S9" s="86">
        <f t="shared" si="0"/>
        <v>476.375</v>
      </c>
    </row>
    <row r="10" spans="1:19" ht="15" thickBot="1" x14ac:dyDescent="0.35">
      <c r="A10" s="4" t="s">
        <v>38</v>
      </c>
      <c r="B10" s="6" t="s">
        <v>11</v>
      </c>
      <c r="C10" s="7">
        <v>3623</v>
      </c>
      <c r="D10" s="7">
        <v>1</v>
      </c>
      <c r="E10" s="295">
        <v>30</v>
      </c>
      <c r="F10" s="295">
        <v>0.75</v>
      </c>
      <c r="G10" s="7">
        <v>2</v>
      </c>
      <c r="H10" s="295">
        <v>20</v>
      </c>
      <c r="I10" s="295">
        <v>0.5</v>
      </c>
      <c r="J10" s="7">
        <v>3</v>
      </c>
      <c r="K10" s="295">
        <v>50</v>
      </c>
      <c r="L10" s="295">
        <v>1.25</v>
      </c>
      <c r="M10" s="7">
        <v>2</v>
      </c>
      <c r="N10" s="295">
        <v>4</v>
      </c>
      <c r="O10" s="295">
        <v>0.1</v>
      </c>
      <c r="P10" s="7">
        <v>5</v>
      </c>
      <c r="Q10" s="295">
        <v>54</v>
      </c>
      <c r="R10" s="295">
        <v>1.35</v>
      </c>
      <c r="S10" s="86">
        <f t="shared" si="0"/>
        <v>724.6</v>
      </c>
    </row>
    <row r="11" spans="1:19" ht="15" thickBot="1" x14ac:dyDescent="0.35">
      <c r="A11" s="4" t="s">
        <v>41</v>
      </c>
      <c r="B11" s="6" t="s">
        <v>11</v>
      </c>
      <c r="C11" s="7">
        <v>3081</v>
      </c>
      <c r="D11" s="7">
        <v>1</v>
      </c>
      <c r="E11" s="295">
        <v>40</v>
      </c>
      <c r="F11" s="295">
        <v>1</v>
      </c>
      <c r="G11" s="7">
        <v>0</v>
      </c>
      <c r="H11" s="295">
        <v>0</v>
      </c>
      <c r="I11" s="295">
        <v>0</v>
      </c>
      <c r="J11" s="7">
        <v>1</v>
      </c>
      <c r="K11" s="295">
        <v>40</v>
      </c>
      <c r="L11" s="295">
        <v>1</v>
      </c>
      <c r="M11" s="7">
        <v>2</v>
      </c>
      <c r="N11" s="295">
        <v>14</v>
      </c>
      <c r="O11" s="295">
        <v>0.35</v>
      </c>
      <c r="P11" s="7">
        <v>3</v>
      </c>
      <c r="Q11" s="295">
        <v>54</v>
      </c>
      <c r="R11" s="295">
        <v>1.35</v>
      </c>
      <c r="S11" s="86">
        <f t="shared" si="0"/>
        <v>1027</v>
      </c>
    </row>
    <row r="12" spans="1:19" ht="15" thickBot="1" x14ac:dyDescent="0.35">
      <c r="A12" s="4" t="s">
        <v>42</v>
      </c>
      <c r="B12" s="6" t="s">
        <v>11</v>
      </c>
      <c r="C12" s="7">
        <v>2937</v>
      </c>
      <c r="D12" s="7">
        <v>0</v>
      </c>
      <c r="E12" s="295">
        <v>0</v>
      </c>
      <c r="F12" s="295">
        <v>0</v>
      </c>
      <c r="G12" s="7">
        <v>2</v>
      </c>
      <c r="H12" s="295">
        <v>40</v>
      </c>
      <c r="I12" s="295">
        <v>1</v>
      </c>
      <c r="J12" s="7">
        <v>2</v>
      </c>
      <c r="K12" s="295">
        <v>40</v>
      </c>
      <c r="L12" s="295">
        <v>1</v>
      </c>
      <c r="M12" s="7">
        <v>0</v>
      </c>
      <c r="N12" s="295">
        <v>0</v>
      </c>
      <c r="O12" s="295">
        <v>0</v>
      </c>
      <c r="P12" s="7">
        <v>2</v>
      </c>
      <c r="Q12" s="295">
        <v>40</v>
      </c>
      <c r="R12" s="295">
        <v>1</v>
      </c>
      <c r="S12" s="86">
        <f t="shared" si="0"/>
        <v>1468.5</v>
      </c>
    </row>
    <row r="13" spans="1:19" ht="15" thickBot="1" x14ac:dyDescent="0.35">
      <c r="A13" s="4" t="s">
        <v>56</v>
      </c>
      <c r="B13" s="6" t="s">
        <v>11</v>
      </c>
      <c r="C13" s="7">
        <v>2611</v>
      </c>
      <c r="D13" s="7">
        <v>0</v>
      </c>
      <c r="E13" s="295">
        <v>0</v>
      </c>
      <c r="F13" s="295">
        <v>0</v>
      </c>
      <c r="G13" s="7">
        <v>2</v>
      </c>
      <c r="H13" s="295">
        <v>28</v>
      </c>
      <c r="I13" s="295">
        <v>0.7</v>
      </c>
      <c r="J13" s="7">
        <v>2</v>
      </c>
      <c r="K13" s="295">
        <v>28</v>
      </c>
      <c r="L13" s="295">
        <v>0.7</v>
      </c>
      <c r="M13" s="7">
        <v>0</v>
      </c>
      <c r="N13" s="295">
        <v>0</v>
      </c>
      <c r="O13" s="295">
        <v>0</v>
      </c>
      <c r="P13" s="7">
        <v>2</v>
      </c>
      <c r="Q13" s="295">
        <v>28</v>
      </c>
      <c r="R13" s="295">
        <v>0.7</v>
      </c>
      <c r="S13" s="86">
        <f t="shared" si="0"/>
        <v>1305.5</v>
      </c>
    </row>
    <row r="14" spans="1:19" ht="15" thickBot="1" x14ac:dyDescent="0.35">
      <c r="A14" s="4" t="s">
        <v>63</v>
      </c>
      <c r="B14" s="6" t="s">
        <v>11</v>
      </c>
      <c r="C14" s="7">
        <v>722</v>
      </c>
      <c r="D14" s="7">
        <v>0</v>
      </c>
      <c r="E14" s="295">
        <v>0</v>
      </c>
      <c r="F14" s="295">
        <v>0</v>
      </c>
      <c r="G14" s="7">
        <v>1</v>
      </c>
      <c r="H14" s="295">
        <v>20</v>
      </c>
      <c r="I14" s="295">
        <v>0.5</v>
      </c>
      <c r="J14" s="7">
        <v>1</v>
      </c>
      <c r="K14" s="295">
        <v>20</v>
      </c>
      <c r="L14" s="295">
        <v>0.5</v>
      </c>
      <c r="M14" s="7">
        <v>0</v>
      </c>
      <c r="N14" s="295">
        <v>0</v>
      </c>
      <c r="O14" s="295">
        <v>0</v>
      </c>
      <c r="P14" s="7">
        <v>1</v>
      </c>
      <c r="Q14" s="295">
        <v>20</v>
      </c>
      <c r="R14" s="295">
        <v>0.5</v>
      </c>
      <c r="S14" s="86">
        <f t="shared" si="0"/>
        <v>722</v>
      </c>
    </row>
    <row r="15" spans="1:19" ht="15" thickBot="1" x14ac:dyDescent="0.35">
      <c r="A15" s="4" t="s">
        <v>68</v>
      </c>
      <c r="B15" s="6" t="s">
        <v>11</v>
      </c>
      <c r="C15" s="7">
        <v>3879</v>
      </c>
      <c r="D15" s="7">
        <v>0</v>
      </c>
      <c r="E15" s="295">
        <v>0</v>
      </c>
      <c r="F15" s="295">
        <v>0</v>
      </c>
      <c r="G15" s="7">
        <v>3</v>
      </c>
      <c r="H15" s="295">
        <v>87</v>
      </c>
      <c r="I15" s="295">
        <v>2.1749999999999998</v>
      </c>
      <c r="J15" s="7">
        <v>3</v>
      </c>
      <c r="K15" s="295">
        <v>87</v>
      </c>
      <c r="L15" s="295">
        <v>2.1749999999999998</v>
      </c>
      <c r="M15" s="7">
        <v>2</v>
      </c>
      <c r="N15" s="295">
        <v>18</v>
      </c>
      <c r="O15" s="295">
        <v>0.45</v>
      </c>
      <c r="P15" s="7">
        <v>5</v>
      </c>
      <c r="Q15" s="295">
        <v>105</v>
      </c>
      <c r="R15" s="295">
        <v>2.625</v>
      </c>
      <c r="S15" s="86">
        <f t="shared" si="0"/>
        <v>775.8</v>
      </c>
    </row>
    <row r="16" spans="1:19" ht="15" thickBot="1" x14ac:dyDescent="0.35">
      <c r="A16" s="4" t="s">
        <v>73</v>
      </c>
      <c r="B16" s="6" t="s">
        <v>11</v>
      </c>
      <c r="C16" s="7">
        <v>1495</v>
      </c>
      <c r="D16" s="7">
        <v>0</v>
      </c>
      <c r="E16" s="295">
        <v>0</v>
      </c>
      <c r="F16" s="295">
        <v>0</v>
      </c>
      <c r="G16" s="7">
        <v>1</v>
      </c>
      <c r="H16" s="295">
        <v>35</v>
      </c>
      <c r="I16" s="295">
        <v>0.875</v>
      </c>
      <c r="J16" s="7">
        <v>1</v>
      </c>
      <c r="K16" s="295">
        <v>35</v>
      </c>
      <c r="L16" s="295">
        <v>0.875</v>
      </c>
      <c r="M16" s="7">
        <v>0</v>
      </c>
      <c r="N16" s="295">
        <v>0</v>
      </c>
      <c r="O16" s="295">
        <v>0</v>
      </c>
      <c r="P16" s="7">
        <v>1</v>
      </c>
      <c r="Q16" s="295">
        <v>35</v>
      </c>
      <c r="R16" s="295">
        <v>0.875</v>
      </c>
      <c r="S16" s="86">
        <f t="shared" si="0"/>
        <v>1495</v>
      </c>
    </row>
    <row r="17" spans="1:19" ht="15" thickBot="1" x14ac:dyDescent="0.35">
      <c r="A17" s="4" t="s">
        <v>79</v>
      </c>
      <c r="B17" s="6" t="s">
        <v>11</v>
      </c>
      <c r="C17" s="7">
        <v>3604</v>
      </c>
      <c r="D17" s="7">
        <v>0</v>
      </c>
      <c r="E17" s="295">
        <v>0</v>
      </c>
      <c r="F17" s="295">
        <v>0</v>
      </c>
      <c r="G17" s="7">
        <v>1</v>
      </c>
      <c r="H17" s="295">
        <v>40</v>
      </c>
      <c r="I17" s="295">
        <v>1</v>
      </c>
      <c r="J17" s="7">
        <v>1</v>
      </c>
      <c r="K17" s="295">
        <v>40</v>
      </c>
      <c r="L17" s="295">
        <v>1</v>
      </c>
      <c r="M17" s="7">
        <v>6</v>
      </c>
      <c r="N17" s="295">
        <v>69</v>
      </c>
      <c r="O17" s="295">
        <v>1.7250000000000001</v>
      </c>
      <c r="P17" s="7">
        <v>7</v>
      </c>
      <c r="Q17" s="295">
        <v>109</v>
      </c>
      <c r="R17" s="295">
        <v>2.7250000000000001</v>
      </c>
      <c r="S17" s="86">
        <f t="shared" si="0"/>
        <v>514.85714285714289</v>
      </c>
    </row>
    <row r="18" spans="1:19" ht="15" thickBot="1" x14ac:dyDescent="0.35">
      <c r="A18" s="4" t="s">
        <v>83</v>
      </c>
      <c r="B18" s="6" t="s">
        <v>11</v>
      </c>
      <c r="C18" s="7">
        <v>3803</v>
      </c>
      <c r="D18" s="7">
        <v>1</v>
      </c>
      <c r="E18" s="295">
        <v>32</v>
      </c>
      <c r="F18" s="295">
        <v>0.8</v>
      </c>
      <c r="G18" s="7">
        <v>5</v>
      </c>
      <c r="H18" s="295">
        <v>53</v>
      </c>
      <c r="I18" s="295">
        <v>1.325</v>
      </c>
      <c r="J18" s="7">
        <v>6</v>
      </c>
      <c r="K18" s="295">
        <v>85</v>
      </c>
      <c r="L18" s="295">
        <v>2.125</v>
      </c>
      <c r="M18" s="7">
        <v>1</v>
      </c>
      <c r="N18" s="295">
        <v>8</v>
      </c>
      <c r="O18" s="295">
        <v>0.2</v>
      </c>
      <c r="P18" s="7">
        <v>7</v>
      </c>
      <c r="Q18" s="295">
        <v>93</v>
      </c>
      <c r="R18" s="295">
        <v>2.3250000000000002</v>
      </c>
      <c r="S18" s="86">
        <f t="shared" si="0"/>
        <v>543.28571428571433</v>
      </c>
    </row>
    <row r="19" spans="1:19" ht="15" thickBot="1" x14ac:dyDescent="0.35">
      <c r="A19" s="4" t="s">
        <v>84</v>
      </c>
      <c r="B19" s="6" t="s">
        <v>11</v>
      </c>
      <c r="C19" s="7">
        <v>2373</v>
      </c>
      <c r="D19" s="7">
        <v>1</v>
      </c>
      <c r="E19" s="295">
        <v>25</v>
      </c>
      <c r="F19" s="295">
        <v>0.625</v>
      </c>
      <c r="G19" s="7">
        <v>1</v>
      </c>
      <c r="H19" s="295">
        <v>21</v>
      </c>
      <c r="I19" s="295">
        <v>0.52500000000000002</v>
      </c>
      <c r="J19" s="7">
        <v>2</v>
      </c>
      <c r="K19" s="295">
        <v>46</v>
      </c>
      <c r="L19" s="295">
        <v>1.1499999999999999</v>
      </c>
      <c r="M19" s="7">
        <v>1</v>
      </c>
      <c r="N19" s="295">
        <v>24</v>
      </c>
      <c r="O19" s="295">
        <v>0.6</v>
      </c>
      <c r="P19" s="7">
        <v>3</v>
      </c>
      <c r="Q19" s="295">
        <v>70</v>
      </c>
      <c r="R19" s="295">
        <v>1.75</v>
      </c>
      <c r="S19" s="86">
        <f t="shared" si="0"/>
        <v>791</v>
      </c>
    </row>
    <row r="20" spans="1:19" ht="15" thickBot="1" x14ac:dyDescent="0.35">
      <c r="A20" s="4" t="s">
        <v>92</v>
      </c>
      <c r="B20" s="6" t="s">
        <v>11</v>
      </c>
      <c r="C20" s="7">
        <v>3953</v>
      </c>
      <c r="D20" s="7">
        <v>1</v>
      </c>
      <c r="E20" s="295">
        <v>37</v>
      </c>
      <c r="F20" s="295">
        <v>0.92500000000000004</v>
      </c>
      <c r="G20" s="7">
        <v>4</v>
      </c>
      <c r="H20" s="295">
        <v>66</v>
      </c>
      <c r="I20" s="295">
        <v>1.65</v>
      </c>
      <c r="J20" s="7">
        <v>5</v>
      </c>
      <c r="K20" s="295">
        <v>103</v>
      </c>
      <c r="L20" s="295">
        <v>2.5750000000000002</v>
      </c>
      <c r="M20" s="7">
        <v>0</v>
      </c>
      <c r="N20" s="295">
        <v>0</v>
      </c>
      <c r="O20" s="295">
        <v>0</v>
      </c>
      <c r="P20" s="7">
        <v>5</v>
      </c>
      <c r="Q20" s="295">
        <v>103</v>
      </c>
      <c r="R20" s="295">
        <v>2.5750000000000002</v>
      </c>
      <c r="S20" s="86">
        <f t="shared" si="0"/>
        <v>790.6</v>
      </c>
    </row>
    <row r="21" spans="1:19" ht="15" thickBot="1" x14ac:dyDescent="0.35">
      <c r="A21" s="4" t="s">
        <v>93</v>
      </c>
      <c r="B21" s="6" t="s">
        <v>11</v>
      </c>
      <c r="C21" s="7">
        <v>3228</v>
      </c>
      <c r="D21" s="7">
        <v>0</v>
      </c>
      <c r="E21" s="295">
        <v>0</v>
      </c>
      <c r="F21" s="295">
        <v>0</v>
      </c>
      <c r="G21" s="7">
        <v>1</v>
      </c>
      <c r="H21" s="295">
        <v>32</v>
      </c>
      <c r="I21" s="295">
        <v>0.8</v>
      </c>
      <c r="J21" s="7">
        <v>1</v>
      </c>
      <c r="K21" s="295">
        <v>32</v>
      </c>
      <c r="L21" s="295">
        <v>0.8</v>
      </c>
      <c r="M21" s="7">
        <v>4</v>
      </c>
      <c r="N21" s="295">
        <v>20</v>
      </c>
      <c r="O21" s="295">
        <v>0.5</v>
      </c>
      <c r="P21" s="7">
        <v>5</v>
      </c>
      <c r="Q21" s="295">
        <v>52</v>
      </c>
      <c r="R21" s="295">
        <v>1.3</v>
      </c>
      <c r="S21" s="86">
        <f t="shared" si="0"/>
        <v>645.6</v>
      </c>
    </row>
    <row r="22" spans="1:19" ht="15" thickBot="1" x14ac:dyDescent="0.35">
      <c r="A22" s="4" t="s">
        <v>94</v>
      </c>
      <c r="B22" s="6" t="s">
        <v>11</v>
      </c>
      <c r="C22" s="7">
        <v>3453</v>
      </c>
      <c r="D22" s="7">
        <v>0</v>
      </c>
      <c r="E22" s="295">
        <v>0</v>
      </c>
      <c r="F22" s="295">
        <v>0</v>
      </c>
      <c r="G22" s="7">
        <v>1</v>
      </c>
      <c r="H22" s="295">
        <v>30</v>
      </c>
      <c r="I22" s="295">
        <v>0.75</v>
      </c>
      <c r="J22" s="7">
        <v>1</v>
      </c>
      <c r="K22" s="295">
        <v>30</v>
      </c>
      <c r="L22" s="295">
        <v>0.75</v>
      </c>
      <c r="M22" s="7">
        <v>6</v>
      </c>
      <c r="N22" s="295">
        <v>106</v>
      </c>
      <c r="O22" s="295">
        <v>2.65</v>
      </c>
      <c r="P22" s="7">
        <v>7</v>
      </c>
      <c r="Q22" s="295">
        <v>136</v>
      </c>
      <c r="R22" s="295">
        <v>3.4</v>
      </c>
      <c r="S22" s="86">
        <f t="shared" si="0"/>
        <v>493.28571428571428</v>
      </c>
    </row>
    <row r="23" spans="1:19" ht="15" thickBot="1" x14ac:dyDescent="0.35">
      <c r="A23" s="4" t="s">
        <v>95</v>
      </c>
      <c r="B23" s="6" t="s">
        <v>11</v>
      </c>
      <c r="C23" s="7">
        <v>1236</v>
      </c>
      <c r="D23" s="7">
        <v>0</v>
      </c>
      <c r="E23" s="295">
        <v>0</v>
      </c>
      <c r="F23" s="295">
        <v>0</v>
      </c>
      <c r="G23" s="7">
        <v>3</v>
      </c>
      <c r="H23" s="295">
        <v>50</v>
      </c>
      <c r="I23" s="295">
        <v>1.25</v>
      </c>
      <c r="J23" s="7">
        <v>3</v>
      </c>
      <c r="K23" s="295">
        <v>50</v>
      </c>
      <c r="L23" s="295">
        <v>1.25</v>
      </c>
      <c r="M23" s="7">
        <v>0</v>
      </c>
      <c r="N23" s="295">
        <v>0</v>
      </c>
      <c r="O23" s="295">
        <v>0</v>
      </c>
      <c r="P23" s="7">
        <v>3</v>
      </c>
      <c r="Q23" s="295">
        <v>50</v>
      </c>
      <c r="R23" s="295">
        <v>1.25</v>
      </c>
      <c r="S23" s="86">
        <f t="shared" si="0"/>
        <v>412</v>
      </c>
    </row>
    <row r="24" spans="1:19" ht="15" thickBot="1" x14ac:dyDescent="0.35">
      <c r="A24" s="4" t="s">
        <v>96</v>
      </c>
      <c r="B24" s="6" t="s">
        <v>11</v>
      </c>
      <c r="C24" s="7">
        <v>3179</v>
      </c>
      <c r="D24" s="7">
        <v>1</v>
      </c>
      <c r="E24" s="295">
        <v>37</v>
      </c>
      <c r="F24" s="295">
        <v>0.92500000000000004</v>
      </c>
      <c r="G24" s="7">
        <v>2</v>
      </c>
      <c r="H24" s="295">
        <v>18</v>
      </c>
      <c r="I24" s="295">
        <v>0.45</v>
      </c>
      <c r="J24" s="7">
        <v>3</v>
      </c>
      <c r="K24" s="295">
        <v>55</v>
      </c>
      <c r="L24" s="295">
        <v>1.375</v>
      </c>
      <c r="M24" s="7">
        <v>1</v>
      </c>
      <c r="N24" s="295">
        <v>11</v>
      </c>
      <c r="O24" s="295">
        <v>0.27500000000000002</v>
      </c>
      <c r="P24" s="7">
        <v>4</v>
      </c>
      <c r="Q24" s="295">
        <v>66</v>
      </c>
      <c r="R24" s="295">
        <v>1.65</v>
      </c>
      <c r="S24" s="86">
        <f t="shared" si="0"/>
        <v>794.75</v>
      </c>
    </row>
    <row r="25" spans="1:19" ht="15" thickBot="1" x14ac:dyDescent="0.35">
      <c r="A25" s="4" t="s">
        <v>102</v>
      </c>
      <c r="B25" s="6" t="s">
        <v>11</v>
      </c>
      <c r="C25" s="7">
        <v>2190</v>
      </c>
      <c r="D25" s="7">
        <v>0</v>
      </c>
      <c r="E25" s="295">
        <v>0</v>
      </c>
      <c r="F25" s="295">
        <v>0</v>
      </c>
      <c r="G25" s="7">
        <v>2</v>
      </c>
      <c r="H25" s="295">
        <v>37</v>
      </c>
      <c r="I25" s="295">
        <v>0.92500000000000004</v>
      </c>
      <c r="J25" s="7">
        <v>2</v>
      </c>
      <c r="K25" s="295">
        <v>37</v>
      </c>
      <c r="L25" s="295">
        <v>0.92500000000000004</v>
      </c>
      <c r="M25" s="7">
        <v>1</v>
      </c>
      <c r="N25" s="295">
        <v>4</v>
      </c>
      <c r="O25" s="295">
        <v>0.1</v>
      </c>
      <c r="P25" s="7">
        <v>3</v>
      </c>
      <c r="Q25" s="295">
        <v>41</v>
      </c>
      <c r="R25" s="295">
        <v>1.0249999999999999</v>
      </c>
      <c r="S25" s="86">
        <f t="shared" si="0"/>
        <v>730</v>
      </c>
    </row>
    <row r="26" spans="1:19" ht="15" thickBot="1" x14ac:dyDescent="0.35">
      <c r="A26" s="4" t="s">
        <v>117</v>
      </c>
      <c r="B26" s="6" t="s">
        <v>11</v>
      </c>
      <c r="C26" s="7">
        <v>2769</v>
      </c>
      <c r="D26" s="7">
        <v>0</v>
      </c>
      <c r="E26" s="295">
        <v>0</v>
      </c>
      <c r="F26" s="295">
        <v>0</v>
      </c>
      <c r="G26" s="7">
        <v>2</v>
      </c>
      <c r="H26" s="295">
        <v>43</v>
      </c>
      <c r="I26" s="295">
        <v>1.075</v>
      </c>
      <c r="J26" s="7">
        <v>2</v>
      </c>
      <c r="K26" s="295">
        <v>43</v>
      </c>
      <c r="L26" s="295">
        <v>1.075</v>
      </c>
      <c r="M26" s="7">
        <v>0</v>
      </c>
      <c r="N26" s="295">
        <v>0</v>
      </c>
      <c r="O26" s="295">
        <v>0</v>
      </c>
      <c r="P26" s="7">
        <v>2</v>
      </c>
      <c r="Q26" s="295">
        <v>43</v>
      </c>
      <c r="R26" s="295">
        <v>1.075</v>
      </c>
      <c r="S26" s="86">
        <f t="shared" si="0"/>
        <v>1384.5</v>
      </c>
    </row>
    <row r="27" spans="1:19" ht="15" thickBot="1" x14ac:dyDescent="0.35">
      <c r="A27" s="4" t="s">
        <v>118</v>
      </c>
      <c r="B27" s="6" t="s">
        <v>11</v>
      </c>
      <c r="C27" s="7">
        <v>3958</v>
      </c>
      <c r="D27" s="7">
        <v>0</v>
      </c>
      <c r="E27" s="295">
        <v>0</v>
      </c>
      <c r="F27" s="295">
        <v>0</v>
      </c>
      <c r="G27" s="7">
        <v>1</v>
      </c>
      <c r="H27" s="295">
        <v>30</v>
      </c>
      <c r="I27" s="295">
        <v>0.75</v>
      </c>
      <c r="J27" s="7">
        <v>1</v>
      </c>
      <c r="K27" s="295">
        <v>30</v>
      </c>
      <c r="L27" s="295">
        <v>0.75</v>
      </c>
      <c r="M27" s="7">
        <v>4</v>
      </c>
      <c r="N27" s="295">
        <v>48</v>
      </c>
      <c r="O27" s="295">
        <v>1.2</v>
      </c>
      <c r="P27" s="7">
        <v>5</v>
      </c>
      <c r="Q27" s="295">
        <v>78</v>
      </c>
      <c r="R27" s="295">
        <v>1.95</v>
      </c>
      <c r="S27" s="86">
        <f t="shared" si="0"/>
        <v>791.6</v>
      </c>
    </row>
    <row r="28" spans="1:19" ht="15" thickBot="1" x14ac:dyDescent="0.35">
      <c r="A28" s="4" t="s">
        <v>121</v>
      </c>
      <c r="B28" s="6" t="s">
        <v>11</v>
      </c>
      <c r="C28" s="7">
        <v>3112</v>
      </c>
      <c r="D28" s="7">
        <v>0</v>
      </c>
      <c r="E28" s="295">
        <v>0</v>
      </c>
      <c r="F28" s="295">
        <v>0</v>
      </c>
      <c r="G28" s="7">
        <v>1</v>
      </c>
      <c r="H28" s="295">
        <v>30</v>
      </c>
      <c r="I28" s="295">
        <v>0.75</v>
      </c>
      <c r="J28" s="7">
        <v>1</v>
      </c>
      <c r="K28" s="295">
        <v>30</v>
      </c>
      <c r="L28" s="295">
        <v>0.75</v>
      </c>
      <c r="M28" s="7">
        <v>6</v>
      </c>
      <c r="N28" s="295">
        <v>59</v>
      </c>
      <c r="O28" s="295">
        <v>1.4750000000000001</v>
      </c>
      <c r="P28" s="7">
        <v>7</v>
      </c>
      <c r="Q28" s="295">
        <v>89</v>
      </c>
      <c r="R28" s="295">
        <v>2.2250000000000001</v>
      </c>
      <c r="S28" s="86">
        <f t="shared" si="0"/>
        <v>444.57142857142856</v>
      </c>
    </row>
    <row r="29" spans="1:19" ht="15" thickBot="1" x14ac:dyDescent="0.35">
      <c r="A29" s="4" t="s">
        <v>125</v>
      </c>
      <c r="B29" s="6" t="s">
        <v>11</v>
      </c>
      <c r="C29" s="7">
        <v>2791</v>
      </c>
      <c r="D29" s="7">
        <v>0</v>
      </c>
      <c r="E29" s="295">
        <v>0</v>
      </c>
      <c r="F29" s="295">
        <v>0</v>
      </c>
      <c r="G29" s="7">
        <v>5</v>
      </c>
      <c r="H29" s="295">
        <v>87.5</v>
      </c>
      <c r="I29" s="295">
        <v>2.1875</v>
      </c>
      <c r="J29" s="7">
        <v>5</v>
      </c>
      <c r="K29" s="295">
        <v>87.5</v>
      </c>
      <c r="L29" s="295">
        <v>2.1875</v>
      </c>
      <c r="M29" s="7">
        <v>2</v>
      </c>
      <c r="N29" s="295">
        <v>26</v>
      </c>
      <c r="O29" s="295">
        <v>0.65</v>
      </c>
      <c r="P29" s="7">
        <v>7</v>
      </c>
      <c r="Q29" s="295">
        <v>113.5</v>
      </c>
      <c r="R29" s="295">
        <v>2.8374999999999999</v>
      </c>
      <c r="S29" s="86">
        <f t="shared" si="0"/>
        <v>398.71428571428572</v>
      </c>
    </row>
    <row r="30" spans="1:19" ht="15" thickBot="1" x14ac:dyDescent="0.35">
      <c r="A30" s="4" t="s">
        <v>132</v>
      </c>
      <c r="B30" s="6" t="s">
        <v>11</v>
      </c>
      <c r="C30" s="7">
        <v>3150</v>
      </c>
      <c r="D30" s="7">
        <v>2</v>
      </c>
      <c r="E30" s="295">
        <v>27</v>
      </c>
      <c r="F30" s="295">
        <v>0.67500000000000004</v>
      </c>
      <c r="G30" s="7">
        <v>2</v>
      </c>
      <c r="H30" s="295">
        <v>22</v>
      </c>
      <c r="I30" s="295">
        <v>0.55000000000000004</v>
      </c>
      <c r="J30" s="7">
        <v>4</v>
      </c>
      <c r="K30" s="295">
        <v>49</v>
      </c>
      <c r="L30" s="295">
        <v>1.2250000000000001</v>
      </c>
      <c r="M30" s="7">
        <v>5</v>
      </c>
      <c r="N30" s="295">
        <v>12</v>
      </c>
      <c r="O30" s="295">
        <v>0.3</v>
      </c>
      <c r="P30" s="7">
        <v>9</v>
      </c>
      <c r="Q30" s="295">
        <v>61</v>
      </c>
      <c r="R30" s="295">
        <v>1.5249999999999999</v>
      </c>
      <c r="S30" s="86">
        <f t="shared" si="0"/>
        <v>350</v>
      </c>
    </row>
    <row r="31" spans="1:19" ht="15" thickBot="1" x14ac:dyDescent="0.35">
      <c r="A31" s="4" t="s">
        <v>137</v>
      </c>
      <c r="B31" s="6" t="s">
        <v>11</v>
      </c>
      <c r="C31" s="7">
        <v>3043</v>
      </c>
      <c r="D31" s="7">
        <v>0</v>
      </c>
      <c r="E31" s="295">
        <v>0</v>
      </c>
      <c r="F31" s="295">
        <v>0</v>
      </c>
      <c r="G31" s="7">
        <v>1</v>
      </c>
      <c r="H31" s="295">
        <v>36.5</v>
      </c>
      <c r="I31" s="295">
        <v>0.91249999999999998</v>
      </c>
      <c r="J31" s="7">
        <v>1</v>
      </c>
      <c r="K31" s="295">
        <v>36.5</v>
      </c>
      <c r="L31" s="295">
        <v>0.91249999999999998</v>
      </c>
      <c r="M31" s="7">
        <v>1</v>
      </c>
      <c r="N31" s="295">
        <v>4</v>
      </c>
      <c r="O31" s="295">
        <v>0.1</v>
      </c>
      <c r="P31" s="7">
        <v>2</v>
      </c>
      <c r="Q31" s="295">
        <v>40.5</v>
      </c>
      <c r="R31" s="295">
        <v>1.0125</v>
      </c>
      <c r="S31" s="86">
        <f t="shared" si="0"/>
        <v>1521.5</v>
      </c>
    </row>
    <row r="32" spans="1:19" ht="15" thickBot="1" x14ac:dyDescent="0.35">
      <c r="A32" s="4" t="s">
        <v>141</v>
      </c>
      <c r="B32" s="6" t="s">
        <v>11</v>
      </c>
      <c r="C32" s="7">
        <v>2047</v>
      </c>
      <c r="D32" s="7">
        <v>0</v>
      </c>
      <c r="E32" s="295">
        <v>0</v>
      </c>
      <c r="F32" s="295">
        <v>0</v>
      </c>
      <c r="G32" s="7">
        <v>1</v>
      </c>
      <c r="H32" s="295">
        <v>20</v>
      </c>
      <c r="I32" s="295">
        <v>0.5</v>
      </c>
      <c r="J32" s="7">
        <v>1</v>
      </c>
      <c r="K32" s="295">
        <v>20</v>
      </c>
      <c r="L32" s="295">
        <v>0.5</v>
      </c>
      <c r="M32" s="7">
        <v>4</v>
      </c>
      <c r="N32" s="295">
        <v>3</v>
      </c>
      <c r="O32" s="295">
        <v>7.4999999999999997E-2</v>
      </c>
      <c r="P32" s="7">
        <v>5</v>
      </c>
      <c r="Q32" s="295">
        <v>23</v>
      </c>
      <c r="R32" s="295">
        <v>0.57499999999999996</v>
      </c>
      <c r="S32" s="86">
        <f t="shared" si="0"/>
        <v>409.4</v>
      </c>
    </row>
    <row r="33" spans="1:19" ht="15" thickBot="1" x14ac:dyDescent="0.35">
      <c r="A33" s="4" t="s">
        <v>146</v>
      </c>
      <c r="B33" s="6" t="s">
        <v>11</v>
      </c>
      <c r="C33" s="7">
        <v>3650</v>
      </c>
      <c r="D33" s="7">
        <v>1</v>
      </c>
      <c r="E33" s="295">
        <v>40</v>
      </c>
      <c r="F33" s="295">
        <v>1</v>
      </c>
      <c r="G33" s="7">
        <v>2</v>
      </c>
      <c r="H33" s="295">
        <v>36</v>
      </c>
      <c r="I33" s="295">
        <v>0.9</v>
      </c>
      <c r="J33" s="7">
        <v>3</v>
      </c>
      <c r="K33" s="295">
        <v>76</v>
      </c>
      <c r="L33" s="295">
        <v>1.9</v>
      </c>
      <c r="M33" s="7">
        <v>0</v>
      </c>
      <c r="N33" s="295">
        <v>0</v>
      </c>
      <c r="O33" s="295">
        <v>0</v>
      </c>
      <c r="P33" s="7">
        <v>3</v>
      </c>
      <c r="Q33" s="295">
        <v>76</v>
      </c>
      <c r="R33" s="295">
        <v>1.9</v>
      </c>
      <c r="S33" s="86">
        <f t="shared" si="0"/>
        <v>1216.6666666666667</v>
      </c>
    </row>
    <row r="34" spans="1:19" ht="15" thickBot="1" x14ac:dyDescent="0.35">
      <c r="A34" s="4" t="s">
        <v>170</v>
      </c>
      <c r="B34" s="6" t="s">
        <v>11</v>
      </c>
      <c r="C34" s="7">
        <v>3926</v>
      </c>
      <c r="D34" s="7">
        <v>0</v>
      </c>
      <c r="E34" s="295">
        <v>0</v>
      </c>
      <c r="F34" s="295">
        <v>0</v>
      </c>
      <c r="G34" s="7">
        <v>4</v>
      </c>
      <c r="H34" s="295">
        <v>80</v>
      </c>
      <c r="I34" s="295">
        <v>2</v>
      </c>
      <c r="J34" s="7">
        <v>4</v>
      </c>
      <c r="K34" s="295">
        <v>80</v>
      </c>
      <c r="L34" s="295">
        <v>2</v>
      </c>
      <c r="M34" s="7">
        <v>1</v>
      </c>
      <c r="N34" s="295">
        <v>6</v>
      </c>
      <c r="O34" s="295">
        <v>0.15</v>
      </c>
      <c r="P34" s="7">
        <v>5</v>
      </c>
      <c r="Q34" s="295">
        <v>86</v>
      </c>
      <c r="R34" s="295">
        <v>2.15</v>
      </c>
      <c r="S34" s="86">
        <f t="shared" si="0"/>
        <v>785.2</v>
      </c>
    </row>
    <row r="35" spans="1:19" ht="15" thickBot="1" x14ac:dyDescent="0.35">
      <c r="A35" s="4" t="s">
        <v>194</v>
      </c>
      <c r="B35" s="6" t="s">
        <v>11</v>
      </c>
      <c r="C35" s="7">
        <v>3730</v>
      </c>
      <c r="D35" s="7">
        <v>0</v>
      </c>
      <c r="E35" s="295">
        <v>0</v>
      </c>
      <c r="F35" s="295">
        <v>0</v>
      </c>
      <c r="G35" s="7">
        <v>1</v>
      </c>
      <c r="H35" s="295">
        <v>20</v>
      </c>
      <c r="I35" s="295">
        <v>0.5</v>
      </c>
      <c r="J35" s="7">
        <v>1</v>
      </c>
      <c r="K35" s="295">
        <v>20</v>
      </c>
      <c r="L35" s="295">
        <v>0.5</v>
      </c>
      <c r="M35" s="7">
        <v>2</v>
      </c>
      <c r="N35" s="295">
        <v>30</v>
      </c>
      <c r="O35" s="295">
        <v>0.75</v>
      </c>
      <c r="P35" s="7">
        <v>3</v>
      </c>
      <c r="Q35" s="295">
        <v>50</v>
      </c>
      <c r="R35" s="295">
        <v>1.25</v>
      </c>
      <c r="S35" s="86">
        <f t="shared" si="0"/>
        <v>1243.3333333333333</v>
      </c>
    </row>
    <row r="36" spans="1:19" ht="15" thickBot="1" x14ac:dyDescent="0.35">
      <c r="A36" s="4" t="s">
        <v>197</v>
      </c>
      <c r="B36" s="6" t="s">
        <v>11</v>
      </c>
      <c r="C36" s="7">
        <v>2463</v>
      </c>
      <c r="D36" s="7">
        <v>0</v>
      </c>
      <c r="E36" s="295">
        <v>0</v>
      </c>
      <c r="F36" s="295">
        <v>0</v>
      </c>
      <c r="G36" s="7">
        <v>0</v>
      </c>
      <c r="H36" s="295">
        <v>0</v>
      </c>
      <c r="I36" s="295">
        <v>0</v>
      </c>
      <c r="J36" s="7">
        <v>0</v>
      </c>
      <c r="K36" s="295">
        <v>0</v>
      </c>
      <c r="L36" s="295">
        <v>0</v>
      </c>
      <c r="M36" s="7">
        <v>2</v>
      </c>
      <c r="N36" s="295">
        <v>1.5</v>
      </c>
      <c r="O36" s="295">
        <v>3.7499999999999999E-2</v>
      </c>
      <c r="P36" s="7">
        <v>2</v>
      </c>
      <c r="Q36" s="295">
        <v>1.5</v>
      </c>
      <c r="R36" s="295">
        <v>3.7499999999999999E-2</v>
      </c>
      <c r="S36" s="86">
        <f t="shared" si="0"/>
        <v>1231.5</v>
      </c>
    </row>
    <row r="37" spans="1:19" ht="15" thickBot="1" x14ac:dyDescent="0.35">
      <c r="A37" s="4" t="s">
        <v>198</v>
      </c>
      <c r="B37" s="6" t="s">
        <v>11</v>
      </c>
      <c r="C37" s="7">
        <v>1900</v>
      </c>
      <c r="D37" s="7">
        <v>0</v>
      </c>
      <c r="E37" s="295">
        <v>0</v>
      </c>
      <c r="F37" s="295">
        <v>0</v>
      </c>
      <c r="G37" s="7">
        <v>4</v>
      </c>
      <c r="H37" s="295">
        <v>95</v>
      </c>
      <c r="I37" s="295">
        <v>2.375</v>
      </c>
      <c r="J37" s="7">
        <v>4</v>
      </c>
      <c r="K37" s="295">
        <v>95</v>
      </c>
      <c r="L37" s="295">
        <v>2.375</v>
      </c>
      <c r="M37" s="7">
        <v>0</v>
      </c>
      <c r="N37" s="295">
        <v>0</v>
      </c>
      <c r="O37" s="295">
        <v>0</v>
      </c>
      <c r="P37" s="7">
        <v>4</v>
      </c>
      <c r="Q37" s="295">
        <v>95</v>
      </c>
      <c r="R37" s="295">
        <v>2.375</v>
      </c>
      <c r="S37" s="86">
        <f t="shared" si="0"/>
        <v>475</v>
      </c>
    </row>
    <row r="38" spans="1:19" ht="15" thickBot="1" x14ac:dyDescent="0.35">
      <c r="A38" s="4" t="s">
        <v>200</v>
      </c>
      <c r="B38" s="6" t="s">
        <v>11</v>
      </c>
      <c r="C38" s="7">
        <v>2027</v>
      </c>
      <c r="D38" s="7">
        <v>0</v>
      </c>
      <c r="E38" s="295">
        <v>0</v>
      </c>
      <c r="F38" s="295">
        <v>0</v>
      </c>
      <c r="G38" s="7">
        <v>1</v>
      </c>
      <c r="H38" s="295">
        <v>35</v>
      </c>
      <c r="I38" s="295">
        <v>0.875</v>
      </c>
      <c r="J38" s="7">
        <v>1</v>
      </c>
      <c r="K38" s="295">
        <v>35</v>
      </c>
      <c r="L38" s="295">
        <v>0.875</v>
      </c>
      <c r="M38" s="7">
        <v>1</v>
      </c>
      <c r="N38" s="295">
        <v>15</v>
      </c>
      <c r="O38" s="295">
        <v>0.375</v>
      </c>
      <c r="P38" s="7">
        <v>2</v>
      </c>
      <c r="Q38" s="295">
        <v>50</v>
      </c>
      <c r="R38" s="295">
        <v>1.25</v>
      </c>
      <c r="S38" s="86">
        <f t="shared" si="0"/>
        <v>1013.5</v>
      </c>
    </row>
    <row r="39" spans="1:19" ht="15" thickBot="1" x14ac:dyDescent="0.35">
      <c r="A39" s="4" t="s">
        <v>205</v>
      </c>
      <c r="B39" s="6" t="s">
        <v>11</v>
      </c>
      <c r="C39" s="7">
        <v>3585</v>
      </c>
      <c r="D39" s="7">
        <v>1</v>
      </c>
      <c r="E39" s="295">
        <v>20</v>
      </c>
      <c r="F39" s="295">
        <v>0.5</v>
      </c>
      <c r="G39" s="7">
        <v>1</v>
      </c>
      <c r="H39" s="295">
        <v>8</v>
      </c>
      <c r="I39" s="295">
        <v>0.2</v>
      </c>
      <c r="J39" s="7">
        <v>2</v>
      </c>
      <c r="K39" s="295">
        <v>28</v>
      </c>
      <c r="L39" s="295">
        <v>0.7</v>
      </c>
      <c r="M39" s="7">
        <v>0</v>
      </c>
      <c r="N39" s="295">
        <v>0</v>
      </c>
      <c r="O39" s="295">
        <v>0</v>
      </c>
      <c r="P39" s="7">
        <v>2</v>
      </c>
      <c r="Q39" s="295">
        <v>28</v>
      </c>
      <c r="R39" s="295">
        <v>0.7</v>
      </c>
      <c r="S39" s="86">
        <f t="shared" si="0"/>
        <v>1792.5</v>
      </c>
    </row>
    <row r="40" spans="1:19" ht="15" thickBot="1" x14ac:dyDescent="0.35">
      <c r="A40" s="4" t="s">
        <v>207</v>
      </c>
      <c r="B40" s="6" t="s">
        <v>11</v>
      </c>
      <c r="C40" s="7">
        <v>2372</v>
      </c>
      <c r="D40" s="7">
        <v>1</v>
      </c>
      <c r="E40" s="295">
        <v>24.67</v>
      </c>
      <c r="F40" s="295">
        <v>0.61675000000000002</v>
      </c>
      <c r="G40" s="7">
        <v>3</v>
      </c>
      <c r="H40" s="295">
        <v>31.04</v>
      </c>
      <c r="I40" s="295">
        <v>0.77600000000000002</v>
      </c>
      <c r="J40" s="7">
        <v>4</v>
      </c>
      <c r="K40" s="295">
        <v>55.71</v>
      </c>
      <c r="L40" s="295">
        <v>1.3927499999999999</v>
      </c>
      <c r="M40" s="7">
        <v>0</v>
      </c>
      <c r="N40" s="295">
        <v>0</v>
      </c>
      <c r="O40" s="295">
        <v>0</v>
      </c>
      <c r="P40" s="7">
        <v>4</v>
      </c>
      <c r="Q40" s="295">
        <v>55.71</v>
      </c>
      <c r="R40" s="295">
        <v>1.3927499999999999</v>
      </c>
      <c r="S40" s="86">
        <f t="shared" si="0"/>
        <v>593</v>
      </c>
    </row>
    <row r="41" spans="1:19" ht="15" thickBot="1" x14ac:dyDescent="0.35">
      <c r="A41" s="4" t="s">
        <v>213</v>
      </c>
      <c r="B41" s="6" t="s">
        <v>11</v>
      </c>
      <c r="C41" s="7">
        <v>3667</v>
      </c>
      <c r="D41" s="7">
        <v>0</v>
      </c>
      <c r="E41" s="295">
        <v>0</v>
      </c>
      <c r="F41" s="295">
        <v>0</v>
      </c>
      <c r="G41" s="7">
        <v>1</v>
      </c>
      <c r="H41" s="295">
        <v>34.25</v>
      </c>
      <c r="I41" s="295">
        <v>0.85624999999999996</v>
      </c>
      <c r="J41" s="7">
        <v>1</v>
      </c>
      <c r="K41" s="295">
        <v>34.25</v>
      </c>
      <c r="L41" s="295">
        <v>0.85624999999999996</v>
      </c>
      <c r="M41" s="7">
        <v>3</v>
      </c>
      <c r="N41" s="295">
        <v>47</v>
      </c>
      <c r="O41" s="295">
        <v>1.175</v>
      </c>
      <c r="P41" s="7">
        <v>4</v>
      </c>
      <c r="Q41" s="295">
        <v>81.25</v>
      </c>
      <c r="R41" s="295">
        <v>2.03125</v>
      </c>
      <c r="S41" s="86">
        <f t="shared" si="0"/>
        <v>916.75</v>
      </c>
    </row>
    <row r="42" spans="1:19" ht="15" thickBot="1" x14ac:dyDescent="0.35">
      <c r="A42" s="4" t="s">
        <v>216</v>
      </c>
      <c r="B42" s="6" t="s">
        <v>11</v>
      </c>
      <c r="C42" s="7">
        <v>492</v>
      </c>
      <c r="D42" s="7">
        <v>0</v>
      </c>
      <c r="E42" s="295">
        <v>0</v>
      </c>
      <c r="F42" s="295">
        <v>0</v>
      </c>
      <c r="G42" s="7">
        <v>1</v>
      </c>
      <c r="H42" s="295">
        <v>40</v>
      </c>
      <c r="I42" s="295">
        <v>1</v>
      </c>
      <c r="J42" s="7">
        <v>1</v>
      </c>
      <c r="K42" s="295">
        <v>40</v>
      </c>
      <c r="L42" s="295">
        <v>1</v>
      </c>
      <c r="M42" s="7">
        <v>1</v>
      </c>
      <c r="N42" s="295">
        <v>30</v>
      </c>
      <c r="O42" s="295">
        <v>0.75</v>
      </c>
      <c r="P42" s="7">
        <v>2</v>
      </c>
      <c r="Q42" s="295">
        <v>70</v>
      </c>
      <c r="R42" s="295">
        <v>1.75</v>
      </c>
      <c r="S42" s="86">
        <f t="shared" si="0"/>
        <v>246</v>
      </c>
    </row>
    <row r="43" spans="1:19" ht="15" thickBot="1" x14ac:dyDescent="0.35">
      <c r="A43" s="4" t="s">
        <v>223</v>
      </c>
      <c r="B43" s="6" t="s">
        <v>11</v>
      </c>
      <c r="C43" s="7">
        <v>3996</v>
      </c>
      <c r="D43" s="7">
        <v>0</v>
      </c>
      <c r="E43" s="295">
        <v>0</v>
      </c>
      <c r="F43" s="295">
        <v>0</v>
      </c>
      <c r="G43" s="7">
        <v>2</v>
      </c>
      <c r="H43" s="295">
        <v>40</v>
      </c>
      <c r="I43" s="295">
        <v>1</v>
      </c>
      <c r="J43" s="7">
        <v>2</v>
      </c>
      <c r="K43" s="295">
        <v>40</v>
      </c>
      <c r="L43" s="295">
        <v>1</v>
      </c>
      <c r="M43" s="7">
        <v>1</v>
      </c>
      <c r="N43" s="295">
        <v>1</v>
      </c>
      <c r="O43" s="295">
        <v>2.5000000000000001E-2</v>
      </c>
      <c r="P43" s="7">
        <v>3</v>
      </c>
      <c r="Q43" s="295">
        <v>41</v>
      </c>
      <c r="R43" s="295">
        <v>1.0249999999999999</v>
      </c>
      <c r="S43" s="86">
        <f t="shared" si="0"/>
        <v>1332</v>
      </c>
    </row>
    <row r="44" spans="1:19" ht="15" thickBot="1" x14ac:dyDescent="0.35">
      <c r="A44" s="4" t="s">
        <v>231</v>
      </c>
      <c r="B44" s="6" t="s">
        <v>11</v>
      </c>
      <c r="C44" s="7">
        <v>2440</v>
      </c>
      <c r="D44" s="7">
        <v>0</v>
      </c>
      <c r="E44" s="295">
        <v>0</v>
      </c>
      <c r="F44" s="295">
        <v>0</v>
      </c>
      <c r="G44" s="7">
        <v>1</v>
      </c>
      <c r="H44" s="295">
        <v>23</v>
      </c>
      <c r="I44" s="295">
        <v>0.57499999999999996</v>
      </c>
      <c r="J44" s="7">
        <v>1</v>
      </c>
      <c r="K44" s="295">
        <v>23</v>
      </c>
      <c r="L44" s="295">
        <v>0.57499999999999996</v>
      </c>
      <c r="M44" s="7">
        <v>0</v>
      </c>
      <c r="N44" s="295">
        <v>0</v>
      </c>
      <c r="O44" s="295">
        <v>0</v>
      </c>
      <c r="P44" s="7">
        <v>1</v>
      </c>
      <c r="Q44" s="295">
        <v>23</v>
      </c>
      <c r="R44" s="295">
        <v>0.57499999999999996</v>
      </c>
      <c r="S44" s="86">
        <f t="shared" si="0"/>
        <v>2440</v>
      </c>
    </row>
    <row r="45" spans="1:19" ht="15" thickBot="1" x14ac:dyDescent="0.35">
      <c r="A45" s="4" t="s">
        <v>234</v>
      </c>
      <c r="B45" s="6" t="s">
        <v>11</v>
      </c>
      <c r="C45" s="7">
        <v>3433</v>
      </c>
      <c r="D45" s="7">
        <v>0</v>
      </c>
      <c r="E45" s="295">
        <v>0</v>
      </c>
      <c r="F45" s="295">
        <v>0</v>
      </c>
      <c r="G45" s="7">
        <v>1</v>
      </c>
      <c r="H45" s="295">
        <v>26</v>
      </c>
      <c r="I45" s="295">
        <v>0.65</v>
      </c>
      <c r="J45" s="7">
        <v>1</v>
      </c>
      <c r="K45" s="295">
        <v>26</v>
      </c>
      <c r="L45" s="295">
        <v>0.65</v>
      </c>
      <c r="M45" s="7">
        <v>1</v>
      </c>
      <c r="N45" s="295">
        <v>24</v>
      </c>
      <c r="O45" s="295">
        <v>0.6</v>
      </c>
      <c r="P45" s="7">
        <v>2</v>
      </c>
      <c r="Q45" s="295">
        <v>50</v>
      </c>
      <c r="R45" s="295">
        <v>1.25</v>
      </c>
      <c r="S45" s="86">
        <f t="shared" si="0"/>
        <v>1716.5</v>
      </c>
    </row>
    <row r="46" spans="1:19" ht="15" thickBot="1" x14ac:dyDescent="0.35">
      <c r="A46" s="4" t="s">
        <v>244</v>
      </c>
      <c r="B46" s="6" t="s">
        <v>11</v>
      </c>
      <c r="C46" s="7">
        <v>1848</v>
      </c>
      <c r="D46" s="7">
        <v>0</v>
      </c>
      <c r="E46" s="295">
        <v>0</v>
      </c>
      <c r="F46" s="295">
        <v>0</v>
      </c>
      <c r="G46" s="7">
        <v>1</v>
      </c>
      <c r="H46" s="295">
        <v>23</v>
      </c>
      <c r="I46" s="295">
        <v>0.57499999999999996</v>
      </c>
      <c r="J46" s="7">
        <v>1</v>
      </c>
      <c r="K46" s="295">
        <v>23</v>
      </c>
      <c r="L46" s="295">
        <v>0.57499999999999996</v>
      </c>
      <c r="M46" s="7">
        <v>2</v>
      </c>
      <c r="N46" s="295">
        <v>23</v>
      </c>
      <c r="O46" s="295">
        <v>0.57499999999999996</v>
      </c>
      <c r="P46" s="7">
        <v>3</v>
      </c>
      <c r="Q46" s="295">
        <v>46</v>
      </c>
      <c r="R46" s="295">
        <v>1.1499999999999999</v>
      </c>
      <c r="S46" s="86">
        <f t="shared" si="0"/>
        <v>616</v>
      </c>
    </row>
    <row r="47" spans="1:19" ht="15" thickBot="1" x14ac:dyDescent="0.35">
      <c r="A47" s="4" t="s">
        <v>251</v>
      </c>
      <c r="B47" s="6" t="s">
        <v>11</v>
      </c>
      <c r="C47" s="7">
        <v>3903</v>
      </c>
      <c r="D47" s="7">
        <v>0</v>
      </c>
      <c r="E47" s="295">
        <v>0</v>
      </c>
      <c r="F47" s="295">
        <v>0</v>
      </c>
      <c r="G47" s="7">
        <v>1</v>
      </c>
      <c r="H47" s="295">
        <v>20</v>
      </c>
      <c r="I47" s="295">
        <v>0.5</v>
      </c>
      <c r="J47" s="7">
        <v>1</v>
      </c>
      <c r="K47" s="295">
        <v>20</v>
      </c>
      <c r="L47" s="295">
        <v>0.5</v>
      </c>
      <c r="M47" s="7">
        <v>0</v>
      </c>
      <c r="N47" s="295">
        <v>0</v>
      </c>
      <c r="O47" s="295">
        <v>0</v>
      </c>
      <c r="P47" s="7">
        <v>1</v>
      </c>
      <c r="Q47" s="295">
        <v>20</v>
      </c>
      <c r="R47" s="295">
        <v>0.5</v>
      </c>
      <c r="S47" s="86">
        <f t="shared" si="0"/>
        <v>3903</v>
      </c>
    </row>
    <row r="48" spans="1:19" ht="15" thickBot="1" x14ac:dyDescent="0.35">
      <c r="A48" s="4" t="s">
        <v>252</v>
      </c>
      <c r="B48" s="6" t="s">
        <v>11</v>
      </c>
      <c r="C48" s="7">
        <v>3645</v>
      </c>
      <c r="D48" s="7">
        <v>0</v>
      </c>
      <c r="E48" s="295">
        <v>0</v>
      </c>
      <c r="F48" s="295">
        <v>0</v>
      </c>
      <c r="G48" s="7">
        <v>9</v>
      </c>
      <c r="H48" s="295">
        <v>176</v>
      </c>
      <c r="I48" s="295">
        <v>4.4000000000000004</v>
      </c>
      <c r="J48" s="7">
        <v>9</v>
      </c>
      <c r="K48" s="295">
        <v>176</v>
      </c>
      <c r="L48" s="295">
        <v>4.4000000000000004</v>
      </c>
      <c r="M48" s="7">
        <v>2</v>
      </c>
      <c r="N48" s="295">
        <v>10</v>
      </c>
      <c r="O48" s="295">
        <v>0.25</v>
      </c>
      <c r="P48" s="7">
        <v>11</v>
      </c>
      <c r="Q48" s="295">
        <v>186</v>
      </c>
      <c r="R48" s="295">
        <v>4.6500000000000004</v>
      </c>
      <c r="S48" s="86">
        <f t="shared" si="0"/>
        <v>331.36363636363637</v>
      </c>
    </row>
    <row r="49" spans="1:19" ht="15" thickBot="1" x14ac:dyDescent="0.35">
      <c r="A49" s="4" t="s">
        <v>258</v>
      </c>
      <c r="B49" s="6" t="s">
        <v>11</v>
      </c>
      <c r="C49" s="7">
        <v>19</v>
      </c>
      <c r="D49" s="7">
        <v>2</v>
      </c>
      <c r="E49" s="295">
        <v>80</v>
      </c>
      <c r="F49" s="295">
        <v>2</v>
      </c>
      <c r="G49" s="7">
        <v>0</v>
      </c>
      <c r="H49" s="295">
        <v>0</v>
      </c>
      <c r="I49" s="295">
        <v>0</v>
      </c>
      <c r="J49" s="7">
        <v>2</v>
      </c>
      <c r="K49" s="295">
        <v>80</v>
      </c>
      <c r="L49" s="295">
        <v>2</v>
      </c>
      <c r="M49" s="7">
        <v>2</v>
      </c>
      <c r="N49" s="295">
        <v>80</v>
      </c>
      <c r="O49" s="295">
        <v>2</v>
      </c>
      <c r="P49" s="7">
        <v>4</v>
      </c>
      <c r="Q49" s="295">
        <v>160</v>
      </c>
      <c r="R49" s="295">
        <v>4</v>
      </c>
      <c r="S49" s="86">
        <f t="shared" si="0"/>
        <v>4.75</v>
      </c>
    </row>
    <row r="50" spans="1:19" ht="15" thickBot="1" x14ac:dyDescent="0.35">
      <c r="A50" s="4" t="s">
        <v>260</v>
      </c>
      <c r="B50" s="6" t="s">
        <v>11</v>
      </c>
      <c r="C50" s="7">
        <v>3679</v>
      </c>
      <c r="D50" s="7">
        <v>0</v>
      </c>
      <c r="E50" s="295">
        <v>0</v>
      </c>
      <c r="F50" s="295">
        <v>0</v>
      </c>
      <c r="G50" s="7">
        <v>1</v>
      </c>
      <c r="H50" s="295">
        <v>40</v>
      </c>
      <c r="I50" s="295">
        <v>1</v>
      </c>
      <c r="J50" s="7">
        <v>1</v>
      </c>
      <c r="K50" s="295">
        <v>40</v>
      </c>
      <c r="L50" s="295">
        <v>1</v>
      </c>
      <c r="M50" s="7">
        <v>1</v>
      </c>
      <c r="N50" s="295">
        <v>26</v>
      </c>
      <c r="O50" s="295">
        <v>0.65</v>
      </c>
      <c r="P50" s="7">
        <v>2</v>
      </c>
      <c r="Q50" s="295">
        <v>66</v>
      </c>
      <c r="R50" s="295">
        <v>1.65</v>
      </c>
      <c r="S50" s="86">
        <f t="shared" si="0"/>
        <v>1839.5</v>
      </c>
    </row>
    <row r="51" spans="1:19" ht="15" thickBot="1" x14ac:dyDescent="0.35">
      <c r="A51" s="4" t="s">
        <v>262</v>
      </c>
      <c r="B51" s="6" t="s">
        <v>11</v>
      </c>
      <c r="C51" s="7">
        <v>1830</v>
      </c>
      <c r="D51" s="7">
        <v>0</v>
      </c>
      <c r="E51" s="295">
        <v>0</v>
      </c>
      <c r="F51" s="295">
        <v>0</v>
      </c>
      <c r="G51" s="7">
        <v>1</v>
      </c>
      <c r="H51" s="295">
        <v>40</v>
      </c>
      <c r="I51" s="295">
        <v>1</v>
      </c>
      <c r="J51" s="7">
        <v>1</v>
      </c>
      <c r="K51" s="295">
        <v>40</v>
      </c>
      <c r="L51" s="295">
        <v>1</v>
      </c>
      <c r="M51" s="7">
        <v>1</v>
      </c>
      <c r="N51" s="295">
        <v>6</v>
      </c>
      <c r="O51" s="295">
        <v>0.15</v>
      </c>
      <c r="P51" s="7">
        <v>2</v>
      </c>
      <c r="Q51" s="295">
        <v>46</v>
      </c>
      <c r="R51" s="295">
        <v>1.1499999999999999</v>
      </c>
      <c r="S51" s="86">
        <f t="shared" si="0"/>
        <v>915</v>
      </c>
    </row>
    <row r="52" spans="1:19" ht="15" thickBot="1" x14ac:dyDescent="0.35">
      <c r="A52" s="4" t="s">
        <v>273</v>
      </c>
      <c r="B52" s="6" t="s">
        <v>11</v>
      </c>
      <c r="C52" s="7">
        <v>1939</v>
      </c>
      <c r="D52" s="7">
        <v>0</v>
      </c>
      <c r="E52" s="295">
        <v>0</v>
      </c>
      <c r="F52" s="295">
        <v>0</v>
      </c>
      <c r="G52" s="7">
        <v>6</v>
      </c>
      <c r="H52" s="295">
        <v>112</v>
      </c>
      <c r="I52" s="295">
        <v>2.8</v>
      </c>
      <c r="J52" s="7">
        <v>6</v>
      </c>
      <c r="K52" s="295">
        <v>112</v>
      </c>
      <c r="L52" s="295">
        <v>2.8</v>
      </c>
      <c r="M52" s="7">
        <v>1</v>
      </c>
      <c r="N52" s="295">
        <v>7</v>
      </c>
      <c r="O52" s="295">
        <v>0.17499999999999999</v>
      </c>
      <c r="P52" s="7">
        <v>7</v>
      </c>
      <c r="Q52" s="295">
        <v>119</v>
      </c>
      <c r="R52" s="295">
        <v>2.9750000000000001</v>
      </c>
      <c r="S52" s="86">
        <f t="shared" si="0"/>
        <v>277</v>
      </c>
    </row>
    <row r="53" spans="1:19" ht="15" thickBot="1" x14ac:dyDescent="0.35">
      <c r="A53" s="4" t="s">
        <v>292</v>
      </c>
      <c r="B53" s="6" t="s">
        <v>11</v>
      </c>
      <c r="C53" s="7">
        <v>3739</v>
      </c>
      <c r="D53" s="7">
        <v>1</v>
      </c>
      <c r="E53" s="295">
        <v>20</v>
      </c>
      <c r="F53" s="295">
        <v>0.5</v>
      </c>
      <c r="G53" s="7">
        <v>1</v>
      </c>
      <c r="H53" s="295">
        <v>13</v>
      </c>
      <c r="I53" s="295">
        <v>0.32500000000000001</v>
      </c>
      <c r="J53" s="7">
        <v>2</v>
      </c>
      <c r="K53" s="295">
        <v>33</v>
      </c>
      <c r="L53" s="295">
        <v>0.82499999999999996</v>
      </c>
      <c r="M53" s="7">
        <v>6</v>
      </c>
      <c r="N53" s="295">
        <v>28</v>
      </c>
      <c r="O53" s="295">
        <v>0.7</v>
      </c>
      <c r="P53" s="7">
        <v>8</v>
      </c>
      <c r="Q53" s="295">
        <v>61</v>
      </c>
      <c r="R53" s="295">
        <v>1.5249999999999999</v>
      </c>
      <c r="S53" s="86">
        <f t="shared" si="0"/>
        <v>467.375</v>
      </c>
    </row>
    <row r="54" spans="1:19" ht="15" thickBot="1" x14ac:dyDescent="0.35">
      <c r="A54" s="4" t="s">
        <v>297</v>
      </c>
      <c r="B54" s="6" t="s">
        <v>11</v>
      </c>
      <c r="C54" s="7">
        <v>1508</v>
      </c>
      <c r="D54" s="7">
        <v>0</v>
      </c>
      <c r="E54" s="295">
        <v>0</v>
      </c>
      <c r="F54" s="295">
        <v>0</v>
      </c>
      <c r="G54" s="7">
        <v>1</v>
      </c>
      <c r="H54" s="295">
        <v>15</v>
      </c>
      <c r="I54" s="295">
        <v>0.375</v>
      </c>
      <c r="J54" s="7">
        <v>1</v>
      </c>
      <c r="K54" s="295">
        <v>15</v>
      </c>
      <c r="L54" s="295">
        <v>0.375</v>
      </c>
      <c r="M54" s="7">
        <v>0</v>
      </c>
      <c r="N54" s="295">
        <v>0</v>
      </c>
      <c r="O54" s="295">
        <v>0</v>
      </c>
      <c r="P54" s="7">
        <v>1</v>
      </c>
      <c r="Q54" s="295">
        <v>15</v>
      </c>
      <c r="R54" s="295">
        <v>0.375</v>
      </c>
      <c r="S54" s="86">
        <f t="shared" si="0"/>
        <v>1508</v>
      </c>
    </row>
    <row r="55" spans="1:19" ht="15" thickBot="1" x14ac:dyDescent="0.35">
      <c r="A55" s="4" t="s">
        <v>298</v>
      </c>
      <c r="B55" s="6" t="s">
        <v>11</v>
      </c>
      <c r="C55" s="7">
        <v>3731</v>
      </c>
      <c r="D55" s="7">
        <v>0</v>
      </c>
      <c r="E55" s="295">
        <v>0</v>
      </c>
      <c r="F55" s="295">
        <v>0</v>
      </c>
      <c r="G55" s="7">
        <v>1</v>
      </c>
      <c r="H55" s="295">
        <v>28</v>
      </c>
      <c r="I55" s="295">
        <v>0.7</v>
      </c>
      <c r="J55" s="7">
        <v>1</v>
      </c>
      <c r="K55" s="295">
        <v>28</v>
      </c>
      <c r="L55" s="295">
        <v>0.7</v>
      </c>
      <c r="M55" s="7">
        <v>2</v>
      </c>
      <c r="N55" s="295">
        <v>27</v>
      </c>
      <c r="O55" s="295">
        <v>0.67500000000000004</v>
      </c>
      <c r="P55" s="7">
        <v>3</v>
      </c>
      <c r="Q55" s="295">
        <v>55</v>
      </c>
      <c r="R55" s="295">
        <v>1.375</v>
      </c>
      <c r="S55" s="86">
        <f t="shared" si="0"/>
        <v>1243.6666666666667</v>
      </c>
    </row>
    <row r="56" spans="1:19" ht="15" thickBot="1" x14ac:dyDescent="0.35">
      <c r="A56" s="4" t="s">
        <v>300</v>
      </c>
      <c r="B56" s="6" t="s">
        <v>11</v>
      </c>
      <c r="C56" s="7">
        <v>3674</v>
      </c>
      <c r="D56" s="7">
        <v>0</v>
      </c>
      <c r="E56" s="295">
        <v>0</v>
      </c>
      <c r="F56" s="295">
        <v>0</v>
      </c>
      <c r="G56" s="7">
        <v>1</v>
      </c>
      <c r="H56" s="295">
        <v>33</v>
      </c>
      <c r="I56" s="295">
        <v>0.82499999999999996</v>
      </c>
      <c r="J56" s="7">
        <v>1</v>
      </c>
      <c r="K56" s="295">
        <v>33</v>
      </c>
      <c r="L56" s="295">
        <v>0.82499999999999996</v>
      </c>
      <c r="M56" s="7">
        <v>3</v>
      </c>
      <c r="N56" s="295">
        <v>47</v>
      </c>
      <c r="O56" s="295">
        <v>1.175</v>
      </c>
      <c r="P56" s="7">
        <v>4</v>
      </c>
      <c r="Q56" s="295">
        <v>80</v>
      </c>
      <c r="R56" s="295">
        <v>2</v>
      </c>
      <c r="S56" s="86">
        <f t="shared" si="0"/>
        <v>918.5</v>
      </c>
    </row>
    <row r="57" spans="1:19" ht="15" thickBot="1" x14ac:dyDescent="0.35">
      <c r="A57" s="4" t="s">
        <v>301</v>
      </c>
      <c r="B57" s="6" t="s">
        <v>11</v>
      </c>
      <c r="C57" s="7">
        <v>882</v>
      </c>
      <c r="D57" s="7">
        <v>0</v>
      </c>
      <c r="E57" s="295">
        <v>0</v>
      </c>
      <c r="F57" s="295">
        <v>0</v>
      </c>
      <c r="G57" s="7">
        <v>1</v>
      </c>
      <c r="H57" s="295">
        <v>26</v>
      </c>
      <c r="I57" s="295">
        <v>0.65</v>
      </c>
      <c r="J57" s="7">
        <v>1</v>
      </c>
      <c r="K57" s="295">
        <v>26</v>
      </c>
      <c r="L57" s="295">
        <v>0.65</v>
      </c>
      <c r="M57" s="7">
        <v>0</v>
      </c>
      <c r="N57" s="295">
        <v>0</v>
      </c>
      <c r="O57" s="295">
        <v>0</v>
      </c>
      <c r="P57" s="7">
        <v>1</v>
      </c>
      <c r="Q57" s="295">
        <v>26</v>
      </c>
      <c r="R57" s="295">
        <v>0.65</v>
      </c>
      <c r="S57" s="86">
        <f t="shared" si="0"/>
        <v>882</v>
      </c>
    </row>
    <row r="58" spans="1:19" ht="15" thickBot="1" x14ac:dyDescent="0.35">
      <c r="A58" s="4" t="s">
        <v>309</v>
      </c>
      <c r="B58" s="6" t="s">
        <v>11</v>
      </c>
      <c r="C58" s="7">
        <v>2419</v>
      </c>
      <c r="D58" s="7">
        <v>0</v>
      </c>
      <c r="E58" s="295">
        <v>0</v>
      </c>
      <c r="F58" s="295">
        <v>0</v>
      </c>
      <c r="G58" s="7">
        <v>1</v>
      </c>
      <c r="H58" s="295">
        <v>21</v>
      </c>
      <c r="I58" s="295">
        <v>0.52500000000000002</v>
      </c>
      <c r="J58" s="7">
        <v>1</v>
      </c>
      <c r="K58" s="295">
        <v>21</v>
      </c>
      <c r="L58" s="295">
        <v>0.52500000000000002</v>
      </c>
      <c r="M58" s="7">
        <v>2</v>
      </c>
      <c r="N58" s="295">
        <v>43</v>
      </c>
      <c r="O58" s="295">
        <v>1.075</v>
      </c>
      <c r="P58" s="7">
        <v>3</v>
      </c>
      <c r="Q58" s="295">
        <v>64</v>
      </c>
      <c r="R58" s="295">
        <v>1.6</v>
      </c>
      <c r="S58" s="86">
        <f t="shared" si="0"/>
        <v>806.33333333333337</v>
      </c>
    </row>
    <row r="59" spans="1:19" ht="15" thickBot="1" x14ac:dyDescent="0.35">
      <c r="A59" s="4" t="s">
        <v>323</v>
      </c>
      <c r="B59" s="6" t="s">
        <v>11</v>
      </c>
      <c r="C59" s="7">
        <v>3775</v>
      </c>
      <c r="D59" s="7">
        <v>3</v>
      </c>
      <c r="E59" s="295">
        <v>82</v>
      </c>
      <c r="F59" s="295">
        <v>2.0499999999999998</v>
      </c>
      <c r="G59" s="7">
        <v>0</v>
      </c>
      <c r="H59" s="295">
        <v>0</v>
      </c>
      <c r="I59" s="295">
        <v>0</v>
      </c>
      <c r="J59" s="7">
        <v>3</v>
      </c>
      <c r="K59" s="295">
        <v>82</v>
      </c>
      <c r="L59" s="295">
        <v>2.0499999999999998</v>
      </c>
      <c r="M59" s="7">
        <v>6</v>
      </c>
      <c r="N59" s="295">
        <v>96</v>
      </c>
      <c r="O59" s="295">
        <v>2.4</v>
      </c>
      <c r="P59" s="7">
        <v>9</v>
      </c>
      <c r="Q59" s="295">
        <v>178</v>
      </c>
      <c r="R59" s="295">
        <v>4.45</v>
      </c>
      <c r="S59" s="86">
        <f t="shared" si="0"/>
        <v>419.44444444444446</v>
      </c>
    </row>
    <row r="60" spans="1:19" ht="15" thickBot="1" x14ac:dyDescent="0.35">
      <c r="A60" s="4" t="s">
        <v>326</v>
      </c>
      <c r="B60" s="6" t="s">
        <v>11</v>
      </c>
      <c r="C60" s="7">
        <v>3717</v>
      </c>
      <c r="D60" s="7">
        <v>0</v>
      </c>
      <c r="E60" s="295">
        <v>0</v>
      </c>
      <c r="F60" s="295">
        <v>0</v>
      </c>
      <c r="G60" s="7">
        <v>1</v>
      </c>
      <c r="H60" s="295">
        <v>25</v>
      </c>
      <c r="I60" s="295">
        <v>0.625</v>
      </c>
      <c r="J60" s="7">
        <v>1</v>
      </c>
      <c r="K60" s="295">
        <v>25</v>
      </c>
      <c r="L60" s="295">
        <v>0.625</v>
      </c>
      <c r="M60" s="7">
        <v>3</v>
      </c>
      <c r="N60" s="295">
        <v>24</v>
      </c>
      <c r="O60" s="295">
        <v>0.6</v>
      </c>
      <c r="P60" s="7">
        <v>4</v>
      </c>
      <c r="Q60" s="295">
        <v>49</v>
      </c>
      <c r="R60" s="295">
        <v>1.2250000000000001</v>
      </c>
      <c r="S60" s="86">
        <f t="shared" si="0"/>
        <v>929.25</v>
      </c>
    </row>
    <row r="61" spans="1:19" ht="15" thickBot="1" x14ac:dyDescent="0.35">
      <c r="A61" s="4" t="s">
        <v>331</v>
      </c>
      <c r="B61" s="6" t="s">
        <v>11</v>
      </c>
      <c r="C61" s="7">
        <v>3428</v>
      </c>
      <c r="D61" s="7">
        <v>0</v>
      </c>
      <c r="E61" s="295">
        <v>0</v>
      </c>
      <c r="F61" s="295">
        <v>0</v>
      </c>
      <c r="G61" s="7">
        <v>2</v>
      </c>
      <c r="H61" s="295">
        <v>54</v>
      </c>
      <c r="I61" s="295">
        <v>1.35</v>
      </c>
      <c r="J61" s="7">
        <v>2</v>
      </c>
      <c r="K61" s="295">
        <v>54</v>
      </c>
      <c r="L61" s="295">
        <v>1.35</v>
      </c>
      <c r="M61" s="7">
        <v>1</v>
      </c>
      <c r="N61" s="295">
        <v>4</v>
      </c>
      <c r="O61" s="295">
        <v>0.1</v>
      </c>
      <c r="P61" s="7">
        <v>3</v>
      </c>
      <c r="Q61" s="295">
        <v>58</v>
      </c>
      <c r="R61" s="295">
        <v>1.45</v>
      </c>
      <c r="S61" s="86">
        <f t="shared" si="0"/>
        <v>1142.6666666666667</v>
      </c>
    </row>
    <row r="62" spans="1:19" ht="15" thickBot="1" x14ac:dyDescent="0.35">
      <c r="A62" s="4" t="s">
        <v>332</v>
      </c>
      <c r="B62" s="6" t="s">
        <v>11</v>
      </c>
      <c r="C62" s="7">
        <v>1932</v>
      </c>
      <c r="D62" s="7">
        <v>1</v>
      </c>
      <c r="E62" s="295">
        <v>27</v>
      </c>
      <c r="F62" s="295">
        <v>0.67500000000000004</v>
      </c>
      <c r="G62" s="7">
        <v>0</v>
      </c>
      <c r="H62" s="295">
        <v>0</v>
      </c>
      <c r="I62" s="295">
        <v>0</v>
      </c>
      <c r="J62" s="7">
        <v>1</v>
      </c>
      <c r="K62" s="295">
        <v>27</v>
      </c>
      <c r="L62" s="295">
        <v>0.67500000000000004</v>
      </c>
      <c r="M62" s="7">
        <v>1</v>
      </c>
      <c r="N62" s="295">
        <v>10</v>
      </c>
      <c r="O62" s="295">
        <v>0.25</v>
      </c>
      <c r="P62" s="7">
        <v>2</v>
      </c>
      <c r="Q62" s="295">
        <v>37</v>
      </c>
      <c r="R62" s="295">
        <v>0.92500000000000004</v>
      </c>
      <c r="S62" s="86">
        <f t="shared" si="0"/>
        <v>966</v>
      </c>
    </row>
    <row r="63" spans="1:19" ht="15" thickBot="1" x14ac:dyDescent="0.35">
      <c r="A63" s="4" t="s">
        <v>343</v>
      </c>
      <c r="B63" s="6" t="s">
        <v>11</v>
      </c>
      <c r="C63" s="7">
        <v>2387</v>
      </c>
      <c r="D63" s="7">
        <v>0</v>
      </c>
      <c r="E63" s="295">
        <v>0</v>
      </c>
      <c r="F63" s="295">
        <v>0</v>
      </c>
      <c r="G63" s="7">
        <v>1</v>
      </c>
      <c r="H63" s="295">
        <v>40</v>
      </c>
      <c r="I63" s="295">
        <v>1</v>
      </c>
      <c r="J63" s="7">
        <v>1</v>
      </c>
      <c r="K63" s="295">
        <v>40</v>
      </c>
      <c r="L63" s="295">
        <v>1</v>
      </c>
      <c r="M63" s="7">
        <v>3</v>
      </c>
      <c r="N63" s="295">
        <v>28</v>
      </c>
      <c r="O63" s="295">
        <v>0.7</v>
      </c>
      <c r="P63" s="7">
        <v>4</v>
      </c>
      <c r="Q63" s="295">
        <v>68</v>
      </c>
      <c r="R63" s="295">
        <v>1.7</v>
      </c>
      <c r="S63" s="86">
        <f t="shared" si="0"/>
        <v>596.75</v>
      </c>
    </row>
    <row r="64" spans="1:19" ht="15" thickBot="1" x14ac:dyDescent="0.35">
      <c r="A64" s="4" t="s">
        <v>351</v>
      </c>
      <c r="B64" s="6" t="s">
        <v>11</v>
      </c>
      <c r="C64" s="7">
        <v>1873</v>
      </c>
      <c r="D64" s="7">
        <v>0</v>
      </c>
      <c r="E64" s="295">
        <v>0</v>
      </c>
      <c r="F64" s="295">
        <v>0</v>
      </c>
      <c r="G64" s="7">
        <v>3</v>
      </c>
      <c r="H64" s="295">
        <v>37</v>
      </c>
      <c r="I64" s="295">
        <v>0.92500000000000004</v>
      </c>
      <c r="J64" s="7">
        <v>3</v>
      </c>
      <c r="K64" s="295">
        <v>37</v>
      </c>
      <c r="L64" s="295">
        <v>0.92500000000000004</v>
      </c>
      <c r="M64" s="7">
        <v>0</v>
      </c>
      <c r="N64" s="295">
        <v>0</v>
      </c>
      <c r="O64" s="295">
        <v>0</v>
      </c>
      <c r="P64" s="7">
        <v>3</v>
      </c>
      <c r="Q64" s="295">
        <v>37</v>
      </c>
      <c r="R64" s="295">
        <v>0.92500000000000004</v>
      </c>
      <c r="S64" s="86">
        <f t="shared" si="0"/>
        <v>624.33333333333337</v>
      </c>
    </row>
    <row r="65" spans="1:19" ht="15" thickBot="1" x14ac:dyDescent="0.35">
      <c r="A65" s="4" t="s">
        <v>360</v>
      </c>
      <c r="B65" s="6" t="s">
        <v>11</v>
      </c>
      <c r="C65" s="7">
        <v>1652</v>
      </c>
      <c r="D65" s="7">
        <v>0</v>
      </c>
      <c r="E65" s="295">
        <v>0</v>
      </c>
      <c r="F65" s="295">
        <v>0</v>
      </c>
      <c r="G65" s="7">
        <v>1</v>
      </c>
      <c r="H65" s="295">
        <v>25</v>
      </c>
      <c r="I65" s="295">
        <v>0.625</v>
      </c>
      <c r="J65" s="7">
        <v>1</v>
      </c>
      <c r="K65" s="295">
        <v>25</v>
      </c>
      <c r="L65" s="295">
        <v>0.625</v>
      </c>
      <c r="M65" s="7">
        <v>1</v>
      </c>
      <c r="N65" s="295">
        <v>13</v>
      </c>
      <c r="O65" s="295">
        <v>0.32500000000000001</v>
      </c>
      <c r="P65" s="7">
        <v>2</v>
      </c>
      <c r="Q65" s="295">
        <v>38</v>
      </c>
      <c r="R65" s="295">
        <v>0.95</v>
      </c>
      <c r="S65" s="86">
        <f t="shared" si="0"/>
        <v>826</v>
      </c>
    </row>
    <row r="66" spans="1:19" ht="15" thickBot="1" x14ac:dyDescent="0.35">
      <c r="A66" s="4" t="s">
        <v>365</v>
      </c>
      <c r="B66" s="6" t="s">
        <v>11</v>
      </c>
      <c r="C66" s="7">
        <v>3895</v>
      </c>
      <c r="D66" s="7">
        <v>0</v>
      </c>
      <c r="E66" s="295">
        <v>0</v>
      </c>
      <c r="F66" s="295">
        <v>0</v>
      </c>
      <c r="G66" s="7">
        <v>4</v>
      </c>
      <c r="H66" s="295">
        <v>67</v>
      </c>
      <c r="I66" s="295">
        <v>1.675</v>
      </c>
      <c r="J66" s="7">
        <v>4</v>
      </c>
      <c r="K66" s="295">
        <v>67</v>
      </c>
      <c r="L66" s="295">
        <v>1.675</v>
      </c>
      <c r="M66" s="7">
        <v>0</v>
      </c>
      <c r="N66" s="295">
        <v>0</v>
      </c>
      <c r="O66" s="295">
        <v>0</v>
      </c>
      <c r="P66" s="7">
        <v>4</v>
      </c>
      <c r="Q66" s="295">
        <v>67</v>
      </c>
      <c r="R66" s="295">
        <v>1.675</v>
      </c>
      <c r="S66" s="86">
        <f t="shared" si="0"/>
        <v>973.75</v>
      </c>
    </row>
    <row r="67" spans="1:19" ht="15" thickBot="1" x14ac:dyDescent="0.35">
      <c r="A67" s="4" t="s">
        <v>368</v>
      </c>
      <c r="B67" s="6" t="s">
        <v>11</v>
      </c>
      <c r="C67" s="7">
        <v>2156</v>
      </c>
      <c r="D67" s="7">
        <v>0</v>
      </c>
      <c r="E67" s="295">
        <v>0</v>
      </c>
      <c r="F67" s="295">
        <v>0</v>
      </c>
      <c r="G67" s="7">
        <v>1</v>
      </c>
      <c r="H67" s="295">
        <v>36</v>
      </c>
      <c r="I67" s="295">
        <v>0.9</v>
      </c>
      <c r="J67" s="7">
        <v>1</v>
      </c>
      <c r="K67" s="295">
        <v>36</v>
      </c>
      <c r="L67" s="295">
        <v>0.9</v>
      </c>
      <c r="M67" s="7">
        <v>1</v>
      </c>
      <c r="N67" s="295">
        <v>6</v>
      </c>
      <c r="O67" s="295">
        <v>0.15</v>
      </c>
      <c r="P67" s="7">
        <v>2</v>
      </c>
      <c r="Q67" s="295">
        <v>42</v>
      </c>
      <c r="R67" s="295">
        <v>1.05</v>
      </c>
      <c r="S67" s="86">
        <f t="shared" si="0"/>
        <v>1078</v>
      </c>
    </row>
    <row r="68" spans="1:19" ht="15" thickBot="1" x14ac:dyDescent="0.35">
      <c r="A68" s="4" t="s">
        <v>369</v>
      </c>
      <c r="B68" s="6" t="s">
        <v>11</v>
      </c>
      <c r="C68" s="7">
        <v>2475</v>
      </c>
      <c r="D68" s="7">
        <v>0</v>
      </c>
      <c r="E68" s="295">
        <v>0</v>
      </c>
      <c r="F68" s="295">
        <v>0</v>
      </c>
      <c r="G68" s="7">
        <v>1</v>
      </c>
      <c r="H68" s="295">
        <v>35</v>
      </c>
      <c r="I68" s="295">
        <v>0.875</v>
      </c>
      <c r="J68" s="7">
        <v>1</v>
      </c>
      <c r="K68" s="295">
        <v>35</v>
      </c>
      <c r="L68" s="295">
        <v>0.875</v>
      </c>
      <c r="M68" s="7">
        <v>2</v>
      </c>
      <c r="N68" s="295">
        <v>32</v>
      </c>
      <c r="O68" s="295">
        <v>0.8</v>
      </c>
      <c r="P68" s="7">
        <v>3</v>
      </c>
      <c r="Q68" s="295">
        <v>67</v>
      </c>
      <c r="R68" s="295">
        <v>1.675</v>
      </c>
      <c r="S68" s="86">
        <f t="shared" si="0"/>
        <v>825</v>
      </c>
    </row>
    <row r="69" spans="1:19" ht="15" thickBot="1" x14ac:dyDescent="0.35">
      <c r="A69" s="4" t="s">
        <v>370</v>
      </c>
      <c r="B69" s="6" t="s">
        <v>11</v>
      </c>
      <c r="C69" s="7">
        <v>1968</v>
      </c>
      <c r="D69" s="7">
        <v>1</v>
      </c>
      <c r="E69" s="295">
        <v>15</v>
      </c>
      <c r="F69" s="295">
        <v>0.375</v>
      </c>
      <c r="G69" s="7">
        <v>0</v>
      </c>
      <c r="H69" s="295">
        <v>0</v>
      </c>
      <c r="I69" s="295">
        <v>0</v>
      </c>
      <c r="J69" s="7">
        <v>1</v>
      </c>
      <c r="K69" s="295">
        <v>15</v>
      </c>
      <c r="L69" s="295">
        <v>0.375</v>
      </c>
      <c r="M69" s="7">
        <v>0</v>
      </c>
      <c r="N69" s="295">
        <v>0</v>
      </c>
      <c r="O69" s="295">
        <v>0</v>
      </c>
      <c r="P69" s="7">
        <v>1</v>
      </c>
      <c r="Q69" s="295">
        <v>15</v>
      </c>
      <c r="R69" s="295">
        <v>0.375</v>
      </c>
      <c r="S69" s="86">
        <f t="shared" ref="S69:S132" si="1">C69/P69</f>
        <v>1968</v>
      </c>
    </row>
    <row r="70" spans="1:19" ht="15" thickBot="1" x14ac:dyDescent="0.35">
      <c r="A70" s="4" t="s">
        <v>375</v>
      </c>
      <c r="B70" s="6" t="s">
        <v>11</v>
      </c>
      <c r="C70" s="7">
        <v>2202</v>
      </c>
      <c r="D70" s="7">
        <v>0</v>
      </c>
      <c r="E70" s="295">
        <v>0</v>
      </c>
      <c r="F70" s="295">
        <v>0</v>
      </c>
      <c r="G70" s="7">
        <v>1</v>
      </c>
      <c r="H70" s="295">
        <v>19</v>
      </c>
      <c r="I70" s="295">
        <v>0.47499999999999998</v>
      </c>
      <c r="J70" s="7">
        <v>1</v>
      </c>
      <c r="K70" s="295">
        <v>19</v>
      </c>
      <c r="L70" s="295">
        <v>0.47499999999999998</v>
      </c>
      <c r="M70" s="7">
        <v>0</v>
      </c>
      <c r="N70" s="295">
        <v>0</v>
      </c>
      <c r="O70" s="295">
        <v>0</v>
      </c>
      <c r="P70" s="7">
        <v>1</v>
      </c>
      <c r="Q70" s="295">
        <v>19</v>
      </c>
      <c r="R70" s="295">
        <v>0.47499999999999998</v>
      </c>
      <c r="S70" s="86">
        <f t="shared" si="1"/>
        <v>2202</v>
      </c>
    </row>
    <row r="71" spans="1:19" ht="15" thickBot="1" x14ac:dyDescent="0.35">
      <c r="A71" s="4" t="s">
        <v>382</v>
      </c>
      <c r="B71" s="6" t="s">
        <v>11</v>
      </c>
      <c r="C71" s="7">
        <v>2913</v>
      </c>
      <c r="D71" s="7">
        <v>0</v>
      </c>
      <c r="E71" s="295">
        <v>0</v>
      </c>
      <c r="F71" s="295">
        <v>0</v>
      </c>
      <c r="G71" s="7">
        <v>3</v>
      </c>
      <c r="H71" s="295">
        <v>62</v>
      </c>
      <c r="I71" s="295">
        <v>1.55</v>
      </c>
      <c r="J71" s="7">
        <v>3</v>
      </c>
      <c r="K71" s="295">
        <v>62</v>
      </c>
      <c r="L71" s="295">
        <v>1.55</v>
      </c>
      <c r="M71" s="7">
        <v>0</v>
      </c>
      <c r="N71" s="295">
        <v>0</v>
      </c>
      <c r="O71" s="295">
        <v>0</v>
      </c>
      <c r="P71" s="7">
        <v>3</v>
      </c>
      <c r="Q71" s="295">
        <v>62</v>
      </c>
      <c r="R71" s="295">
        <v>1.55</v>
      </c>
      <c r="S71" s="86">
        <f t="shared" si="1"/>
        <v>971</v>
      </c>
    </row>
    <row r="72" spans="1:19" ht="15" thickBot="1" x14ac:dyDescent="0.35">
      <c r="A72" s="4" t="s">
        <v>388</v>
      </c>
      <c r="B72" s="6" t="s">
        <v>11</v>
      </c>
      <c r="C72" s="7">
        <v>575</v>
      </c>
      <c r="D72" s="7">
        <v>1</v>
      </c>
      <c r="E72" s="295">
        <v>20</v>
      </c>
      <c r="F72" s="295">
        <v>0.5</v>
      </c>
      <c r="G72" s="7">
        <v>0</v>
      </c>
      <c r="H72" s="295">
        <v>0</v>
      </c>
      <c r="I72" s="295">
        <v>0</v>
      </c>
      <c r="J72" s="7">
        <v>1</v>
      </c>
      <c r="K72" s="295">
        <v>20</v>
      </c>
      <c r="L72" s="295">
        <v>0.5</v>
      </c>
      <c r="M72" s="7">
        <v>5</v>
      </c>
      <c r="N72" s="295">
        <v>20</v>
      </c>
      <c r="O72" s="295">
        <v>0.5</v>
      </c>
      <c r="P72" s="7">
        <v>6</v>
      </c>
      <c r="Q72" s="295">
        <v>40</v>
      </c>
      <c r="R72" s="295">
        <v>1</v>
      </c>
      <c r="S72" s="86">
        <f t="shared" si="1"/>
        <v>95.833333333333329</v>
      </c>
    </row>
    <row r="73" spans="1:19" ht="15" thickBot="1" x14ac:dyDescent="0.35">
      <c r="A73" s="4" t="s">
        <v>392</v>
      </c>
      <c r="B73" s="26" t="s">
        <v>11</v>
      </c>
      <c r="C73" s="27">
        <v>2738</v>
      </c>
      <c r="D73" s="27">
        <v>0</v>
      </c>
      <c r="E73" s="296">
        <v>0</v>
      </c>
      <c r="F73" s="296">
        <v>0</v>
      </c>
      <c r="G73" s="27">
        <v>1</v>
      </c>
      <c r="H73" s="296">
        <v>35</v>
      </c>
      <c r="I73" s="296">
        <v>0.875</v>
      </c>
      <c r="J73" s="27">
        <v>1</v>
      </c>
      <c r="K73" s="296">
        <v>35</v>
      </c>
      <c r="L73" s="296">
        <v>0.875</v>
      </c>
      <c r="M73" s="27">
        <v>1</v>
      </c>
      <c r="N73" s="296">
        <v>14</v>
      </c>
      <c r="O73" s="296">
        <v>0.35</v>
      </c>
      <c r="P73" s="27">
        <v>2</v>
      </c>
      <c r="Q73" s="296">
        <v>49</v>
      </c>
      <c r="R73" s="296">
        <v>1.2250000000000001</v>
      </c>
      <c r="S73" s="93">
        <f t="shared" si="1"/>
        <v>1369</v>
      </c>
    </row>
    <row r="74" spans="1:19" x14ac:dyDescent="0.3">
      <c r="A74" s="291" t="s">
        <v>2411</v>
      </c>
      <c r="B74" s="73"/>
      <c r="C74" s="101">
        <f t="shared" ref="C74:R74" si="2">SUM(C4:C73)</f>
        <v>190340</v>
      </c>
      <c r="D74" s="313">
        <f t="shared" si="2"/>
        <v>22</v>
      </c>
      <c r="E74" s="533">
        <f t="shared" si="2"/>
        <v>612.67000000000007</v>
      </c>
      <c r="F74" s="533">
        <f t="shared" si="2"/>
        <v>15.316749999999999</v>
      </c>
      <c r="G74" s="313">
        <f t="shared" si="2"/>
        <v>121</v>
      </c>
      <c r="H74" s="533">
        <f t="shared" si="2"/>
        <v>2542.4700000000003</v>
      </c>
      <c r="I74" s="533">
        <f t="shared" si="2"/>
        <v>63.561750000000004</v>
      </c>
      <c r="J74" s="313">
        <f t="shared" si="2"/>
        <v>143</v>
      </c>
      <c r="K74" s="533">
        <f t="shared" si="2"/>
        <v>3155.1400000000003</v>
      </c>
      <c r="L74" s="533">
        <f t="shared" si="2"/>
        <v>78.878499999999988</v>
      </c>
      <c r="M74" s="313">
        <f t="shared" si="2"/>
        <v>118</v>
      </c>
      <c r="N74" s="533">
        <f t="shared" si="2"/>
        <v>1233.5</v>
      </c>
      <c r="O74" s="533">
        <f t="shared" si="2"/>
        <v>30.837499999999995</v>
      </c>
      <c r="P74" s="313">
        <f t="shared" si="2"/>
        <v>261</v>
      </c>
      <c r="Q74" s="533">
        <f t="shared" si="2"/>
        <v>4388.6400000000003</v>
      </c>
      <c r="R74" s="533">
        <f t="shared" si="2"/>
        <v>109.71600000000001</v>
      </c>
      <c r="S74" s="144"/>
    </row>
    <row r="75" spans="1:19" x14ac:dyDescent="0.3">
      <c r="A75" s="150" t="s">
        <v>2412</v>
      </c>
      <c r="B75" s="73"/>
      <c r="C75" s="101">
        <f>C74/70</f>
        <v>2719.1428571428573</v>
      </c>
      <c r="D75" s="313">
        <f t="shared" ref="D75:R75" si="3">D74/70</f>
        <v>0.31428571428571428</v>
      </c>
      <c r="E75" s="313">
        <f t="shared" si="3"/>
        <v>8.7524285714285721</v>
      </c>
      <c r="F75" s="313">
        <f t="shared" si="3"/>
        <v>0.21881071428571428</v>
      </c>
      <c r="G75" s="313">
        <f t="shared" si="3"/>
        <v>1.7285714285714286</v>
      </c>
      <c r="H75" s="313">
        <f t="shared" si="3"/>
        <v>36.321000000000005</v>
      </c>
      <c r="I75" s="313">
        <f t="shared" si="3"/>
        <v>0.90802500000000008</v>
      </c>
      <c r="J75" s="313">
        <f t="shared" si="3"/>
        <v>2.0428571428571427</v>
      </c>
      <c r="K75" s="313">
        <f t="shared" si="3"/>
        <v>45.073428571428579</v>
      </c>
      <c r="L75" s="313">
        <f t="shared" si="3"/>
        <v>1.1268357142857142</v>
      </c>
      <c r="M75" s="313">
        <f t="shared" si="3"/>
        <v>1.6857142857142857</v>
      </c>
      <c r="N75" s="313">
        <f t="shared" si="3"/>
        <v>17.62142857142857</v>
      </c>
      <c r="O75" s="313">
        <f t="shared" si="3"/>
        <v>0.4405357142857142</v>
      </c>
      <c r="P75" s="313">
        <f t="shared" si="3"/>
        <v>3.7285714285714286</v>
      </c>
      <c r="Q75" s="313">
        <f t="shared" si="3"/>
        <v>62.694857142857146</v>
      </c>
      <c r="R75" s="313">
        <f t="shared" si="3"/>
        <v>1.5673714285714286</v>
      </c>
      <c r="S75" s="297">
        <f>C74/P74</f>
        <v>729.27203065134097</v>
      </c>
    </row>
    <row r="76" spans="1:19" ht="15" thickBot="1" x14ac:dyDescent="0.35">
      <c r="A76" s="61"/>
      <c r="B76" s="30"/>
      <c r="C76" s="27"/>
      <c r="D76" s="27"/>
      <c r="E76" s="296"/>
      <c r="F76" s="296"/>
      <c r="G76" s="27"/>
      <c r="H76" s="296"/>
      <c r="I76" s="296"/>
      <c r="J76" s="27"/>
      <c r="K76" s="296"/>
      <c r="L76" s="296"/>
      <c r="M76" s="27"/>
      <c r="N76" s="296"/>
      <c r="O76" s="296"/>
      <c r="P76" s="27"/>
      <c r="Q76" s="296"/>
      <c r="R76" s="296"/>
      <c r="S76" s="93"/>
    </row>
    <row r="77" spans="1:19" ht="15" thickBot="1" x14ac:dyDescent="0.35">
      <c r="A77" s="31" t="s">
        <v>1</v>
      </c>
      <c r="B77" s="6" t="s">
        <v>2</v>
      </c>
      <c r="C77" s="7">
        <v>6351</v>
      </c>
      <c r="D77" s="7">
        <v>2</v>
      </c>
      <c r="E77" s="295">
        <v>52</v>
      </c>
      <c r="F77" s="295">
        <v>1.3</v>
      </c>
      <c r="G77" s="7">
        <v>0</v>
      </c>
      <c r="H77" s="295">
        <v>0</v>
      </c>
      <c r="I77" s="295">
        <v>0</v>
      </c>
      <c r="J77" s="7">
        <v>2</v>
      </c>
      <c r="K77" s="295">
        <v>52</v>
      </c>
      <c r="L77" s="295">
        <v>1.3</v>
      </c>
      <c r="M77" s="7">
        <v>11</v>
      </c>
      <c r="N77" s="295">
        <v>88</v>
      </c>
      <c r="O77" s="295">
        <v>2.2000000000000002</v>
      </c>
      <c r="P77" s="7">
        <v>13</v>
      </c>
      <c r="Q77" s="295">
        <v>140</v>
      </c>
      <c r="R77" s="295">
        <v>3.5</v>
      </c>
      <c r="S77" s="86">
        <f t="shared" si="1"/>
        <v>488.53846153846155</v>
      </c>
    </row>
    <row r="78" spans="1:19" ht="15" thickBot="1" x14ac:dyDescent="0.35">
      <c r="A78" s="4" t="s">
        <v>16</v>
      </c>
      <c r="B78" s="6" t="s">
        <v>2</v>
      </c>
      <c r="C78" s="7">
        <v>6583</v>
      </c>
      <c r="D78" s="7">
        <v>0</v>
      </c>
      <c r="E78" s="295">
        <v>0</v>
      </c>
      <c r="F78" s="295">
        <v>0</v>
      </c>
      <c r="G78" s="7">
        <v>4</v>
      </c>
      <c r="H78" s="295">
        <v>136</v>
      </c>
      <c r="I78" s="295">
        <v>3.4</v>
      </c>
      <c r="J78" s="7">
        <v>4</v>
      </c>
      <c r="K78" s="295">
        <v>136</v>
      </c>
      <c r="L78" s="295">
        <v>3.4</v>
      </c>
      <c r="M78" s="7">
        <v>5</v>
      </c>
      <c r="N78" s="295">
        <v>110</v>
      </c>
      <c r="O78" s="295">
        <v>2.75</v>
      </c>
      <c r="P78" s="7">
        <v>9</v>
      </c>
      <c r="Q78" s="295">
        <v>246</v>
      </c>
      <c r="R78" s="295">
        <v>6.15</v>
      </c>
      <c r="S78" s="86">
        <f t="shared" si="1"/>
        <v>731.44444444444446</v>
      </c>
    </row>
    <row r="79" spans="1:19" ht="15" thickBot="1" x14ac:dyDescent="0.35">
      <c r="A79" s="4" t="s">
        <v>22</v>
      </c>
      <c r="B79" s="6" t="s">
        <v>2</v>
      </c>
      <c r="C79" s="7">
        <v>5379</v>
      </c>
      <c r="D79" s="7">
        <v>1</v>
      </c>
      <c r="E79" s="295">
        <v>40</v>
      </c>
      <c r="F79" s="295">
        <v>1</v>
      </c>
      <c r="G79" s="7">
        <v>0</v>
      </c>
      <c r="H79" s="295">
        <v>0</v>
      </c>
      <c r="I79" s="295">
        <v>0</v>
      </c>
      <c r="J79" s="7">
        <v>1</v>
      </c>
      <c r="K79" s="295">
        <v>40</v>
      </c>
      <c r="L79" s="295">
        <v>1</v>
      </c>
      <c r="M79" s="7">
        <v>7</v>
      </c>
      <c r="N79" s="295">
        <v>110</v>
      </c>
      <c r="O79" s="295">
        <v>2.75</v>
      </c>
      <c r="P79" s="7">
        <v>8</v>
      </c>
      <c r="Q79" s="295">
        <v>150</v>
      </c>
      <c r="R79" s="295">
        <v>3.75</v>
      </c>
      <c r="S79" s="86">
        <f t="shared" si="1"/>
        <v>672.375</v>
      </c>
    </row>
    <row r="80" spans="1:19" ht="15" thickBot="1" x14ac:dyDescent="0.35">
      <c r="A80" s="4" t="s">
        <v>24</v>
      </c>
      <c r="B80" s="6" t="s">
        <v>2</v>
      </c>
      <c r="C80" s="7">
        <v>4537</v>
      </c>
      <c r="D80" s="7">
        <v>0</v>
      </c>
      <c r="E80" s="295">
        <v>0</v>
      </c>
      <c r="F80" s="295">
        <v>0</v>
      </c>
      <c r="G80" s="7">
        <v>1</v>
      </c>
      <c r="H80" s="295">
        <v>20</v>
      </c>
      <c r="I80" s="295">
        <v>0.5</v>
      </c>
      <c r="J80" s="7">
        <v>1</v>
      </c>
      <c r="K80" s="295">
        <v>20</v>
      </c>
      <c r="L80" s="295">
        <v>0.5</v>
      </c>
      <c r="M80" s="7">
        <v>6</v>
      </c>
      <c r="N80" s="295">
        <v>19</v>
      </c>
      <c r="O80" s="295">
        <v>0.47499999999999998</v>
      </c>
      <c r="P80" s="7">
        <v>7</v>
      </c>
      <c r="Q80" s="295">
        <v>39</v>
      </c>
      <c r="R80" s="295">
        <v>0.97499999999999998</v>
      </c>
      <c r="S80" s="86">
        <f t="shared" si="1"/>
        <v>648.14285714285711</v>
      </c>
    </row>
    <row r="81" spans="1:19" ht="15" thickBot="1" x14ac:dyDescent="0.35">
      <c r="A81" s="4" t="s">
        <v>28</v>
      </c>
      <c r="B81" s="6" t="s">
        <v>2</v>
      </c>
      <c r="C81" s="7">
        <v>6621</v>
      </c>
      <c r="D81" s="7">
        <v>0</v>
      </c>
      <c r="E81" s="295">
        <v>0</v>
      </c>
      <c r="F81" s="295">
        <v>0</v>
      </c>
      <c r="G81" s="7">
        <v>1</v>
      </c>
      <c r="H81" s="295">
        <v>40</v>
      </c>
      <c r="I81" s="295">
        <v>1</v>
      </c>
      <c r="J81" s="7">
        <v>1</v>
      </c>
      <c r="K81" s="295">
        <v>40</v>
      </c>
      <c r="L81" s="295">
        <v>1</v>
      </c>
      <c r="M81" s="7">
        <v>10</v>
      </c>
      <c r="N81" s="295">
        <v>115.2</v>
      </c>
      <c r="O81" s="295">
        <v>2.88</v>
      </c>
      <c r="P81" s="7">
        <v>11</v>
      </c>
      <c r="Q81" s="295">
        <v>155.19999999999999</v>
      </c>
      <c r="R81" s="295">
        <v>3.88</v>
      </c>
      <c r="S81" s="86">
        <f t="shared" si="1"/>
        <v>601.90909090909088</v>
      </c>
    </row>
    <row r="82" spans="1:19" ht="15" thickBot="1" x14ac:dyDescent="0.35">
      <c r="A82" s="4" t="s">
        <v>30</v>
      </c>
      <c r="B82" s="6" t="s">
        <v>2</v>
      </c>
      <c r="C82" s="7">
        <v>4075</v>
      </c>
      <c r="D82" s="7">
        <v>0</v>
      </c>
      <c r="E82" s="295">
        <v>0</v>
      </c>
      <c r="F82" s="295">
        <v>0</v>
      </c>
      <c r="G82" s="7">
        <v>1</v>
      </c>
      <c r="H82" s="295">
        <v>40</v>
      </c>
      <c r="I82" s="295">
        <v>1</v>
      </c>
      <c r="J82" s="7">
        <v>1</v>
      </c>
      <c r="K82" s="295">
        <v>40</v>
      </c>
      <c r="L82" s="295">
        <v>1</v>
      </c>
      <c r="M82" s="7">
        <v>3</v>
      </c>
      <c r="N82" s="295">
        <v>56</v>
      </c>
      <c r="O82" s="295">
        <v>1.4</v>
      </c>
      <c r="P82" s="7">
        <v>4</v>
      </c>
      <c r="Q82" s="295">
        <v>96</v>
      </c>
      <c r="R82" s="295">
        <v>2.4</v>
      </c>
      <c r="S82" s="86">
        <f t="shared" si="1"/>
        <v>1018.75</v>
      </c>
    </row>
    <row r="83" spans="1:19" ht="15" thickBot="1" x14ac:dyDescent="0.35">
      <c r="A83" s="4" t="s">
        <v>50</v>
      </c>
      <c r="B83" s="6" t="s">
        <v>2</v>
      </c>
      <c r="C83" s="7">
        <v>5263</v>
      </c>
      <c r="D83" s="7">
        <v>2</v>
      </c>
      <c r="E83" s="295">
        <v>70</v>
      </c>
      <c r="F83" s="295">
        <v>1.75</v>
      </c>
      <c r="G83" s="7">
        <v>0</v>
      </c>
      <c r="H83" s="295">
        <v>0</v>
      </c>
      <c r="I83" s="295">
        <v>0</v>
      </c>
      <c r="J83" s="7">
        <v>2</v>
      </c>
      <c r="K83" s="295">
        <v>70</v>
      </c>
      <c r="L83" s="295">
        <v>1.75</v>
      </c>
      <c r="M83" s="7">
        <v>12</v>
      </c>
      <c r="N83" s="295">
        <v>263</v>
      </c>
      <c r="O83" s="295">
        <v>6.5750000000000002</v>
      </c>
      <c r="P83" s="7">
        <v>14</v>
      </c>
      <c r="Q83" s="295">
        <v>333</v>
      </c>
      <c r="R83" s="295">
        <v>8.3249999999999993</v>
      </c>
      <c r="S83" s="86">
        <f t="shared" si="1"/>
        <v>375.92857142857144</v>
      </c>
    </row>
    <row r="84" spans="1:19" ht="15" thickBot="1" x14ac:dyDescent="0.35">
      <c r="A84" s="4" t="s">
        <v>53</v>
      </c>
      <c r="B84" s="6" t="s">
        <v>2</v>
      </c>
      <c r="C84" s="7">
        <v>4005</v>
      </c>
      <c r="D84" s="7">
        <v>0</v>
      </c>
      <c r="E84" s="295">
        <v>0</v>
      </c>
      <c r="F84" s="295">
        <v>0</v>
      </c>
      <c r="G84" s="7">
        <v>1</v>
      </c>
      <c r="H84" s="295">
        <v>34</v>
      </c>
      <c r="I84" s="295">
        <v>0.85</v>
      </c>
      <c r="J84" s="7">
        <v>1</v>
      </c>
      <c r="K84" s="295">
        <v>34</v>
      </c>
      <c r="L84" s="295">
        <v>0.85</v>
      </c>
      <c r="M84" s="7">
        <v>1</v>
      </c>
      <c r="N84" s="295">
        <v>5</v>
      </c>
      <c r="O84" s="295">
        <v>0.125</v>
      </c>
      <c r="P84" s="7">
        <v>2</v>
      </c>
      <c r="Q84" s="295">
        <v>39</v>
      </c>
      <c r="R84" s="295">
        <v>0.97499999999999998</v>
      </c>
      <c r="S84" s="86">
        <f t="shared" si="1"/>
        <v>2002.5</v>
      </c>
    </row>
    <row r="85" spans="1:19" ht="15" thickBot="1" x14ac:dyDescent="0.35">
      <c r="A85" s="4" t="s">
        <v>59</v>
      </c>
      <c r="B85" s="6" t="s">
        <v>2</v>
      </c>
      <c r="C85" s="7">
        <v>4191</v>
      </c>
      <c r="D85" s="7">
        <v>0</v>
      </c>
      <c r="E85" s="295">
        <v>0</v>
      </c>
      <c r="F85" s="295">
        <v>0</v>
      </c>
      <c r="G85" s="7">
        <v>1</v>
      </c>
      <c r="H85" s="295">
        <v>28</v>
      </c>
      <c r="I85" s="295">
        <v>0.7</v>
      </c>
      <c r="J85" s="7">
        <v>1</v>
      </c>
      <c r="K85" s="295">
        <v>28</v>
      </c>
      <c r="L85" s="295">
        <v>0.7</v>
      </c>
      <c r="M85" s="7">
        <v>2</v>
      </c>
      <c r="N85" s="295">
        <v>30</v>
      </c>
      <c r="O85" s="295">
        <v>0.75</v>
      </c>
      <c r="P85" s="7">
        <v>3</v>
      </c>
      <c r="Q85" s="295">
        <v>58</v>
      </c>
      <c r="R85" s="295">
        <v>1.45</v>
      </c>
      <c r="S85" s="86">
        <f t="shared" si="1"/>
        <v>1397</v>
      </c>
    </row>
    <row r="86" spans="1:19" ht="15" thickBot="1" x14ac:dyDescent="0.35">
      <c r="A86" s="4" t="s">
        <v>81</v>
      </c>
      <c r="B86" s="6" t="s">
        <v>2</v>
      </c>
      <c r="C86" s="7">
        <v>4622</v>
      </c>
      <c r="D86" s="7">
        <v>0</v>
      </c>
      <c r="E86" s="295">
        <v>0</v>
      </c>
      <c r="F86" s="295">
        <v>0</v>
      </c>
      <c r="G86" s="7">
        <v>1</v>
      </c>
      <c r="H86" s="295">
        <v>34.74</v>
      </c>
      <c r="I86" s="295">
        <v>0.86850000000000005</v>
      </c>
      <c r="J86" s="7">
        <v>1</v>
      </c>
      <c r="K86" s="295">
        <v>34.74</v>
      </c>
      <c r="L86" s="295">
        <v>0.86850000000000005</v>
      </c>
      <c r="M86" s="7">
        <v>6</v>
      </c>
      <c r="N86" s="295">
        <v>153</v>
      </c>
      <c r="O86" s="295">
        <v>3.8250000000000002</v>
      </c>
      <c r="P86" s="7">
        <v>7</v>
      </c>
      <c r="Q86" s="295">
        <v>187.74</v>
      </c>
      <c r="R86" s="295">
        <v>4.6935000000000002</v>
      </c>
      <c r="S86" s="86">
        <f t="shared" si="1"/>
        <v>660.28571428571433</v>
      </c>
    </row>
    <row r="87" spans="1:19" ht="15" thickBot="1" x14ac:dyDescent="0.35">
      <c r="A87" s="4" t="s">
        <v>88</v>
      </c>
      <c r="B87" s="6" t="s">
        <v>2</v>
      </c>
      <c r="C87" s="7">
        <v>4986</v>
      </c>
      <c r="D87" s="7">
        <v>0</v>
      </c>
      <c r="E87" s="295">
        <v>0</v>
      </c>
      <c r="F87" s="295">
        <v>0</v>
      </c>
      <c r="G87" s="7">
        <v>4</v>
      </c>
      <c r="H87" s="295">
        <v>108.91</v>
      </c>
      <c r="I87" s="295">
        <v>2.72275</v>
      </c>
      <c r="J87" s="7">
        <v>4</v>
      </c>
      <c r="K87" s="295">
        <v>108.91</v>
      </c>
      <c r="L87" s="295">
        <v>2.72275</v>
      </c>
      <c r="M87" s="7">
        <v>2</v>
      </c>
      <c r="N87" s="295">
        <v>22.99</v>
      </c>
      <c r="O87" s="295">
        <v>0.57474999999999998</v>
      </c>
      <c r="P87" s="7">
        <v>6</v>
      </c>
      <c r="Q87" s="295">
        <v>131.9</v>
      </c>
      <c r="R87" s="295">
        <v>3.2974999999999999</v>
      </c>
      <c r="S87" s="86">
        <f t="shared" si="1"/>
        <v>831</v>
      </c>
    </row>
    <row r="88" spans="1:19" ht="15" thickBot="1" x14ac:dyDescent="0.35">
      <c r="A88" s="4" t="s">
        <v>99</v>
      </c>
      <c r="B88" s="6" t="s">
        <v>2</v>
      </c>
      <c r="C88" s="7">
        <v>4514</v>
      </c>
      <c r="D88" s="7">
        <v>0</v>
      </c>
      <c r="E88" s="295">
        <v>0</v>
      </c>
      <c r="F88" s="295">
        <v>0</v>
      </c>
      <c r="G88" s="7">
        <v>1</v>
      </c>
      <c r="H88" s="295">
        <v>30</v>
      </c>
      <c r="I88" s="295">
        <v>0.75</v>
      </c>
      <c r="J88" s="7">
        <v>1</v>
      </c>
      <c r="K88" s="295">
        <v>30</v>
      </c>
      <c r="L88" s="295">
        <v>0.75</v>
      </c>
      <c r="M88" s="7">
        <v>2</v>
      </c>
      <c r="N88" s="295">
        <v>36</v>
      </c>
      <c r="O88" s="295">
        <v>0.9</v>
      </c>
      <c r="P88" s="7">
        <v>3</v>
      </c>
      <c r="Q88" s="295">
        <v>66</v>
      </c>
      <c r="R88" s="295">
        <v>1.65</v>
      </c>
      <c r="S88" s="86">
        <f t="shared" si="1"/>
        <v>1504.6666666666667</v>
      </c>
    </row>
    <row r="89" spans="1:19" ht="15" thickBot="1" x14ac:dyDescent="0.35">
      <c r="A89" s="4" t="s">
        <v>107</v>
      </c>
      <c r="B89" s="6" t="s">
        <v>2</v>
      </c>
      <c r="C89" s="7">
        <v>6838</v>
      </c>
      <c r="D89" s="7">
        <v>0</v>
      </c>
      <c r="E89" s="295">
        <v>0</v>
      </c>
      <c r="F89" s="295">
        <v>0</v>
      </c>
      <c r="G89" s="7">
        <v>1</v>
      </c>
      <c r="H89" s="295">
        <v>37</v>
      </c>
      <c r="I89" s="295">
        <v>0.92500000000000004</v>
      </c>
      <c r="J89" s="7">
        <v>1</v>
      </c>
      <c r="K89" s="295">
        <v>37</v>
      </c>
      <c r="L89" s="295">
        <v>0.92500000000000004</v>
      </c>
      <c r="M89" s="7">
        <v>1</v>
      </c>
      <c r="N89" s="295">
        <v>11.5</v>
      </c>
      <c r="O89" s="295">
        <v>0.28749999999999998</v>
      </c>
      <c r="P89" s="7">
        <v>2</v>
      </c>
      <c r="Q89" s="295">
        <v>48.5</v>
      </c>
      <c r="R89" s="295">
        <v>1.2124999999999999</v>
      </c>
      <c r="S89" s="86">
        <f t="shared" si="1"/>
        <v>3419</v>
      </c>
    </row>
    <row r="90" spans="1:19" ht="15" thickBot="1" x14ac:dyDescent="0.35">
      <c r="A90" s="4" t="s">
        <v>110</v>
      </c>
      <c r="B90" s="6" t="s">
        <v>2</v>
      </c>
      <c r="C90" s="7">
        <v>4869</v>
      </c>
      <c r="D90" s="7">
        <v>0</v>
      </c>
      <c r="E90" s="295">
        <v>0</v>
      </c>
      <c r="F90" s="295">
        <v>0</v>
      </c>
      <c r="G90" s="7">
        <v>2</v>
      </c>
      <c r="H90" s="295">
        <v>48</v>
      </c>
      <c r="I90" s="295">
        <v>1.2</v>
      </c>
      <c r="J90" s="7">
        <v>2</v>
      </c>
      <c r="K90" s="295">
        <v>48</v>
      </c>
      <c r="L90" s="295">
        <v>1.2</v>
      </c>
      <c r="M90" s="7">
        <v>1</v>
      </c>
      <c r="N90" s="295">
        <v>4</v>
      </c>
      <c r="O90" s="295">
        <v>0.1</v>
      </c>
      <c r="P90" s="7">
        <v>3</v>
      </c>
      <c r="Q90" s="295">
        <v>52</v>
      </c>
      <c r="R90" s="295">
        <v>1.3</v>
      </c>
      <c r="S90" s="86">
        <f t="shared" si="1"/>
        <v>1623</v>
      </c>
    </row>
    <row r="91" spans="1:19" ht="15" thickBot="1" x14ac:dyDescent="0.35">
      <c r="A91" s="4" t="s">
        <v>111</v>
      </c>
      <c r="B91" s="6" t="s">
        <v>2</v>
      </c>
      <c r="C91" s="7">
        <v>4768</v>
      </c>
      <c r="D91" s="7">
        <v>0</v>
      </c>
      <c r="E91" s="295">
        <v>0</v>
      </c>
      <c r="F91" s="295">
        <v>0</v>
      </c>
      <c r="G91" s="7">
        <v>1</v>
      </c>
      <c r="H91" s="295">
        <v>40</v>
      </c>
      <c r="I91" s="295">
        <v>1</v>
      </c>
      <c r="J91" s="7">
        <v>1</v>
      </c>
      <c r="K91" s="295">
        <v>40</v>
      </c>
      <c r="L91" s="295">
        <v>1</v>
      </c>
      <c r="M91" s="7">
        <v>3</v>
      </c>
      <c r="N91" s="295">
        <v>80</v>
      </c>
      <c r="O91" s="295">
        <v>2</v>
      </c>
      <c r="P91" s="7">
        <v>4</v>
      </c>
      <c r="Q91" s="295">
        <v>120</v>
      </c>
      <c r="R91" s="295">
        <v>3</v>
      </c>
      <c r="S91" s="86">
        <f t="shared" si="1"/>
        <v>1192</v>
      </c>
    </row>
    <row r="92" spans="1:19" ht="15" thickBot="1" x14ac:dyDescent="0.35">
      <c r="A92" s="4" t="s">
        <v>114</v>
      </c>
      <c r="B92" s="6" t="s">
        <v>2</v>
      </c>
      <c r="C92" s="7">
        <v>5214</v>
      </c>
      <c r="D92" s="7">
        <v>0</v>
      </c>
      <c r="E92" s="295">
        <v>0</v>
      </c>
      <c r="F92" s="295">
        <v>0</v>
      </c>
      <c r="G92" s="7">
        <v>1</v>
      </c>
      <c r="H92" s="295">
        <v>40</v>
      </c>
      <c r="I92" s="295">
        <v>1</v>
      </c>
      <c r="J92" s="7">
        <v>1</v>
      </c>
      <c r="K92" s="295">
        <v>40</v>
      </c>
      <c r="L92" s="295">
        <v>1</v>
      </c>
      <c r="M92" s="7">
        <v>3</v>
      </c>
      <c r="N92" s="295">
        <v>74</v>
      </c>
      <c r="O92" s="295">
        <v>1.85</v>
      </c>
      <c r="P92" s="7">
        <v>4</v>
      </c>
      <c r="Q92" s="295">
        <v>114</v>
      </c>
      <c r="R92" s="295">
        <v>2.85</v>
      </c>
      <c r="S92" s="86">
        <f t="shared" si="1"/>
        <v>1303.5</v>
      </c>
    </row>
    <row r="93" spans="1:19" ht="15" thickBot="1" x14ac:dyDescent="0.35">
      <c r="A93" s="4" t="s">
        <v>116</v>
      </c>
      <c r="B93" s="6" t="s">
        <v>2</v>
      </c>
      <c r="C93" s="7">
        <v>5432</v>
      </c>
      <c r="D93" s="7">
        <v>0</v>
      </c>
      <c r="E93" s="295">
        <v>0</v>
      </c>
      <c r="F93" s="295">
        <v>0</v>
      </c>
      <c r="G93" s="7">
        <v>1</v>
      </c>
      <c r="H93" s="295">
        <v>40</v>
      </c>
      <c r="I93" s="295">
        <v>1</v>
      </c>
      <c r="J93" s="7">
        <v>1</v>
      </c>
      <c r="K93" s="295">
        <v>40</v>
      </c>
      <c r="L93" s="295">
        <v>1</v>
      </c>
      <c r="M93" s="7">
        <v>10</v>
      </c>
      <c r="N93" s="295">
        <v>134</v>
      </c>
      <c r="O93" s="295">
        <v>3.35</v>
      </c>
      <c r="P93" s="7">
        <v>11</v>
      </c>
      <c r="Q93" s="295">
        <v>174</v>
      </c>
      <c r="R93" s="295">
        <v>4.3499999999999996</v>
      </c>
      <c r="S93" s="86">
        <f t="shared" si="1"/>
        <v>493.81818181818181</v>
      </c>
    </row>
    <row r="94" spans="1:19" ht="15" thickBot="1" x14ac:dyDescent="0.35">
      <c r="A94" s="4" t="s">
        <v>129</v>
      </c>
      <c r="B94" s="6" t="s">
        <v>2</v>
      </c>
      <c r="C94" s="7">
        <v>6164</v>
      </c>
      <c r="D94" s="7">
        <v>0</v>
      </c>
      <c r="E94" s="295">
        <v>0</v>
      </c>
      <c r="F94" s="295">
        <v>0</v>
      </c>
      <c r="G94" s="7">
        <v>1</v>
      </c>
      <c r="H94" s="295">
        <v>40</v>
      </c>
      <c r="I94" s="295">
        <v>1</v>
      </c>
      <c r="J94" s="7">
        <v>1</v>
      </c>
      <c r="K94" s="295">
        <v>40</v>
      </c>
      <c r="L94" s="295">
        <v>1</v>
      </c>
      <c r="M94" s="7">
        <v>4</v>
      </c>
      <c r="N94" s="295">
        <v>94.25</v>
      </c>
      <c r="O94" s="295">
        <v>2.3562500000000002</v>
      </c>
      <c r="P94" s="7">
        <v>5</v>
      </c>
      <c r="Q94" s="295">
        <v>134.25</v>
      </c>
      <c r="R94" s="295">
        <v>3.3562500000000002</v>
      </c>
      <c r="S94" s="86">
        <f t="shared" si="1"/>
        <v>1232.8</v>
      </c>
    </row>
    <row r="95" spans="1:19" ht="15" thickBot="1" x14ac:dyDescent="0.35">
      <c r="A95" s="4" t="s">
        <v>134</v>
      </c>
      <c r="B95" s="6" t="s">
        <v>2</v>
      </c>
      <c r="C95" s="7">
        <v>5641</v>
      </c>
      <c r="D95" s="7">
        <v>0</v>
      </c>
      <c r="E95" s="295">
        <v>0</v>
      </c>
      <c r="F95" s="295">
        <v>0</v>
      </c>
      <c r="G95" s="7">
        <v>5</v>
      </c>
      <c r="H95" s="295">
        <v>60</v>
      </c>
      <c r="I95" s="295">
        <v>1.5</v>
      </c>
      <c r="J95" s="7">
        <v>5</v>
      </c>
      <c r="K95" s="295">
        <v>60</v>
      </c>
      <c r="L95" s="295">
        <v>1.5</v>
      </c>
      <c r="M95" s="7">
        <v>0</v>
      </c>
      <c r="N95" s="295">
        <v>0</v>
      </c>
      <c r="O95" s="295">
        <v>0</v>
      </c>
      <c r="P95" s="7">
        <v>5</v>
      </c>
      <c r="Q95" s="295">
        <v>60</v>
      </c>
      <c r="R95" s="295">
        <v>1.5</v>
      </c>
      <c r="S95" s="86">
        <f t="shared" si="1"/>
        <v>1128.2</v>
      </c>
    </row>
    <row r="96" spans="1:19" ht="15" thickBot="1" x14ac:dyDescent="0.35">
      <c r="A96" s="4" t="s">
        <v>143</v>
      </c>
      <c r="B96" s="6" t="s">
        <v>2</v>
      </c>
      <c r="C96" s="7">
        <v>6295</v>
      </c>
      <c r="D96" s="7">
        <v>0</v>
      </c>
      <c r="E96" s="295">
        <v>0</v>
      </c>
      <c r="F96" s="295">
        <v>0</v>
      </c>
      <c r="G96" s="7">
        <v>1</v>
      </c>
      <c r="H96" s="295">
        <v>45</v>
      </c>
      <c r="I96" s="295">
        <v>1.125</v>
      </c>
      <c r="J96" s="7">
        <v>1</v>
      </c>
      <c r="K96" s="295">
        <v>45</v>
      </c>
      <c r="L96" s="295">
        <v>1.125</v>
      </c>
      <c r="M96" s="7">
        <v>6</v>
      </c>
      <c r="N96" s="295">
        <v>140</v>
      </c>
      <c r="O96" s="295">
        <v>3.5</v>
      </c>
      <c r="P96" s="7">
        <v>7</v>
      </c>
      <c r="Q96" s="295">
        <v>185</v>
      </c>
      <c r="R96" s="295">
        <v>4.625</v>
      </c>
      <c r="S96" s="86">
        <f t="shared" si="1"/>
        <v>899.28571428571433</v>
      </c>
    </row>
    <row r="97" spans="1:19" ht="15" thickBot="1" x14ac:dyDescent="0.35">
      <c r="A97" s="4" t="s">
        <v>155</v>
      </c>
      <c r="B97" s="6" t="s">
        <v>2</v>
      </c>
      <c r="C97" s="7">
        <v>6831</v>
      </c>
      <c r="D97" s="7">
        <v>0</v>
      </c>
      <c r="E97" s="295">
        <v>0</v>
      </c>
      <c r="F97" s="295">
        <v>0</v>
      </c>
      <c r="G97" s="7">
        <v>1</v>
      </c>
      <c r="H97" s="295">
        <v>16</v>
      </c>
      <c r="I97" s="295">
        <v>0.4</v>
      </c>
      <c r="J97" s="7">
        <v>1</v>
      </c>
      <c r="K97" s="295">
        <v>16</v>
      </c>
      <c r="L97" s="295">
        <v>0.4</v>
      </c>
      <c r="M97" s="7">
        <v>2</v>
      </c>
      <c r="N97" s="295">
        <v>36</v>
      </c>
      <c r="O97" s="295">
        <v>0.9</v>
      </c>
      <c r="P97" s="7">
        <v>3</v>
      </c>
      <c r="Q97" s="295">
        <v>52</v>
      </c>
      <c r="R97" s="295">
        <v>1.3</v>
      </c>
      <c r="S97" s="86">
        <f t="shared" si="1"/>
        <v>2277</v>
      </c>
    </row>
    <row r="98" spans="1:19" ht="15" thickBot="1" x14ac:dyDescent="0.35">
      <c r="A98" s="4" t="s">
        <v>156</v>
      </c>
      <c r="B98" s="6" t="s">
        <v>2</v>
      </c>
      <c r="C98" s="7">
        <v>6119</v>
      </c>
      <c r="D98" s="7">
        <v>0</v>
      </c>
      <c r="E98" s="295">
        <v>0</v>
      </c>
      <c r="F98" s="295">
        <v>0</v>
      </c>
      <c r="G98" s="7">
        <v>4</v>
      </c>
      <c r="H98" s="295">
        <v>108</v>
      </c>
      <c r="I98" s="295">
        <v>2.7</v>
      </c>
      <c r="J98" s="7">
        <v>4</v>
      </c>
      <c r="K98" s="295">
        <v>108</v>
      </c>
      <c r="L98" s="295">
        <v>2.7</v>
      </c>
      <c r="M98" s="7">
        <v>4</v>
      </c>
      <c r="N98" s="295">
        <v>105</v>
      </c>
      <c r="O98" s="295">
        <v>2.625</v>
      </c>
      <c r="P98" s="7">
        <v>8</v>
      </c>
      <c r="Q98" s="295">
        <v>213</v>
      </c>
      <c r="R98" s="295">
        <v>5.3250000000000002</v>
      </c>
      <c r="S98" s="86">
        <f t="shared" si="1"/>
        <v>764.875</v>
      </c>
    </row>
    <row r="99" spans="1:19" ht="15" thickBot="1" x14ac:dyDescent="0.35">
      <c r="A99" s="4" t="s">
        <v>160</v>
      </c>
      <c r="B99" s="6" t="s">
        <v>2</v>
      </c>
      <c r="C99" s="7">
        <v>6582</v>
      </c>
      <c r="D99" s="7">
        <v>0</v>
      </c>
      <c r="E99" s="295">
        <v>0</v>
      </c>
      <c r="F99" s="295">
        <v>0</v>
      </c>
      <c r="G99" s="7">
        <v>1</v>
      </c>
      <c r="H99" s="295">
        <v>36</v>
      </c>
      <c r="I99" s="295">
        <v>0.9</v>
      </c>
      <c r="J99" s="7">
        <v>1</v>
      </c>
      <c r="K99" s="295">
        <v>36</v>
      </c>
      <c r="L99" s="295">
        <v>0.9</v>
      </c>
      <c r="M99" s="7">
        <v>5</v>
      </c>
      <c r="N99" s="295">
        <v>157</v>
      </c>
      <c r="O99" s="295">
        <v>3.9249999999999998</v>
      </c>
      <c r="P99" s="7">
        <v>6</v>
      </c>
      <c r="Q99" s="295">
        <v>193</v>
      </c>
      <c r="R99" s="295">
        <v>4.8250000000000002</v>
      </c>
      <c r="S99" s="86">
        <f t="shared" si="1"/>
        <v>1097</v>
      </c>
    </row>
    <row r="100" spans="1:19" ht="15" thickBot="1" x14ac:dyDescent="0.35">
      <c r="A100" s="4" t="s">
        <v>165</v>
      </c>
      <c r="B100" s="6" t="s">
        <v>2</v>
      </c>
      <c r="C100" s="7">
        <v>5933</v>
      </c>
      <c r="D100" s="7">
        <v>0</v>
      </c>
      <c r="E100" s="295">
        <v>0</v>
      </c>
      <c r="F100" s="295">
        <v>0</v>
      </c>
      <c r="G100" s="7">
        <v>1</v>
      </c>
      <c r="H100" s="295">
        <v>30</v>
      </c>
      <c r="I100" s="295">
        <v>0.75</v>
      </c>
      <c r="J100" s="7">
        <v>1</v>
      </c>
      <c r="K100" s="295">
        <v>30</v>
      </c>
      <c r="L100" s="295">
        <v>0.75</v>
      </c>
      <c r="M100" s="7">
        <v>9</v>
      </c>
      <c r="N100" s="295">
        <v>130</v>
      </c>
      <c r="O100" s="295">
        <v>3.25</v>
      </c>
      <c r="P100" s="7">
        <v>10</v>
      </c>
      <c r="Q100" s="295">
        <v>160</v>
      </c>
      <c r="R100" s="295">
        <v>4</v>
      </c>
      <c r="S100" s="86">
        <f t="shared" si="1"/>
        <v>593.29999999999995</v>
      </c>
    </row>
    <row r="101" spans="1:19" ht="15" thickBot="1" x14ac:dyDescent="0.35">
      <c r="A101" s="4" t="s">
        <v>169</v>
      </c>
      <c r="B101" s="6" t="s">
        <v>2</v>
      </c>
      <c r="C101" s="7">
        <v>4220</v>
      </c>
      <c r="D101" s="7">
        <v>0</v>
      </c>
      <c r="E101" s="295">
        <v>0</v>
      </c>
      <c r="F101" s="295">
        <v>0</v>
      </c>
      <c r="G101" s="7">
        <v>2</v>
      </c>
      <c r="H101" s="295">
        <v>80</v>
      </c>
      <c r="I101" s="295">
        <v>2</v>
      </c>
      <c r="J101" s="7">
        <v>2</v>
      </c>
      <c r="K101" s="295">
        <v>80</v>
      </c>
      <c r="L101" s="295">
        <v>2</v>
      </c>
      <c r="M101" s="7">
        <v>3</v>
      </c>
      <c r="N101" s="295">
        <v>21</v>
      </c>
      <c r="O101" s="295">
        <v>0.52500000000000002</v>
      </c>
      <c r="P101" s="7">
        <v>5</v>
      </c>
      <c r="Q101" s="295">
        <v>101</v>
      </c>
      <c r="R101" s="295">
        <v>2.5249999999999999</v>
      </c>
      <c r="S101" s="86">
        <f t="shared" si="1"/>
        <v>844</v>
      </c>
    </row>
    <row r="102" spans="1:19" ht="15" thickBot="1" x14ac:dyDescent="0.35">
      <c r="A102" s="4" t="s">
        <v>171</v>
      </c>
      <c r="B102" s="6" t="s">
        <v>2</v>
      </c>
      <c r="C102" s="7">
        <v>4610</v>
      </c>
      <c r="D102" s="7">
        <v>1</v>
      </c>
      <c r="E102" s="295">
        <v>36</v>
      </c>
      <c r="F102" s="295">
        <v>0.9</v>
      </c>
      <c r="G102" s="7">
        <v>0</v>
      </c>
      <c r="H102" s="295">
        <v>0</v>
      </c>
      <c r="I102" s="295">
        <v>0</v>
      </c>
      <c r="J102" s="7">
        <v>1</v>
      </c>
      <c r="K102" s="295">
        <v>36</v>
      </c>
      <c r="L102" s="295">
        <v>0.9</v>
      </c>
      <c r="M102" s="7">
        <v>2</v>
      </c>
      <c r="N102" s="295">
        <v>37</v>
      </c>
      <c r="O102" s="295">
        <v>0.92500000000000004</v>
      </c>
      <c r="P102" s="7">
        <v>3</v>
      </c>
      <c r="Q102" s="295">
        <v>73</v>
      </c>
      <c r="R102" s="295">
        <v>1.825</v>
      </c>
      <c r="S102" s="86">
        <f t="shared" si="1"/>
        <v>1536.6666666666667</v>
      </c>
    </row>
    <row r="103" spans="1:19" ht="15" thickBot="1" x14ac:dyDescent="0.35">
      <c r="A103" s="4" t="s">
        <v>174</v>
      </c>
      <c r="B103" s="6" t="s">
        <v>2</v>
      </c>
      <c r="C103" s="7">
        <v>5531</v>
      </c>
      <c r="D103" s="7">
        <v>0</v>
      </c>
      <c r="E103" s="295">
        <v>0</v>
      </c>
      <c r="F103" s="295">
        <v>0</v>
      </c>
      <c r="G103" s="7">
        <v>3</v>
      </c>
      <c r="H103" s="295">
        <v>44</v>
      </c>
      <c r="I103" s="295">
        <v>1.1000000000000001</v>
      </c>
      <c r="J103" s="7">
        <v>3</v>
      </c>
      <c r="K103" s="295">
        <v>44</v>
      </c>
      <c r="L103" s="295">
        <v>1.1000000000000001</v>
      </c>
      <c r="M103" s="7">
        <v>1</v>
      </c>
      <c r="N103" s="295">
        <v>1</v>
      </c>
      <c r="O103" s="295">
        <v>2.5000000000000001E-2</v>
      </c>
      <c r="P103" s="7">
        <v>4</v>
      </c>
      <c r="Q103" s="295">
        <v>45</v>
      </c>
      <c r="R103" s="295">
        <v>1.125</v>
      </c>
      <c r="S103" s="86">
        <f t="shared" si="1"/>
        <v>1382.75</v>
      </c>
    </row>
    <row r="104" spans="1:19" ht="15" thickBot="1" x14ac:dyDescent="0.35">
      <c r="A104" s="4" t="s">
        <v>176</v>
      </c>
      <c r="B104" s="6" t="s">
        <v>2</v>
      </c>
      <c r="C104" s="7">
        <v>4978</v>
      </c>
      <c r="D104" s="7">
        <v>0</v>
      </c>
      <c r="E104" s="295">
        <v>0</v>
      </c>
      <c r="F104" s="295">
        <v>0</v>
      </c>
      <c r="G104" s="7">
        <v>1</v>
      </c>
      <c r="H104" s="295">
        <v>38</v>
      </c>
      <c r="I104" s="295">
        <v>0.95</v>
      </c>
      <c r="J104" s="7">
        <v>1</v>
      </c>
      <c r="K104" s="295">
        <v>38</v>
      </c>
      <c r="L104" s="295">
        <v>0.95</v>
      </c>
      <c r="M104" s="7">
        <v>2</v>
      </c>
      <c r="N104" s="295">
        <v>30</v>
      </c>
      <c r="O104" s="295">
        <v>0.75</v>
      </c>
      <c r="P104" s="7">
        <v>3</v>
      </c>
      <c r="Q104" s="295">
        <v>68</v>
      </c>
      <c r="R104" s="295">
        <v>1.7</v>
      </c>
      <c r="S104" s="86">
        <f t="shared" si="1"/>
        <v>1659.3333333333333</v>
      </c>
    </row>
    <row r="105" spans="1:19" ht="15" thickBot="1" x14ac:dyDescent="0.35">
      <c r="A105" s="4" t="s">
        <v>178</v>
      </c>
      <c r="B105" s="6" t="s">
        <v>2</v>
      </c>
      <c r="C105" s="7">
        <v>5584</v>
      </c>
      <c r="D105" s="7">
        <v>1</v>
      </c>
      <c r="E105" s="295">
        <v>15</v>
      </c>
      <c r="F105" s="295">
        <v>0.375</v>
      </c>
      <c r="G105" s="7">
        <v>1</v>
      </c>
      <c r="H105" s="295">
        <v>45</v>
      </c>
      <c r="I105" s="295">
        <v>1.125</v>
      </c>
      <c r="J105" s="7">
        <v>2</v>
      </c>
      <c r="K105" s="295">
        <v>60</v>
      </c>
      <c r="L105" s="295">
        <v>1.5</v>
      </c>
      <c r="M105" s="7">
        <v>1</v>
      </c>
      <c r="N105" s="295">
        <v>17.5</v>
      </c>
      <c r="O105" s="295">
        <v>0.4375</v>
      </c>
      <c r="P105" s="7">
        <v>3</v>
      </c>
      <c r="Q105" s="295">
        <v>77.5</v>
      </c>
      <c r="R105" s="295">
        <v>1.9375</v>
      </c>
      <c r="S105" s="86">
        <f t="shared" si="1"/>
        <v>1861.3333333333333</v>
      </c>
    </row>
    <row r="106" spans="1:19" ht="15" thickBot="1" x14ac:dyDescent="0.35">
      <c r="A106" s="4" t="s">
        <v>179</v>
      </c>
      <c r="B106" s="6" t="s">
        <v>2</v>
      </c>
      <c r="C106" s="7">
        <v>5784</v>
      </c>
      <c r="D106" s="7">
        <v>1</v>
      </c>
      <c r="E106" s="295">
        <v>40</v>
      </c>
      <c r="F106" s="295">
        <v>1</v>
      </c>
      <c r="G106" s="7">
        <v>0</v>
      </c>
      <c r="H106" s="295">
        <v>0</v>
      </c>
      <c r="I106" s="295">
        <v>0</v>
      </c>
      <c r="J106" s="7">
        <v>1</v>
      </c>
      <c r="K106" s="295">
        <v>40</v>
      </c>
      <c r="L106" s="295">
        <v>1</v>
      </c>
      <c r="M106" s="7">
        <v>9</v>
      </c>
      <c r="N106" s="295">
        <v>106</v>
      </c>
      <c r="O106" s="295">
        <v>2.65</v>
      </c>
      <c r="P106" s="7">
        <v>10</v>
      </c>
      <c r="Q106" s="295">
        <v>146</v>
      </c>
      <c r="R106" s="295">
        <v>3.65</v>
      </c>
      <c r="S106" s="86">
        <f t="shared" si="1"/>
        <v>578.4</v>
      </c>
    </row>
    <row r="107" spans="1:19" ht="15" thickBot="1" x14ac:dyDescent="0.35">
      <c r="A107" s="4" t="s">
        <v>184</v>
      </c>
      <c r="B107" s="6" t="s">
        <v>2</v>
      </c>
      <c r="C107" s="7">
        <v>6389</v>
      </c>
      <c r="D107" s="7">
        <v>0</v>
      </c>
      <c r="E107" s="295">
        <v>0</v>
      </c>
      <c r="F107" s="295">
        <v>0</v>
      </c>
      <c r="G107" s="7">
        <v>1</v>
      </c>
      <c r="H107" s="295">
        <v>30</v>
      </c>
      <c r="I107" s="295">
        <v>0.75</v>
      </c>
      <c r="J107" s="7">
        <v>1</v>
      </c>
      <c r="K107" s="295">
        <v>30</v>
      </c>
      <c r="L107" s="295">
        <v>0.75</v>
      </c>
      <c r="M107" s="7">
        <v>2</v>
      </c>
      <c r="N107" s="295">
        <v>17</v>
      </c>
      <c r="O107" s="295">
        <v>0.42499999999999999</v>
      </c>
      <c r="P107" s="7">
        <v>3</v>
      </c>
      <c r="Q107" s="295">
        <v>47</v>
      </c>
      <c r="R107" s="295">
        <v>1.175</v>
      </c>
      <c r="S107" s="86">
        <f t="shared" si="1"/>
        <v>2129.6666666666665</v>
      </c>
    </row>
    <row r="108" spans="1:19" ht="15" thickBot="1" x14ac:dyDescent="0.35">
      <c r="A108" s="4" t="s">
        <v>186</v>
      </c>
      <c r="B108" s="6" t="s">
        <v>2</v>
      </c>
      <c r="C108" s="7">
        <v>4080</v>
      </c>
      <c r="D108" s="7">
        <v>0</v>
      </c>
      <c r="E108" s="295">
        <v>0</v>
      </c>
      <c r="F108" s="295">
        <v>0</v>
      </c>
      <c r="G108" s="7">
        <v>1</v>
      </c>
      <c r="H108" s="295">
        <v>35</v>
      </c>
      <c r="I108" s="295">
        <v>0.875</v>
      </c>
      <c r="J108" s="7">
        <v>1</v>
      </c>
      <c r="K108" s="295">
        <v>35</v>
      </c>
      <c r="L108" s="295">
        <v>0.875</v>
      </c>
      <c r="M108" s="7">
        <v>1</v>
      </c>
      <c r="N108" s="295">
        <v>11</v>
      </c>
      <c r="O108" s="295">
        <v>0.27500000000000002</v>
      </c>
      <c r="P108" s="7">
        <v>2</v>
      </c>
      <c r="Q108" s="295">
        <v>46</v>
      </c>
      <c r="R108" s="295">
        <v>1.1499999999999999</v>
      </c>
      <c r="S108" s="86">
        <f t="shared" si="1"/>
        <v>2040</v>
      </c>
    </row>
    <row r="109" spans="1:19" ht="15" thickBot="1" x14ac:dyDescent="0.35">
      <c r="A109" s="4" t="s">
        <v>187</v>
      </c>
      <c r="B109" s="6" t="s">
        <v>2</v>
      </c>
      <c r="C109" s="7">
        <v>5945</v>
      </c>
      <c r="D109" s="7">
        <v>0</v>
      </c>
      <c r="E109" s="295">
        <v>0</v>
      </c>
      <c r="F109" s="295">
        <v>0</v>
      </c>
      <c r="G109" s="7">
        <v>4</v>
      </c>
      <c r="H109" s="295">
        <v>150</v>
      </c>
      <c r="I109" s="295">
        <v>3.75</v>
      </c>
      <c r="J109" s="7">
        <v>4</v>
      </c>
      <c r="K109" s="295">
        <v>150</v>
      </c>
      <c r="L109" s="295">
        <v>3.75</v>
      </c>
      <c r="M109" s="7">
        <v>0</v>
      </c>
      <c r="N109" s="295">
        <v>0</v>
      </c>
      <c r="O109" s="295">
        <v>0</v>
      </c>
      <c r="P109" s="7">
        <v>4</v>
      </c>
      <c r="Q109" s="295">
        <v>150</v>
      </c>
      <c r="R109" s="295">
        <v>3.75</v>
      </c>
      <c r="S109" s="86">
        <f t="shared" si="1"/>
        <v>1486.25</v>
      </c>
    </row>
    <row r="110" spans="1:19" ht="15" thickBot="1" x14ac:dyDescent="0.35">
      <c r="A110" s="4" t="s">
        <v>188</v>
      </c>
      <c r="B110" s="6" t="s">
        <v>2</v>
      </c>
      <c r="C110" s="7">
        <v>6997</v>
      </c>
      <c r="D110" s="7">
        <v>1</v>
      </c>
      <c r="E110" s="295">
        <v>40</v>
      </c>
      <c r="F110" s="295">
        <v>1</v>
      </c>
      <c r="G110" s="7">
        <v>9</v>
      </c>
      <c r="H110" s="295">
        <v>155</v>
      </c>
      <c r="I110" s="295">
        <v>3.875</v>
      </c>
      <c r="J110" s="7">
        <v>10</v>
      </c>
      <c r="K110" s="295">
        <v>195</v>
      </c>
      <c r="L110" s="295">
        <v>4.875</v>
      </c>
      <c r="M110" s="7">
        <v>0</v>
      </c>
      <c r="N110" s="295">
        <v>0</v>
      </c>
      <c r="O110" s="295">
        <v>0</v>
      </c>
      <c r="P110" s="7">
        <v>10</v>
      </c>
      <c r="Q110" s="295">
        <v>195</v>
      </c>
      <c r="R110" s="295">
        <v>4.875</v>
      </c>
      <c r="S110" s="86">
        <f t="shared" si="1"/>
        <v>699.7</v>
      </c>
    </row>
    <row r="111" spans="1:19" ht="15" thickBot="1" x14ac:dyDescent="0.35">
      <c r="A111" s="4" t="s">
        <v>195</v>
      </c>
      <c r="B111" s="6" t="s">
        <v>2</v>
      </c>
      <c r="C111" s="7">
        <v>4168</v>
      </c>
      <c r="D111" s="7">
        <v>0</v>
      </c>
      <c r="E111" s="295">
        <v>0</v>
      </c>
      <c r="F111" s="295">
        <v>0</v>
      </c>
      <c r="G111" s="7">
        <v>5</v>
      </c>
      <c r="H111" s="295">
        <v>137</v>
      </c>
      <c r="I111" s="295">
        <v>3.4249999999999998</v>
      </c>
      <c r="J111" s="7">
        <v>5</v>
      </c>
      <c r="K111" s="295">
        <v>137</v>
      </c>
      <c r="L111" s="295">
        <v>3.4249999999999998</v>
      </c>
      <c r="M111" s="7">
        <v>2</v>
      </c>
      <c r="N111" s="295">
        <v>12</v>
      </c>
      <c r="O111" s="295">
        <v>0.3</v>
      </c>
      <c r="P111" s="7">
        <v>7</v>
      </c>
      <c r="Q111" s="295">
        <v>149</v>
      </c>
      <c r="R111" s="295">
        <v>3.7250000000000001</v>
      </c>
      <c r="S111" s="86">
        <f t="shared" si="1"/>
        <v>595.42857142857144</v>
      </c>
    </row>
    <row r="112" spans="1:19" ht="15" thickBot="1" x14ac:dyDescent="0.35">
      <c r="A112" s="4" t="s">
        <v>201</v>
      </c>
      <c r="B112" s="6" t="s">
        <v>2</v>
      </c>
      <c r="C112" s="7">
        <v>4934</v>
      </c>
      <c r="D112" s="7">
        <v>1</v>
      </c>
      <c r="E112" s="295">
        <v>18</v>
      </c>
      <c r="F112" s="295">
        <v>0.45</v>
      </c>
      <c r="G112" s="7">
        <v>3</v>
      </c>
      <c r="H112" s="295">
        <v>68</v>
      </c>
      <c r="I112" s="295">
        <v>1.7</v>
      </c>
      <c r="J112" s="7">
        <v>4</v>
      </c>
      <c r="K112" s="295">
        <v>86</v>
      </c>
      <c r="L112" s="295">
        <v>2.15</v>
      </c>
      <c r="M112" s="7">
        <v>3</v>
      </c>
      <c r="N112" s="295">
        <v>63</v>
      </c>
      <c r="O112" s="295">
        <v>1.575</v>
      </c>
      <c r="P112" s="7">
        <v>7</v>
      </c>
      <c r="Q112" s="295">
        <v>149</v>
      </c>
      <c r="R112" s="295">
        <v>3.7250000000000001</v>
      </c>
      <c r="S112" s="86">
        <f t="shared" si="1"/>
        <v>704.85714285714289</v>
      </c>
    </row>
    <row r="113" spans="1:19" ht="15" thickBot="1" x14ac:dyDescent="0.35">
      <c r="A113" s="4" t="s">
        <v>202</v>
      </c>
      <c r="B113" s="6" t="s">
        <v>2</v>
      </c>
      <c r="C113" s="7">
        <v>5857</v>
      </c>
      <c r="D113" s="7">
        <v>0</v>
      </c>
      <c r="E113" s="295">
        <v>0</v>
      </c>
      <c r="F113" s="295">
        <v>0</v>
      </c>
      <c r="G113" s="7">
        <v>3</v>
      </c>
      <c r="H113" s="295">
        <v>80</v>
      </c>
      <c r="I113" s="295">
        <v>2</v>
      </c>
      <c r="J113" s="7">
        <v>3</v>
      </c>
      <c r="K113" s="295">
        <v>80</v>
      </c>
      <c r="L113" s="295">
        <v>2</v>
      </c>
      <c r="M113" s="7">
        <v>2</v>
      </c>
      <c r="N113" s="295">
        <v>10</v>
      </c>
      <c r="O113" s="295">
        <v>0.25</v>
      </c>
      <c r="P113" s="7">
        <v>5</v>
      </c>
      <c r="Q113" s="295">
        <v>90</v>
      </c>
      <c r="R113" s="295">
        <v>2.25</v>
      </c>
      <c r="S113" s="86">
        <f t="shared" si="1"/>
        <v>1171.4000000000001</v>
      </c>
    </row>
    <row r="114" spans="1:19" ht="15" thickBot="1" x14ac:dyDescent="0.35">
      <c r="A114" s="4" t="s">
        <v>211</v>
      </c>
      <c r="B114" s="6" t="s">
        <v>2</v>
      </c>
      <c r="C114" s="7">
        <v>4141</v>
      </c>
      <c r="D114" s="7">
        <v>0</v>
      </c>
      <c r="E114" s="295">
        <v>0</v>
      </c>
      <c r="F114" s="295">
        <v>0</v>
      </c>
      <c r="G114" s="7">
        <v>2</v>
      </c>
      <c r="H114" s="295">
        <v>40</v>
      </c>
      <c r="I114" s="295">
        <v>1</v>
      </c>
      <c r="J114" s="7">
        <v>2</v>
      </c>
      <c r="K114" s="295">
        <v>40</v>
      </c>
      <c r="L114" s="295">
        <v>1</v>
      </c>
      <c r="M114" s="7">
        <v>1</v>
      </c>
      <c r="N114" s="295">
        <v>4</v>
      </c>
      <c r="O114" s="295">
        <v>0.1</v>
      </c>
      <c r="P114" s="7">
        <v>3</v>
      </c>
      <c r="Q114" s="295">
        <v>44</v>
      </c>
      <c r="R114" s="295">
        <v>1.1000000000000001</v>
      </c>
      <c r="S114" s="86">
        <f t="shared" si="1"/>
        <v>1380.3333333333333</v>
      </c>
    </row>
    <row r="115" spans="1:19" ht="15" thickBot="1" x14ac:dyDescent="0.35">
      <c r="A115" s="4" t="s">
        <v>214</v>
      </c>
      <c r="B115" s="6" t="s">
        <v>2</v>
      </c>
      <c r="C115" s="7">
        <v>4197</v>
      </c>
      <c r="D115" s="7">
        <v>0</v>
      </c>
      <c r="E115" s="295">
        <v>0</v>
      </c>
      <c r="F115" s="295">
        <v>0</v>
      </c>
      <c r="G115" s="7">
        <v>1</v>
      </c>
      <c r="H115" s="295">
        <v>33</v>
      </c>
      <c r="I115" s="295">
        <v>0.82499999999999996</v>
      </c>
      <c r="J115" s="7">
        <v>1</v>
      </c>
      <c r="K115" s="295">
        <v>33</v>
      </c>
      <c r="L115" s="295">
        <v>0.82499999999999996</v>
      </c>
      <c r="M115" s="7">
        <v>3</v>
      </c>
      <c r="N115" s="295">
        <v>27</v>
      </c>
      <c r="O115" s="295">
        <v>0.67500000000000004</v>
      </c>
      <c r="P115" s="7">
        <v>4</v>
      </c>
      <c r="Q115" s="295">
        <v>60</v>
      </c>
      <c r="R115" s="295">
        <v>1.5</v>
      </c>
      <c r="S115" s="86">
        <f t="shared" si="1"/>
        <v>1049.25</v>
      </c>
    </row>
    <row r="116" spans="1:19" ht="15" thickBot="1" x14ac:dyDescent="0.35">
      <c r="A116" s="4" t="s">
        <v>217</v>
      </c>
      <c r="B116" s="6" t="s">
        <v>2</v>
      </c>
      <c r="C116" s="7">
        <v>5068</v>
      </c>
      <c r="D116" s="7">
        <v>0</v>
      </c>
      <c r="E116" s="295">
        <v>0</v>
      </c>
      <c r="F116" s="295">
        <v>0</v>
      </c>
      <c r="G116" s="7">
        <v>5</v>
      </c>
      <c r="H116" s="295">
        <v>127</v>
      </c>
      <c r="I116" s="295">
        <v>3.1749999999999998</v>
      </c>
      <c r="J116" s="7">
        <v>5</v>
      </c>
      <c r="K116" s="295">
        <v>127</v>
      </c>
      <c r="L116" s="295">
        <v>3.1749999999999998</v>
      </c>
      <c r="M116" s="7">
        <v>2</v>
      </c>
      <c r="N116" s="295">
        <v>58</v>
      </c>
      <c r="O116" s="295">
        <v>1.45</v>
      </c>
      <c r="P116" s="7">
        <v>7</v>
      </c>
      <c r="Q116" s="295">
        <v>185</v>
      </c>
      <c r="R116" s="295">
        <v>4.625</v>
      </c>
      <c r="S116" s="86">
        <f t="shared" si="1"/>
        <v>724</v>
      </c>
    </row>
    <row r="117" spans="1:19" ht="15" thickBot="1" x14ac:dyDescent="0.35">
      <c r="A117" s="4" t="s">
        <v>219</v>
      </c>
      <c r="B117" s="6" t="s">
        <v>2</v>
      </c>
      <c r="C117" s="7">
        <v>4968</v>
      </c>
      <c r="D117" s="7">
        <v>0</v>
      </c>
      <c r="E117" s="295">
        <v>0</v>
      </c>
      <c r="F117" s="295">
        <v>0</v>
      </c>
      <c r="G117" s="7">
        <v>1</v>
      </c>
      <c r="H117" s="295">
        <v>35</v>
      </c>
      <c r="I117" s="295">
        <v>0.875</v>
      </c>
      <c r="J117" s="7">
        <v>1</v>
      </c>
      <c r="K117" s="295">
        <v>35</v>
      </c>
      <c r="L117" s="295">
        <v>0.875</v>
      </c>
      <c r="M117" s="7">
        <v>1</v>
      </c>
      <c r="N117" s="295">
        <v>20</v>
      </c>
      <c r="O117" s="295">
        <v>0.5</v>
      </c>
      <c r="P117" s="7">
        <v>2</v>
      </c>
      <c r="Q117" s="295">
        <v>55</v>
      </c>
      <c r="R117" s="295">
        <v>1.375</v>
      </c>
      <c r="S117" s="86">
        <f t="shared" si="1"/>
        <v>2484</v>
      </c>
    </row>
    <row r="118" spans="1:19" ht="15" thickBot="1" x14ac:dyDescent="0.35">
      <c r="A118" s="4" t="s">
        <v>224</v>
      </c>
      <c r="B118" s="6" t="s">
        <v>2</v>
      </c>
      <c r="C118" s="7">
        <v>4101</v>
      </c>
      <c r="D118" s="7">
        <v>0</v>
      </c>
      <c r="E118" s="295">
        <v>0</v>
      </c>
      <c r="F118" s="295">
        <v>0</v>
      </c>
      <c r="G118" s="7">
        <v>1</v>
      </c>
      <c r="H118" s="295">
        <v>38</v>
      </c>
      <c r="I118" s="295">
        <v>0.95</v>
      </c>
      <c r="J118" s="7">
        <v>1</v>
      </c>
      <c r="K118" s="295">
        <v>38</v>
      </c>
      <c r="L118" s="295">
        <v>0.95</v>
      </c>
      <c r="M118" s="7">
        <v>4</v>
      </c>
      <c r="N118" s="295">
        <v>57</v>
      </c>
      <c r="O118" s="295">
        <v>1.425</v>
      </c>
      <c r="P118" s="7">
        <v>5</v>
      </c>
      <c r="Q118" s="295">
        <v>95</v>
      </c>
      <c r="R118" s="295">
        <v>2.375</v>
      </c>
      <c r="S118" s="86">
        <f t="shared" si="1"/>
        <v>820.2</v>
      </c>
    </row>
    <row r="119" spans="1:19" ht="15" thickBot="1" x14ac:dyDescent="0.35">
      <c r="A119" s="4" t="s">
        <v>225</v>
      </c>
      <c r="B119" s="6" t="s">
        <v>2</v>
      </c>
      <c r="C119" s="7">
        <v>5241</v>
      </c>
      <c r="D119" s="7">
        <v>0</v>
      </c>
      <c r="E119" s="295">
        <v>0</v>
      </c>
      <c r="F119" s="295">
        <v>0</v>
      </c>
      <c r="G119" s="7">
        <v>4</v>
      </c>
      <c r="H119" s="295">
        <v>84</v>
      </c>
      <c r="I119" s="295">
        <v>2.1</v>
      </c>
      <c r="J119" s="7">
        <v>4</v>
      </c>
      <c r="K119" s="295">
        <v>84</v>
      </c>
      <c r="L119" s="295">
        <v>2.1</v>
      </c>
      <c r="M119" s="7">
        <v>0</v>
      </c>
      <c r="N119" s="295">
        <v>0</v>
      </c>
      <c r="O119" s="295">
        <v>0</v>
      </c>
      <c r="P119" s="7">
        <v>4</v>
      </c>
      <c r="Q119" s="295">
        <v>84</v>
      </c>
      <c r="R119" s="295">
        <v>2.1</v>
      </c>
      <c r="S119" s="86">
        <f t="shared" si="1"/>
        <v>1310.25</v>
      </c>
    </row>
    <row r="120" spans="1:19" ht="15" thickBot="1" x14ac:dyDescent="0.35">
      <c r="A120" s="4" t="s">
        <v>229</v>
      </c>
      <c r="B120" s="6" t="s">
        <v>2</v>
      </c>
      <c r="C120" s="7">
        <v>5160</v>
      </c>
      <c r="D120" s="7">
        <v>0</v>
      </c>
      <c r="E120" s="295">
        <v>0</v>
      </c>
      <c r="F120" s="295">
        <v>0</v>
      </c>
      <c r="G120" s="7">
        <v>1</v>
      </c>
      <c r="H120" s="295">
        <v>40</v>
      </c>
      <c r="I120" s="295">
        <v>1</v>
      </c>
      <c r="J120" s="7">
        <v>1</v>
      </c>
      <c r="K120" s="295">
        <v>40</v>
      </c>
      <c r="L120" s="295">
        <v>1</v>
      </c>
      <c r="M120" s="7">
        <v>5</v>
      </c>
      <c r="N120" s="295">
        <v>94</v>
      </c>
      <c r="O120" s="295">
        <v>2.35</v>
      </c>
      <c r="P120" s="7">
        <v>6</v>
      </c>
      <c r="Q120" s="295">
        <v>134</v>
      </c>
      <c r="R120" s="295">
        <v>3.35</v>
      </c>
      <c r="S120" s="86">
        <f t="shared" si="1"/>
        <v>860</v>
      </c>
    </row>
    <row r="121" spans="1:19" ht="15" thickBot="1" x14ac:dyDescent="0.35">
      <c r="A121" s="4" t="s">
        <v>230</v>
      </c>
      <c r="B121" s="6" t="s">
        <v>2</v>
      </c>
      <c r="C121" s="7">
        <v>5841</v>
      </c>
      <c r="D121" s="7">
        <v>0</v>
      </c>
      <c r="E121" s="295">
        <v>0</v>
      </c>
      <c r="F121" s="295">
        <v>0</v>
      </c>
      <c r="G121" s="7">
        <v>1</v>
      </c>
      <c r="H121" s="295">
        <v>37.5</v>
      </c>
      <c r="I121" s="295">
        <v>0.9375</v>
      </c>
      <c r="J121" s="7">
        <v>1</v>
      </c>
      <c r="K121" s="295">
        <v>37.5</v>
      </c>
      <c r="L121" s="295">
        <v>0.9375</v>
      </c>
      <c r="M121" s="7">
        <v>5</v>
      </c>
      <c r="N121" s="295">
        <v>55</v>
      </c>
      <c r="O121" s="295">
        <v>1.375</v>
      </c>
      <c r="P121" s="7">
        <v>6</v>
      </c>
      <c r="Q121" s="295">
        <v>92.5</v>
      </c>
      <c r="R121" s="295">
        <v>2.3125</v>
      </c>
      <c r="S121" s="86">
        <f t="shared" si="1"/>
        <v>973.5</v>
      </c>
    </row>
    <row r="122" spans="1:19" ht="15" thickBot="1" x14ac:dyDescent="0.35">
      <c r="A122" s="4" t="s">
        <v>232</v>
      </c>
      <c r="B122" s="6" t="s">
        <v>2</v>
      </c>
      <c r="C122" s="7">
        <v>4730</v>
      </c>
      <c r="D122" s="7">
        <v>0</v>
      </c>
      <c r="E122" s="295">
        <v>0</v>
      </c>
      <c r="F122" s="295">
        <v>0</v>
      </c>
      <c r="G122" s="7">
        <v>1</v>
      </c>
      <c r="H122" s="295">
        <v>32</v>
      </c>
      <c r="I122" s="295">
        <v>0.8</v>
      </c>
      <c r="J122" s="7">
        <v>1</v>
      </c>
      <c r="K122" s="295">
        <v>32</v>
      </c>
      <c r="L122" s="295">
        <v>0.8</v>
      </c>
      <c r="M122" s="7">
        <v>3</v>
      </c>
      <c r="N122" s="295">
        <v>30</v>
      </c>
      <c r="O122" s="295">
        <v>0.75</v>
      </c>
      <c r="P122" s="7">
        <v>4</v>
      </c>
      <c r="Q122" s="295">
        <v>62</v>
      </c>
      <c r="R122" s="295">
        <v>1.55</v>
      </c>
      <c r="S122" s="86">
        <f t="shared" si="1"/>
        <v>1182.5</v>
      </c>
    </row>
    <row r="123" spans="1:19" ht="15" thickBot="1" x14ac:dyDescent="0.35">
      <c r="A123" s="4" t="s">
        <v>241</v>
      </c>
      <c r="B123" s="6" t="s">
        <v>2</v>
      </c>
      <c r="C123" s="7">
        <v>5072</v>
      </c>
      <c r="D123" s="7">
        <v>0</v>
      </c>
      <c r="E123" s="295">
        <v>0</v>
      </c>
      <c r="F123" s="295">
        <v>0</v>
      </c>
      <c r="G123" s="7">
        <v>1</v>
      </c>
      <c r="H123" s="295">
        <v>40</v>
      </c>
      <c r="I123" s="295">
        <v>1</v>
      </c>
      <c r="J123" s="7">
        <v>1</v>
      </c>
      <c r="K123" s="295">
        <v>40</v>
      </c>
      <c r="L123" s="295">
        <v>1</v>
      </c>
      <c r="M123" s="7">
        <v>5</v>
      </c>
      <c r="N123" s="295">
        <v>77</v>
      </c>
      <c r="O123" s="295">
        <v>1.925</v>
      </c>
      <c r="P123" s="7">
        <v>6</v>
      </c>
      <c r="Q123" s="295">
        <v>117</v>
      </c>
      <c r="R123" s="295">
        <v>2.9249999999999998</v>
      </c>
      <c r="S123" s="86">
        <f t="shared" si="1"/>
        <v>845.33333333333337</v>
      </c>
    </row>
    <row r="124" spans="1:19" ht="15" thickBot="1" x14ac:dyDescent="0.35">
      <c r="A124" s="4" t="s">
        <v>242</v>
      </c>
      <c r="B124" s="6" t="s">
        <v>2</v>
      </c>
      <c r="C124" s="7">
        <v>6317</v>
      </c>
      <c r="D124" s="7">
        <v>1</v>
      </c>
      <c r="E124" s="295">
        <v>45</v>
      </c>
      <c r="F124" s="295">
        <v>1.125</v>
      </c>
      <c r="G124" s="7">
        <v>3</v>
      </c>
      <c r="H124" s="295">
        <v>128</v>
      </c>
      <c r="I124" s="295">
        <v>3.2</v>
      </c>
      <c r="J124" s="7">
        <v>4</v>
      </c>
      <c r="K124" s="295">
        <v>173</v>
      </c>
      <c r="L124" s="295">
        <v>4.3250000000000002</v>
      </c>
      <c r="M124" s="7">
        <v>0</v>
      </c>
      <c r="N124" s="295">
        <v>0</v>
      </c>
      <c r="O124" s="295">
        <v>0</v>
      </c>
      <c r="P124" s="7">
        <v>4</v>
      </c>
      <c r="Q124" s="295">
        <v>173</v>
      </c>
      <c r="R124" s="295">
        <v>4.3250000000000002</v>
      </c>
      <c r="S124" s="86">
        <f t="shared" si="1"/>
        <v>1579.25</v>
      </c>
    </row>
    <row r="125" spans="1:19" ht="15" thickBot="1" x14ac:dyDescent="0.35">
      <c r="A125" s="4" t="s">
        <v>248</v>
      </c>
      <c r="B125" s="6" t="s">
        <v>2</v>
      </c>
      <c r="C125" s="7">
        <v>5819</v>
      </c>
      <c r="D125" s="7">
        <v>0</v>
      </c>
      <c r="E125" s="295">
        <v>0</v>
      </c>
      <c r="F125" s="295">
        <v>0</v>
      </c>
      <c r="G125" s="7">
        <v>1</v>
      </c>
      <c r="H125" s="295">
        <v>40</v>
      </c>
      <c r="I125" s="295">
        <v>1</v>
      </c>
      <c r="J125" s="7">
        <v>1</v>
      </c>
      <c r="K125" s="295">
        <v>40</v>
      </c>
      <c r="L125" s="295">
        <v>1</v>
      </c>
      <c r="M125" s="7">
        <v>10</v>
      </c>
      <c r="N125" s="295">
        <v>178.84</v>
      </c>
      <c r="O125" s="295">
        <v>4.4710000000000001</v>
      </c>
      <c r="P125" s="7">
        <v>11</v>
      </c>
      <c r="Q125" s="295">
        <v>218.84</v>
      </c>
      <c r="R125" s="295">
        <v>5.4710000000000001</v>
      </c>
      <c r="S125" s="86">
        <f t="shared" si="1"/>
        <v>529</v>
      </c>
    </row>
    <row r="126" spans="1:19" ht="15" thickBot="1" x14ac:dyDescent="0.35">
      <c r="A126" s="4" t="s">
        <v>249</v>
      </c>
      <c r="B126" s="6" t="s">
        <v>2</v>
      </c>
      <c r="C126" s="7">
        <v>6834</v>
      </c>
      <c r="D126" s="7">
        <v>0</v>
      </c>
      <c r="E126" s="295">
        <v>0</v>
      </c>
      <c r="F126" s="295">
        <v>0</v>
      </c>
      <c r="G126" s="7">
        <v>2</v>
      </c>
      <c r="H126" s="295">
        <v>80</v>
      </c>
      <c r="I126" s="295">
        <v>2</v>
      </c>
      <c r="J126" s="7">
        <v>2</v>
      </c>
      <c r="K126" s="295">
        <v>80</v>
      </c>
      <c r="L126" s="295">
        <v>2</v>
      </c>
      <c r="M126" s="7">
        <v>6</v>
      </c>
      <c r="N126" s="295">
        <v>80</v>
      </c>
      <c r="O126" s="295">
        <v>2</v>
      </c>
      <c r="P126" s="7">
        <v>8</v>
      </c>
      <c r="Q126" s="295">
        <v>160</v>
      </c>
      <c r="R126" s="295">
        <v>4</v>
      </c>
      <c r="S126" s="86">
        <f t="shared" si="1"/>
        <v>854.25</v>
      </c>
    </row>
    <row r="127" spans="1:19" ht="15" thickBot="1" x14ac:dyDescent="0.35">
      <c r="A127" s="4" t="s">
        <v>255</v>
      </c>
      <c r="B127" s="6" t="s">
        <v>2</v>
      </c>
      <c r="C127" s="7">
        <v>6174</v>
      </c>
      <c r="D127" s="7">
        <v>0</v>
      </c>
      <c r="E127" s="295">
        <v>0</v>
      </c>
      <c r="F127" s="295">
        <v>0</v>
      </c>
      <c r="G127" s="7">
        <v>2</v>
      </c>
      <c r="H127" s="295">
        <v>58</v>
      </c>
      <c r="I127" s="295">
        <v>1.45</v>
      </c>
      <c r="J127" s="7">
        <v>2</v>
      </c>
      <c r="K127" s="295">
        <v>58</v>
      </c>
      <c r="L127" s="295">
        <v>1.45</v>
      </c>
      <c r="M127" s="7">
        <v>6</v>
      </c>
      <c r="N127" s="295">
        <v>168</v>
      </c>
      <c r="O127" s="295">
        <v>4.2</v>
      </c>
      <c r="P127" s="7">
        <v>8</v>
      </c>
      <c r="Q127" s="295">
        <v>226</v>
      </c>
      <c r="R127" s="295">
        <v>5.65</v>
      </c>
      <c r="S127" s="86">
        <f t="shared" si="1"/>
        <v>771.75</v>
      </c>
    </row>
    <row r="128" spans="1:19" ht="15" thickBot="1" x14ac:dyDescent="0.35">
      <c r="A128" s="4" t="s">
        <v>266</v>
      </c>
      <c r="B128" s="6" t="s">
        <v>2</v>
      </c>
      <c r="C128" s="7">
        <v>6458</v>
      </c>
      <c r="D128" s="7">
        <v>0</v>
      </c>
      <c r="E128" s="295">
        <v>0</v>
      </c>
      <c r="F128" s="295">
        <v>0</v>
      </c>
      <c r="G128" s="7">
        <v>1</v>
      </c>
      <c r="H128" s="295">
        <v>30</v>
      </c>
      <c r="I128" s="295">
        <v>0.75</v>
      </c>
      <c r="J128" s="7">
        <v>1</v>
      </c>
      <c r="K128" s="295">
        <v>30</v>
      </c>
      <c r="L128" s="295">
        <v>0.75</v>
      </c>
      <c r="M128" s="7">
        <v>5</v>
      </c>
      <c r="N128" s="295">
        <v>95</v>
      </c>
      <c r="O128" s="295">
        <v>2.375</v>
      </c>
      <c r="P128" s="7">
        <v>6</v>
      </c>
      <c r="Q128" s="295">
        <v>125</v>
      </c>
      <c r="R128" s="295">
        <v>3.125</v>
      </c>
      <c r="S128" s="86">
        <f t="shared" si="1"/>
        <v>1076.3333333333333</v>
      </c>
    </row>
    <row r="129" spans="1:19" ht="15" thickBot="1" x14ac:dyDescent="0.35">
      <c r="A129" s="4" t="s">
        <v>269</v>
      </c>
      <c r="B129" s="6" t="s">
        <v>2</v>
      </c>
      <c r="C129" s="7">
        <v>6341</v>
      </c>
      <c r="D129" s="7">
        <v>0</v>
      </c>
      <c r="E129" s="295">
        <v>0</v>
      </c>
      <c r="F129" s="295">
        <v>0</v>
      </c>
      <c r="G129" s="7">
        <v>1</v>
      </c>
      <c r="H129" s="295">
        <v>40</v>
      </c>
      <c r="I129" s="295">
        <v>1</v>
      </c>
      <c r="J129" s="7">
        <v>1</v>
      </c>
      <c r="K129" s="295">
        <v>40</v>
      </c>
      <c r="L129" s="295">
        <v>1</v>
      </c>
      <c r="M129" s="7">
        <v>4</v>
      </c>
      <c r="N129" s="295">
        <v>73</v>
      </c>
      <c r="O129" s="295">
        <v>1.825</v>
      </c>
      <c r="P129" s="7">
        <v>5</v>
      </c>
      <c r="Q129" s="295">
        <v>113</v>
      </c>
      <c r="R129" s="295">
        <v>2.8250000000000002</v>
      </c>
      <c r="S129" s="86">
        <f t="shared" si="1"/>
        <v>1268.2</v>
      </c>
    </row>
    <row r="130" spans="1:19" ht="15" thickBot="1" x14ac:dyDescent="0.35">
      <c r="A130" s="4" t="s">
        <v>272</v>
      </c>
      <c r="B130" s="6" t="s">
        <v>2</v>
      </c>
      <c r="C130" s="7">
        <v>5433</v>
      </c>
      <c r="D130" s="7">
        <v>0</v>
      </c>
      <c r="E130" s="295">
        <v>0</v>
      </c>
      <c r="F130" s="295">
        <v>0</v>
      </c>
      <c r="G130" s="7">
        <v>6</v>
      </c>
      <c r="H130" s="295">
        <v>114</v>
      </c>
      <c r="I130" s="295">
        <v>2.85</v>
      </c>
      <c r="J130" s="7">
        <v>6</v>
      </c>
      <c r="K130" s="295">
        <v>114</v>
      </c>
      <c r="L130" s="295">
        <v>2.85</v>
      </c>
      <c r="M130" s="7">
        <v>0</v>
      </c>
      <c r="N130" s="295">
        <v>0</v>
      </c>
      <c r="O130" s="295">
        <v>0</v>
      </c>
      <c r="P130" s="7">
        <v>6</v>
      </c>
      <c r="Q130" s="295">
        <v>114</v>
      </c>
      <c r="R130" s="295">
        <v>2.85</v>
      </c>
      <c r="S130" s="86">
        <f t="shared" si="1"/>
        <v>905.5</v>
      </c>
    </row>
    <row r="131" spans="1:19" ht="15" thickBot="1" x14ac:dyDescent="0.35">
      <c r="A131" s="4" t="s">
        <v>279</v>
      </c>
      <c r="B131" s="6" t="s">
        <v>2</v>
      </c>
      <c r="C131" s="7">
        <v>4105</v>
      </c>
      <c r="D131" s="7">
        <v>0</v>
      </c>
      <c r="E131" s="295">
        <v>0</v>
      </c>
      <c r="F131" s="295">
        <v>0</v>
      </c>
      <c r="G131" s="7">
        <v>1</v>
      </c>
      <c r="H131" s="295">
        <v>26</v>
      </c>
      <c r="I131" s="295">
        <v>0.65</v>
      </c>
      <c r="J131" s="7">
        <v>1</v>
      </c>
      <c r="K131" s="295">
        <v>26</v>
      </c>
      <c r="L131" s="295">
        <v>0.65</v>
      </c>
      <c r="M131" s="7">
        <v>3</v>
      </c>
      <c r="N131" s="295">
        <v>8</v>
      </c>
      <c r="O131" s="295">
        <v>0.2</v>
      </c>
      <c r="P131" s="7">
        <v>4</v>
      </c>
      <c r="Q131" s="295">
        <v>34</v>
      </c>
      <c r="R131" s="295">
        <v>0.85</v>
      </c>
      <c r="S131" s="86">
        <f t="shared" si="1"/>
        <v>1026.25</v>
      </c>
    </row>
    <row r="132" spans="1:19" ht="15" thickBot="1" x14ac:dyDescent="0.35">
      <c r="A132" s="4" t="s">
        <v>282</v>
      </c>
      <c r="B132" s="6" t="s">
        <v>2</v>
      </c>
      <c r="C132" s="7">
        <v>5033</v>
      </c>
      <c r="D132" s="7">
        <v>0</v>
      </c>
      <c r="E132" s="295">
        <v>0</v>
      </c>
      <c r="F132" s="295">
        <v>0</v>
      </c>
      <c r="G132" s="7">
        <v>1</v>
      </c>
      <c r="H132" s="295">
        <v>26</v>
      </c>
      <c r="I132" s="295">
        <v>0.65</v>
      </c>
      <c r="J132" s="7">
        <v>1</v>
      </c>
      <c r="K132" s="295">
        <v>26</v>
      </c>
      <c r="L132" s="295">
        <v>0.65</v>
      </c>
      <c r="M132" s="7">
        <v>4</v>
      </c>
      <c r="N132" s="295">
        <v>19</v>
      </c>
      <c r="O132" s="295">
        <v>0.47499999999999998</v>
      </c>
      <c r="P132" s="7">
        <v>5</v>
      </c>
      <c r="Q132" s="295">
        <v>45</v>
      </c>
      <c r="R132" s="295">
        <v>1.125</v>
      </c>
      <c r="S132" s="86">
        <f t="shared" si="1"/>
        <v>1006.6</v>
      </c>
    </row>
    <row r="133" spans="1:19" ht="15" thickBot="1" x14ac:dyDescent="0.35">
      <c r="A133" s="4" t="s">
        <v>286</v>
      </c>
      <c r="B133" s="6" t="s">
        <v>2</v>
      </c>
      <c r="C133" s="7">
        <v>5413</v>
      </c>
      <c r="D133" s="7">
        <v>0</v>
      </c>
      <c r="E133" s="295">
        <v>0</v>
      </c>
      <c r="F133" s="295">
        <v>0</v>
      </c>
      <c r="G133" s="7">
        <v>1</v>
      </c>
      <c r="H133" s="295">
        <v>28</v>
      </c>
      <c r="I133" s="295">
        <v>0.7</v>
      </c>
      <c r="J133" s="7">
        <v>1</v>
      </c>
      <c r="K133" s="295">
        <v>28</v>
      </c>
      <c r="L133" s="295">
        <v>0.7</v>
      </c>
      <c r="M133" s="7">
        <v>2</v>
      </c>
      <c r="N133" s="295">
        <v>37</v>
      </c>
      <c r="O133" s="295">
        <v>0.92500000000000004</v>
      </c>
      <c r="P133" s="7">
        <v>3</v>
      </c>
      <c r="Q133" s="295">
        <v>65</v>
      </c>
      <c r="R133" s="295">
        <v>1.625</v>
      </c>
      <c r="S133" s="86">
        <f t="shared" ref="S133:S197" si="4">C133/P133</f>
        <v>1804.3333333333333</v>
      </c>
    </row>
    <row r="134" spans="1:19" ht="15" thickBot="1" x14ac:dyDescent="0.35">
      <c r="A134" s="4" t="s">
        <v>289</v>
      </c>
      <c r="B134" s="6" t="s">
        <v>2</v>
      </c>
      <c r="C134" s="7">
        <v>6847</v>
      </c>
      <c r="D134" s="7">
        <v>0</v>
      </c>
      <c r="E134" s="295">
        <v>0</v>
      </c>
      <c r="F134" s="295">
        <v>0</v>
      </c>
      <c r="G134" s="7">
        <v>2</v>
      </c>
      <c r="H134" s="295">
        <v>54</v>
      </c>
      <c r="I134" s="295">
        <v>1.35</v>
      </c>
      <c r="J134" s="7">
        <v>2</v>
      </c>
      <c r="K134" s="295">
        <v>54</v>
      </c>
      <c r="L134" s="295">
        <v>1.35</v>
      </c>
      <c r="M134" s="7">
        <v>3</v>
      </c>
      <c r="N134" s="295">
        <v>48</v>
      </c>
      <c r="O134" s="295">
        <v>1.2</v>
      </c>
      <c r="P134" s="7">
        <v>5</v>
      </c>
      <c r="Q134" s="295">
        <v>102</v>
      </c>
      <c r="R134" s="295">
        <v>2.5499999999999998</v>
      </c>
      <c r="S134" s="86">
        <f t="shared" si="4"/>
        <v>1369.4</v>
      </c>
    </row>
    <row r="135" spans="1:19" ht="15" thickBot="1" x14ac:dyDescent="0.35">
      <c r="A135" s="4" t="s">
        <v>290</v>
      </c>
      <c r="B135" s="6" t="s">
        <v>2</v>
      </c>
      <c r="C135" s="7">
        <v>6240</v>
      </c>
      <c r="D135" s="7">
        <v>0</v>
      </c>
      <c r="E135" s="295">
        <v>0</v>
      </c>
      <c r="F135" s="295">
        <v>0</v>
      </c>
      <c r="G135" s="7">
        <v>1</v>
      </c>
      <c r="H135" s="295">
        <v>45</v>
      </c>
      <c r="I135" s="295">
        <v>1.125</v>
      </c>
      <c r="J135" s="7">
        <v>1</v>
      </c>
      <c r="K135" s="295">
        <v>45</v>
      </c>
      <c r="L135" s="295">
        <v>1.125</v>
      </c>
      <c r="M135" s="7">
        <v>3</v>
      </c>
      <c r="N135" s="295">
        <v>60</v>
      </c>
      <c r="O135" s="295">
        <v>1.5</v>
      </c>
      <c r="P135" s="7">
        <v>4</v>
      </c>
      <c r="Q135" s="295">
        <v>105</v>
      </c>
      <c r="R135" s="295">
        <v>2.625</v>
      </c>
      <c r="S135" s="86">
        <f t="shared" si="4"/>
        <v>1560</v>
      </c>
    </row>
    <row r="136" spans="1:19" ht="15" thickBot="1" x14ac:dyDescent="0.35">
      <c r="A136" s="4" t="s">
        <v>293</v>
      </c>
      <c r="B136" s="6" t="s">
        <v>2</v>
      </c>
      <c r="C136" s="7">
        <v>4110</v>
      </c>
      <c r="D136" s="7">
        <v>0</v>
      </c>
      <c r="E136" s="295">
        <v>0</v>
      </c>
      <c r="F136" s="295">
        <v>0</v>
      </c>
      <c r="G136" s="7">
        <v>1</v>
      </c>
      <c r="H136" s="295">
        <v>30</v>
      </c>
      <c r="I136" s="295">
        <v>0.75</v>
      </c>
      <c r="J136" s="7">
        <v>1</v>
      </c>
      <c r="K136" s="295">
        <v>30</v>
      </c>
      <c r="L136" s="295">
        <v>0.75</v>
      </c>
      <c r="M136" s="7">
        <v>2</v>
      </c>
      <c r="N136" s="295">
        <v>18</v>
      </c>
      <c r="O136" s="295">
        <v>0.45</v>
      </c>
      <c r="P136" s="7">
        <v>3</v>
      </c>
      <c r="Q136" s="295">
        <v>48</v>
      </c>
      <c r="R136" s="295">
        <v>1.2</v>
      </c>
      <c r="S136" s="86">
        <f t="shared" si="4"/>
        <v>1370</v>
      </c>
    </row>
    <row r="137" spans="1:19" ht="15" thickBot="1" x14ac:dyDescent="0.35">
      <c r="A137" s="4" t="s">
        <v>296</v>
      </c>
      <c r="B137" s="6" t="s">
        <v>2</v>
      </c>
      <c r="C137" s="7">
        <v>5523</v>
      </c>
      <c r="D137" s="7">
        <v>0</v>
      </c>
      <c r="E137" s="295">
        <v>0</v>
      </c>
      <c r="F137" s="295">
        <v>0</v>
      </c>
      <c r="G137" s="7">
        <v>6</v>
      </c>
      <c r="H137" s="295">
        <v>107</v>
      </c>
      <c r="I137" s="295">
        <v>2.6749999999999998</v>
      </c>
      <c r="J137" s="7">
        <v>6</v>
      </c>
      <c r="K137" s="295">
        <v>107</v>
      </c>
      <c r="L137" s="295">
        <v>2.6749999999999998</v>
      </c>
      <c r="M137" s="7">
        <v>1</v>
      </c>
      <c r="N137" s="295">
        <v>1</v>
      </c>
      <c r="O137" s="295">
        <v>2.5000000000000001E-2</v>
      </c>
      <c r="P137" s="7">
        <v>7</v>
      </c>
      <c r="Q137" s="295">
        <v>108</v>
      </c>
      <c r="R137" s="295">
        <v>2.7</v>
      </c>
      <c r="S137" s="86">
        <f t="shared" si="4"/>
        <v>789</v>
      </c>
    </row>
    <row r="138" spans="1:19" ht="15" thickBot="1" x14ac:dyDescent="0.35">
      <c r="A138" s="4" t="s">
        <v>302</v>
      </c>
      <c r="B138" s="6" t="s">
        <v>2</v>
      </c>
      <c r="C138" s="7">
        <v>4659</v>
      </c>
      <c r="D138" s="7">
        <v>1</v>
      </c>
      <c r="E138" s="295">
        <v>40</v>
      </c>
      <c r="F138" s="295">
        <v>1</v>
      </c>
      <c r="G138" s="7">
        <v>0</v>
      </c>
      <c r="H138" s="295">
        <v>0</v>
      </c>
      <c r="I138" s="295">
        <v>0</v>
      </c>
      <c r="J138" s="7">
        <v>1</v>
      </c>
      <c r="K138" s="295">
        <v>40</v>
      </c>
      <c r="L138" s="295">
        <v>1</v>
      </c>
      <c r="M138" s="7">
        <v>4</v>
      </c>
      <c r="N138" s="295">
        <v>64</v>
      </c>
      <c r="O138" s="295">
        <v>1.6</v>
      </c>
      <c r="P138" s="7">
        <v>5</v>
      </c>
      <c r="Q138" s="295">
        <v>104</v>
      </c>
      <c r="R138" s="295">
        <v>2.6</v>
      </c>
      <c r="S138" s="86">
        <f t="shared" si="4"/>
        <v>931.8</v>
      </c>
    </row>
    <row r="139" spans="1:19" ht="15" thickBot="1" x14ac:dyDescent="0.35">
      <c r="A139" s="4" t="s">
        <v>2597</v>
      </c>
      <c r="B139" s="6" t="s">
        <v>2</v>
      </c>
      <c r="C139" s="7">
        <v>6295</v>
      </c>
      <c r="D139" s="7">
        <v>0</v>
      </c>
      <c r="E139" s="295">
        <v>0</v>
      </c>
      <c r="F139" s="295">
        <v>0</v>
      </c>
      <c r="G139" s="7">
        <v>1</v>
      </c>
      <c r="H139" s="295">
        <v>45</v>
      </c>
      <c r="I139" s="295">
        <v>1.125</v>
      </c>
      <c r="J139" s="7">
        <v>1</v>
      </c>
      <c r="K139" s="295">
        <v>45</v>
      </c>
      <c r="L139" s="295">
        <v>1.125</v>
      </c>
      <c r="M139" s="7">
        <v>6</v>
      </c>
      <c r="N139" s="295">
        <v>140</v>
      </c>
      <c r="O139" s="295">
        <v>3.5</v>
      </c>
      <c r="P139" s="7">
        <v>7</v>
      </c>
      <c r="Q139" s="295">
        <v>185</v>
      </c>
      <c r="R139" s="295">
        <v>4.63</v>
      </c>
      <c r="S139" s="86">
        <f t="shared" si="4"/>
        <v>899.28571428571433</v>
      </c>
    </row>
    <row r="140" spans="1:19" ht="15" thickBot="1" x14ac:dyDescent="0.35">
      <c r="A140" s="4" t="s">
        <v>315</v>
      </c>
      <c r="B140" s="6" t="s">
        <v>2</v>
      </c>
      <c r="C140" s="7">
        <v>4434</v>
      </c>
      <c r="D140" s="7">
        <v>1</v>
      </c>
      <c r="E140" s="295">
        <v>36</v>
      </c>
      <c r="F140" s="295">
        <v>0.9</v>
      </c>
      <c r="G140" s="7">
        <v>0</v>
      </c>
      <c r="H140" s="295">
        <v>0</v>
      </c>
      <c r="I140" s="295">
        <v>0</v>
      </c>
      <c r="J140" s="7">
        <v>1</v>
      </c>
      <c r="K140" s="295">
        <v>36</v>
      </c>
      <c r="L140" s="295">
        <v>0.9</v>
      </c>
      <c r="M140" s="7">
        <v>1</v>
      </c>
      <c r="N140" s="295">
        <v>12</v>
      </c>
      <c r="O140" s="295">
        <v>0.3</v>
      </c>
      <c r="P140" s="7">
        <v>2</v>
      </c>
      <c r="Q140" s="295">
        <v>48</v>
      </c>
      <c r="R140" s="295">
        <v>1.2</v>
      </c>
      <c r="S140" s="86">
        <f t="shared" si="4"/>
        <v>2217</v>
      </c>
    </row>
    <row r="141" spans="1:19" ht="15" thickBot="1" x14ac:dyDescent="0.35">
      <c r="A141" s="4" t="s">
        <v>320</v>
      </c>
      <c r="B141" s="6" t="s">
        <v>2</v>
      </c>
      <c r="C141" s="7">
        <v>4375</v>
      </c>
      <c r="D141" s="7">
        <v>0</v>
      </c>
      <c r="E141" s="295">
        <v>0</v>
      </c>
      <c r="F141" s="295">
        <v>0</v>
      </c>
      <c r="G141" s="7">
        <v>3</v>
      </c>
      <c r="H141" s="295">
        <v>99</v>
      </c>
      <c r="I141" s="295">
        <v>2.4750000000000001</v>
      </c>
      <c r="J141" s="7">
        <v>3</v>
      </c>
      <c r="K141" s="295">
        <v>99</v>
      </c>
      <c r="L141" s="295">
        <v>2.4750000000000001</v>
      </c>
      <c r="M141" s="7">
        <v>2</v>
      </c>
      <c r="N141" s="295">
        <v>27</v>
      </c>
      <c r="O141" s="295">
        <v>0.67500000000000004</v>
      </c>
      <c r="P141" s="7">
        <v>5</v>
      </c>
      <c r="Q141" s="295">
        <v>126</v>
      </c>
      <c r="R141" s="295">
        <v>3.15</v>
      </c>
      <c r="S141" s="86">
        <f t="shared" si="4"/>
        <v>875</v>
      </c>
    </row>
    <row r="142" spans="1:19" ht="15" thickBot="1" x14ac:dyDescent="0.35">
      <c r="A142" s="4" t="s">
        <v>322</v>
      </c>
      <c r="B142" s="6" t="s">
        <v>2</v>
      </c>
      <c r="C142" s="7">
        <v>5101</v>
      </c>
      <c r="D142" s="7">
        <v>1</v>
      </c>
      <c r="E142" s="295">
        <v>29</v>
      </c>
      <c r="F142" s="295">
        <v>0.72499999999999998</v>
      </c>
      <c r="G142" s="7">
        <v>1</v>
      </c>
      <c r="H142" s="295">
        <v>35</v>
      </c>
      <c r="I142" s="295">
        <v>0.875</v>
      </c>
      <c r="J142" s="7">
        <v>2</v>
      </c>
      <c r="K142" s="295">
        <v>64</v>
      </c>
      <c r="L142" s="295">
        <v>1.6</v>
      </c>
      <c r="M142" s="7">
        <v>8</v>
      </c>
      <c r="N142" s="295">
        <v>129</v>
      </c>
      <c r="O142" s="295">
        <v>3.2250000000000001</v>
      </c>
      <c r="P142" s="7">
        <v>10</v>
      </c>
      <c r="Q142" s="295">
        <v>193</v>
      </c>
      <c r="R142" s="295">
        <v>4.8250000000000002</v>
      </c>
      <c r="S142" s="86">
        <f t="shared" si="4"/>
        <v>510.1</v>
      </c>
    </row>
    <row r="143" spans="1:19" ht="15" thickBot="1" x14ac:dyDescent="0.35">
      <c r="A143" s="4" t="s">
        <v>325</v>
      </c>
      <c r="B143" s="6" t="s">
        <v>2</v>
      </c>
      <c r="C143" s="7">
        <v>4038</v>
      </c>
      <c r="D143" s="7">
        <v>0</v>
      </c>
      <c r="E143" s="295">
        <v>0</v>
      </c>
      <c r="F143" s="295">
        <v>0</v>
      </c>
      <c r="G143" s="7">
        <v>1</v>
      </c>
      <c r="H143" s="295">
        <v>31</v>
      </c>
      <c r="I143" s="295">
        <v>0.77500000000000002</v>
      </c>
      <c r="J143" s="7">
        <v>1</v>
      </c>
      <c r="K143" s="295">
        <v>31</v>
      </c>
      <c r="L143" s="295">
        <v>0.77500000000000002</v>
      </c>
      <c r="M143" s="7">
        <v>3</v>
      </c>
      <c r="N143" s="295">
        <v>46</v>
      </c>
      <c r="O143" s="295">
        <v>1.1499999999999999</v>
      </c>
      <c r="P143" s="7">
        <v>4</v>
      </c>
      <c r="Q143" s="295">
        <v>77</v>
      </c>
      <c r="R143" s="295">
        <v>1.925</v>
      </c>
      <c r="S143" s="86">
        <f t="shared" si="4"/>
        <v>1009.5</v>
      </c>
    </row>
    <row r="144" spans="1:19" ht="15" thickBot="1" x14ac:dyDescent="0.35">
      <c r="A144" s="4" t="s">
        <v>329</v>
      </c>
      <c r="B144" s="6" t="s">
        <v>2</v>
      </c>
      <c r="C144" s="7">
        <v>5246</v>
      </c>
      <c r="D144" s="7">
        <v>0</v>
      </c>
      <c r="E144" s="295">
        <v>0</v>
      </c>
      <c r="F144" s="295">
        <v>0</v>
      </c>
      <c r="G144" s="7">
        <v>1</v>
      </c>
      <c r="H144" s="295">
        <v>34.5</v>
      </c>
      <c r="I144" s="295">
        <v>0.86250000000000004</v>
      </c>
      <c r="J144" s="7">
        <v>1</v>
      </c>
      <c r="K144" s="295">
        <v>34.5</v>
      </c>
      <c r="L144" s="295">
        <v>0.86250000000000004</v>
      </c>
      <c r="M144" s="7">
        <v>3</v>
      </c>
      <c r="N144" s="295">
        <v>56.5</v>
      </c>
      <c r="O144" s="295">
        <v>1.4125000000000001</v>
      </c>
      <c r="P144" s="7">
        <v>4</v>
      </c>
      <c r="Q144" s="295">
        <v>91</v>
      </c>
      <c r="R144" s="295">
        <v>2.2749999999999999</v>
      </c>
      <c r="S144" s="86">
        <f t="shared" si="4"/>
        <v>1311.5</v>
      </c>
    </row>
    <row r="145" spans="1:19" ht="15" thickBot="1" x14ac:dyDescent="0.35">
      <c r="A145" s="4" t="s">
        <v>340</v>
      </c>
      <c r="B145" s="6" t="s">
        <v>2</v>
      </c>
      <c r="C145" s="7">
        <v>4340</v>
      </c>
      <c r="D145" s="7">
        <v>0</v>
      </c>
      <c r="E145" s="295">
        <v>0</v>
      </c>
      <c r="F145" s="295">
        <v>0</v>
      </c>
      <c r="G145" s="7">
        <v>2</v>
      </c>
      <c r="H145" s="295">
        <v>68.290000000000006</v>
      </c>
      <c r="I145" s="295">
        <v>1.7072499999999999</v>
      </c>
      <c r="J145" s="7">
        <v>2</v>
      </c>
      <c r="K145" s="295">
        <v>68.290000000000006</v>
      </c>
      <c r="L145" s="295">
        <v>1.7072499999999999</v>
      </c>
      <c r="M145" s="7">
        <v>2</v>
      </c>
      <c r="N145" s="295">
        <v>23.24</v>
      </c>
      <c r="O145" s="295">
        <v>0.58099999999999996</v>
      </c>
      <c r="P145" s="7">
        <v>4</v>
      </c>
      <c r="Q145" s="295">
        <v>91.53</v>
      </c>
      <c r="R145" s="295">
        <v>2.2882500000000001</v>
      </c>
      <c r="S145" s="86">
        <f t="shared" si="4"/>
        <v>1085</v>
      </c>
    </row>
    <row r="146" spans="1:19" ht="15" thickBot="1" x14ac:dyDescent="0.35">
      <c r="A146" s="4" t="s">
        <v>346</v>
      </c>
      <c r="B146" s="6" t="s">
        <v>2</v>
      </c>
      <c r="C146" s="7">
        <v>5479</v>
      </c>
      <c r="D146" s="7">
        <v>1</v>
      </c>
      <c r="E146" s="295">
        <v>35</v>
      </c>
      <c r="F146" s="295">
        <v>0.875</v>
      </c>
      <c r="G146" s="7">
        <v>0</v>
      </c>
      <c r="H146" s="295">
        <v>0</v>
      </c>
      <c r="I146" s="295">
        <v>0</v>
      </c>
      <c r="J146" s="7">
        <v>1</v>
      </c>
      <c r="K146" s="295">
        <v>35</v>
      </c>
      <c r="L146" s="295">
        <v>0.875</v>
      </c>
      <c r="M146" s="7">
        <v>3</v>
      </c>
      <c r="N146" s="295">
        <v>33</v>
      </c>
      <c r="O146" s="295">
        <v>0.82499999999999996</v>
      </c>
      <c r="P146" s="7">
        <v>4</v>
      </c>
      <c r="Q146" s="295">
        <v>68</v>
      </c>
      <c r="R146" s="295">
        <v>1.7</v>
      </c>
      <c r="S146" s="86">
        <f t="shared" si="4"/>
        <v>1369.75</v>
      </c>
    </row>
    <row r="147" spans="1:19" ht="15" thickBot="1" x14ac:dyDescent="0.35">
      <c r="A147" s="4" t="s">
        <v>349</v>
      </c>
      <c r="B147" s="6" t="s">
        <v>2</v>
      </c>
      <c r="C147" s="7">
        <v>6680</v>
      </c>
      <c r="D147" s="7">
        <v>0</v>
      </c>
      <c r="E147" s="295">
        <v>0</v>
      </c>
      <c r="F147" s="295">
        <v>0</v>
      </c>
      <c r="G147" s="7">
        <v>1</v>
      </c>
      <c r="H147" s="295">
        <v>35</v>
      </c>
      <c r="I147" s="295">
        <v>0.875</v>
      </c>
      <c r="J147" s="7">
        <v>1</v>
      </c>
      <c r="K147" s="295">
        <v>35</v>
      </c>
      <c r="L147" s="295">
        <v>0.875</v>
      </c>
      <c r="M147" s="7">
        <v>1</v>
      </c>
      <c r="N147" s="295">
        <v>22</v>
      </c>
      <c r="O147" s="295">
        <v>0.55000000000000004</v>
      </c>
      <c r="P147" s="7">
        <v>2</v>
      </c>
      <c r="Q147" s="295">
        <v>57</v>
      </c>
      <c r="R147" s="295">
        <v>1.425</v>
      </c>
      <c r="S147" s="86">
        <f t="shared" si="4"/>
        <v>3340</v>
      </c>
    </row>
    <row r="148" spans="1:19" ht="15" thickBot="1" x14ac:dyDescent="0.35">
      <c r="A148" s="4" t="s">
        <v>353</v>
      </c>
      <c r="B148" s="6" t="s">
        <v>2</v>
      </c>
      <c r="C148" s="7">
        <v>6033</v>
      </c>
      <c r="D148" s="7">
        <v>1</v>
      </c>
      <c r="E148" s="295">
        <v>40</v>
      </c>
      <c r="F148" s="295">
        <v>1</v>
      </c>
      <c r="G148" s="7">
        <v>2</v>
      </c>
      <c r="H148" s="295">
        <v>21</v>
      </c>
      <c r="I148" s="295">
        <v>0.52500000000000002</v>
      </c>
      <c r="J148" s="7">
        <v>3</v>
      </c>
      <c r="K148" s="295">
        <v>61</v>
      </c>
      <c r="L148" s="295">
        <v>1.5249999999999999</v>
      </c>
      <c r="M148" s="7">
        <v>0</v>
      </c>
      <c r="N148" s="295">
        <v>0</v>
      </c>
      <c r="O148" s="295">
        <v>0</v>
      </c>
      <c r="P148" s="7">
        <v>3</v>
      </c>
      <c r="Q148" s="295">
        <v>61</v>
      </c>
      <c r="R148" s="295">
        <v>1.5249999999999999</v>
      </c>
      <c r="S148" s="86">
        <f t="shared" si="4"/>
        <v>2011</v>
      </c>
    </row>
    <row r="149" spans="1:19" ht="15" thickBot="1" x14ac:dyDescent="0.35">
      <c r="A149" s="4" t="s">
        <v>357</v>
      </c>
      <c r="B149" s="6" t="s">
        <v>2</v>
      </c>
      <c r="C149" s="7">
        <v>5092</v>
      </c>
      <c r="D149" s="7">
        <v>0</v>
      </c>
      <c r="E149" s="295">
        <v>0</v>
      </c>
      <c r="F149" s="295">
        <v>0</v>
      </c>
      <c r="G149" s="7">
        <v>1</v>
      </c>
      <c r="H149" s="295">
        <v>30</v>
      </c>
      <c r="I149" s="295">
        <v>0.75</v>
      </c>
      <c r="J149" s="7">
        <v>1</v>
      </c>
      <c r="K149" s="295">
        <v>30</v>
      </c>
      <c r="L149" s="295">
        <v>0.75</v>
      </c>
      <c r="M149" s="7">
        <v>8</v>
      </c>
      <c r="N149" s="295">
        <v>28</v>
      </c>
      <c r="O149" s="295">
        <v>0.7</v>
      </c>
      <c r="P149" s="7">
        <v>9</v>
      </c>
      <c r="Q149" s="295">
        <v>58</v>
      </c>
      <c r="R149" s="295">
        <v>1.45</v>
      </c>
      <c r="S149" s="86">
        <f t="shared" si="4"/>
        <v>565.77777777777783</v>
      </c>
    </row>
    <row r="150" spans="1:19" ht="15" thickBot="1" x14ac:dyDescent="0.35">
      <c r="A150" s="4" t="s">
        <v>363</v>
      </c>
      <c r="B150" s="6" t="s">
        <v>2</v>
      </c>
      <c r="C150" s="7">
        <v>4757</v>
      </c>
      <c r="D150" s="7">
        <v>0</v>
      </c>
      <c r="E150" s="295">
        <v>0</v>
      </c>
      <c r="F150" s="295">
        <v>0</v>
      </c>
      <c r="G150" s="7">
        <v>2</v>
      </c>
      <c r="H150" s="295">
        <v>80</v>
      </c>
      <c r="I150" s="295">
        <v>2</v>
      </c>
      <c r="J150" s="7">
        <v>2</v>
      </c>
      <c r="K150" s="295">
        <v>80</v>
      </c>
      <c r="L150" s="295">
        <v>2</v>
      </c>
      <c r="M150" s="7">
        <v>3</v>
      </c>
      <c r="N150" s="295">
        <v>20</v>
      </c>
      <c r="O150" s="295">
        <v>0.5</v>
      </c>
      <c r="P150" s="7">
        <v>5</v>
      </c>
      <c r="Q150" s="295">
        <v>100</v>
      </c>
      <c r="R150" s="295">
        <v>2.5</v>
      </c>
      <c r="S150" s="86">
        <f t="shared" si="4"/>
        <v>951.4</v>
      </c>
    </row>
    <row r="151" spans="1:19" ht="15" thickBot="1" x14ac:dyDescent="0.35">
      <c r="A151" s="4" t="s">
        <v>366</v>
      </c>
      <c r="B151" s="6" t="s">
        <v>2</v>
      </c>
      <c r="C151" s="7">
        <v>4614</v>
      </c>
      <c r="D151" s="7">
        <v>0</v>
      </c>
      <c r="E151" s="295">
        <v>0</v>
      </c>
      <c r="F151" s="295">
        <v>0</v>
      </c>
      <c r="G151" s="7">
        <v>1</v>
      </c>
      <c r="H151" s="295">
        <v>40</v>
      </c>
      <c r="I151" s="295">
        <v>1</v>
      </c>
      <c r="J151" s="7">
        <v>1</v>
      </c>
      <c r="K151" s="295">
        <v>40</v>
      </c>
      <c r="L151" s="295">
        <v>1</v>
      </c>
      <c r="M151" s="7">
        <v>3</v>
      </c>
      <c r="N151" s="295">
        <v>33</v>
      </c>
      <c r="O151" s="295">
        <v>0.82499999999999996</v>
      </c>
      <c r="P151" s="7">
        <v>4</v>
      </c>
      <c r="Q151" s="295">
        <v>73</v>
      </c>
      <c r="R151" s="295">
        <v>1.825</v>
      </c>
      <c r="S151" s="86">
        <f t="shared" si="4"/>
        <v>1153.5</v>
      </c>
    </row>
    <row r="152" spans="1:19" ht="15" thickBot="1" x14ac:dyDescent="0.35">
      <c r="A152" s="4" t="s">
        <v>371</v>
      </c>
      <c r="B152" s="6" t="s">
        <v>2</v>
      </c>
      <c r="C152" s="7">
        <v>6999</v>
      </c>
      <c r="D152" s="7">
        <v>1</v>
      </c>
      <c r="E152" s="295">
        <v>40</v>
      </c>
      <c r="F152" s="295">
        <v>1</v>
      </c>
      <c r="G152" s="7">
        <v>0</v>
      </c>
      <c r="H152" s="295">
        <v>0</v>
      </c>
      <c r="I152" s="295">
        <v>0</v>
      </c>
      <c r="J152" s="7">
        <v>1</v>
      </c>
      <c r="K152" s="295">
        <v>40</v>
      </c>
      <c r="L152" s="295">
        <v>1</v>
      </c>
      <c r="M152" s="7">
        <v>5</v>
      </c>
      <c r="N152" s="295">
        <v>135</v>
      </c>
      <c r="O152" s="295">
        <v>3.375</v>
      </c>
      <c r="P152" s="7">
        <v>6</v>
      </c>
      <c r="Q152" s="295">
        <v>175</v>
      </c>
      <c r="R152" s="295">
        <v>4.375</v>
      </c>
      <c r="S152" s="86">
        <f t="shared" si="4"/>
        <v>1166.5</v>
      </c>
    </row>
    <row r="153" spans="1:19" ht="15" thickBot="1" x14ac:dyDescent="0.35">
      <c r="A153" s="4" t="s">
        <v>376</v>
      </c>
      <c r="B153" s="6" t="s">
        <v>2</v>
      </c>
      <c r="C153" s="7">
        <v>4837</v>
      </c>
      <c r="D153" s="7">
        <v>0</v>
      </c>
      <c r="E153" s="295">
        <v>0</v>
      </c>
      <c r="F153" s="295">
        <v>0</v>
      </c>
      <c r="G153" s="7">
        <v>1</v>
      </c>
      <c r="H153" s="295">
        <v>30</v>
      </c>
      <c r="I153" s="295">
        <v>0.75</v>
      </c>
      <c r="J153" s="7">
        <v>1</v>
      </c>
      <c r="K153" s="295">
        <v>30</v>
      </c>
      <c r="L153" s="295">
        <v>0.75</v>
      </c>
      <c r="M153" s="7">
        <v>6</v>
      </c>
      <c r="N153" s="295">
        <v>109</v>
      </c>
      <c r="O153" s="295">
        <v>2.7250000000000001</v>
      </c>
      <c r="P153" s="7">
        <v>7</v>
      </c>
      <c r="Q153" s="295">
        <v>139</v>
      </c>
      <c r="R153" s="295">
        <v>3.4750000000000001</v>
      </c>
      <c r="S153" s="86">
        <f t="shared" si="4"/>
        <v>691</v>
      </c>
    </row>
    <row r="154" spans="1:19" ht="15" thickBot="1" x14ac:dyDescent="0.35">
      <c r="A154" s="4" t="s">
        <v>386</v>
      </c>
      <c r="B154" s="26" t="s">
        <v>2</v>
      </c>
      <c r="C154" s="27">
        <v>5240</v>
      </c>
      <c r="D154" s="27">
        <v>0</v>
      </c>
      <c r="E154" s="296">
        <v>0</v>
      </c>
      <c r="F154" s="296">
        <v>0</v>
      </c>
      <c r="G154" s="27">
        <v>6</v>
      </c>
      <c r="H154" s="296">
        <v>123</v>
      </c>
      <c r="I154" s="296">
        <v>3.0750000000000002</v>
      </c>
      <c r="J154" s="27">
        <v>6</v>
      </c>
      <c r="K154" s="296">
        <v>123</v>
      </c>
      <c r="L154" s="296">
        <v>3.0750000000000002</v>
      </c>
      <c r="M154" s="27">
        <v>0</v>
      </c>
      <c r="N154" s="296">
        <v>0</v>
      </c>
      <c r="O154" s="296">
        <v>0</v>
      </c>
      <c r="P154" s="27">
        <v>6</v>
      </c>
      <c r="Q154" s="296">
        <v>123</v>
      </c>
      <c r="R154" s="296">
        <v>3.0750000000000002</v>
      </c>
      <c r="S154" s="93">
        <f t="shared" si="4"/>
        <v>873.33333333333337</v>
      </c>
    </row>
    <row r="155" spans="1:19" x14ac:dyDescent="0.3">
      <c r="A155" s="291" t="s">
        <v>2598</v>
      </c>
      <c r="B155" s="73"/>
      <c r="C155" s="101">
        <f t="shared" ref="C155:R155" si="5">SUM(C77:C154)</f>
        <v>418275</v>
      </c>
      <c r="D155" s="101">
        <f t="shared" si="5"/>
        <v>17</v>
      </c>
      <c r="E155" s="533">
        <f t="shared" si="5"/>
        <v>576</v>
      </c>
      <c r="F155" s="533">
        <f t="shared" si="5"/>
        <v>14.4</v>
      </c>
      <c r="G155" s="101">
        <f t="shared" si="5"/>
        <v>138</v>
      </c>
      <c r="H155" s="533">
        <f t="shared" si="5"/>
        <v>3857.94</v>
      </c>
      <c r="I155" s="533">
        <f t="shared" si="5"/>
        <v>96.44850000000001</v>
      </c>
      <c r="J155" s="101">
        <f t="shared" si="5"/>
        <v>155</v>
      </c>
      <c r="K155" s="533">
        <f t="shared" si="5"/>
        <v>4433.9400000000005</v>
      </c>
      <c r="L155" s="533">
        <f t="shared" si="5"/>
        <v>110.8485</v>
      </c>
      <c r="M155" s="101">
        <f t="shared" si="5"/>
        <v>279</v>
      </c>
      <c r="N155" s="533">
        <f t="shared" si="5"/>
        <v>4385.0200000000004</v>
      </c>
      <c r="O155" s="533">
        <f t="shared" si="5"/>
        <v>109.62549999999999</v>
      </c>
      <c r="P155" s="101">
        <f t="shared" si="5"/>
        <v>434</v>
      </c>
      <c r="Q155" s="533">
        <f t="shared" si="5"/>
        <v>8818.9599999999991</v>
      </c>
      <c r="R155" s="533">
        <f t="shared" si="5"/>
        <v>220.47899999999996</v>
      </c>
      <c r="S155" s="144"/>
    </row>
    <row r="156" spans="1:19" x14ac:dyDescent="0.3">
      <c r="A156" s="150" t="s">
        <v>2599</v>
      </c>
      <c r="B156" s="73"/>
      <c r="C156" s="101">
        <f>C155/77</f>
        <v>5432.1428571428569</v>
      </c>
      <c r="D156" s="313">
        <f t="shared" ref="D156:R156" si="6">D155/77</f>
        <v>0.22077922077922077</v>
      </c>
      <c r="E156" s="313">
        <f t="shared" si="6"/>
        <v>7.4805194805194803</v>
      </c>
      <c r="F156" s="313">
        <f t="shared" si="6"/>
        <v>0.18701298701298702</v>
      </c>
      <c r="G156" s="313">
        <f t="shared" si="6"/>
        <v>1.7922077922077921</v>
      </c>
      <c r="H156" s="313">
        <f t="shared" si="6"/>
        <v>50.103116883116883</v>
      </c>
      <c r="I156" s="313">
        <f t="shared" si="6"/>
        <v>1.2525779220779223</v>
      </c>
      <c r="J156" s="313">
        <f t="shared" si="6"/>
        <v>2.0129870129870131</v>
      </c>
      <c r="K156" s="313">
        <f t="shared" si="6"/>
        <v>57.583636363636373</v>
      </c>
      <c r="L156" s="313">
        <f t="shared" si="6"/>
        <v>1.4395909090909091</v>
      </c>
      <c r="M156" s="313">
        <f t="shared" si="6"/>
        <v>3.6233766233766236</v>
      </c>
      <c r="N156" s="313">
        <f t="shared" si="6"/>
        <v>56.948311688311691</v>
      </c>
      <c r="O156" s="313">
        <f t="shared" si="6"/>
        <v>1.4237077922077921</v>
      </c>
      <c r="P156" s="313">
        <f t="shared" si="6"/>
        <v>5.6363636363636367</v>
      </c>
      <c r="Q156" s="313">
        <f t="shared" si="6"/>
        <v>114.53194805194804</v>
      </c>
      <c r="R156" s="313">
        <f t="shared" si="6"/>
        <v>2.8633636363636357</v>
      </c>
      <c r="S156" s="297">
        <f>C155/P155</f>
        <v>963.76728110599083</v>
      </c>
    </row>
    <row r="157" spans="1:19" ht="15" thickBot="1" x14ac:dyDescent="0.35">
      <c r="A157" s="61"/>
      <c r="B157" s="30"/>
      <c r="C157" s="27"/>
      <c r="D157" s="27"/>
      <c r="E157" s="296"/>
      <c r="F157" s="296"/>
      <c r="G157" s="27"/>
      <c r="H157" s="296"/>
      <c r="I157" s="296"/>
      <c r="J157" s="27"/>
      <c r="K157" s="296"/>
      <c r="L157" s="296"/>
      <c r="M157" s="27"/>
      <c r="N157" s="296"/>
      <c r="O157" s="296"/>
      <c r="P157" s="27"/>
      <c r="Q157" s="296"/>
      <c r="R157" s="296"/>
      <c r="S157" s="93"/>
    </row>
    <row r="158" spans="1:19" ht="15" thickBot="1" x14ac:dyDescent="0.35">
      <c r="A158" s="31" t="s">
        <v>5</v>
      </c>
      <c r="B158" s="6" t="s">
        <v>6</v>
      </c>
      <c r="C158" s="7">
        <v>7410</v>
      </c>
      <c r="D158" s="7">
        <v>1</v>
      </c>
      <c r="E158" s="295">
        <v>40</v>
      </c>
      <c r="F158" s="295">
        <v>1</v>
      </c>
      <c r="G158" s="7">
        <v>3</v>
      </c>
      <c r="H158" s="295">
        <v>60</v>
      </c>
      <c r="I158" s="295">
        <v>1.5</v>
      </c>
      <c r="J158" s="7">
        <v>4</v>
      </c>
      <c r="K158" s="295">
        <v>100</v>
      </c>
      <c r="L158" s="295">
        <v>2.5</v>
      </c>
      <c r="M158" s="7">
        <v>2</v>
      </c>
      <c r="N158" s="295">
        <v>32</v>
      </c>
      <c r="O158" s="295">
        <v>0.8</v>
      </c>
      <c r="P158" s="7">
        <v>6</v>
      </c>
      <c r="Q158" s="295">
        <v>132</v>
      </c>
      <c r="R158" s="295">
        <v>3.3</v>
      </c>
      <c r="S158" s="86">
        <f t="shared" si="4"/>
        <v>1235</v>
      </c>
    </row>
    <row r="159" spans="1:19" ht="15" thickBot="1" x14ac:dyDescent="0.35">
      <c r="A159" s="4" t="s">
        <v>8</v>
      </c>
      <c r="B159" s="6" t="s">
        <v>6</v>
      </c>
      <c r="C159" s="7">
        <v>11569</v>
      </c>
      <c r="D159" s="7">
        <v>3</v>
      </c>
      <c r="E159" s="295">
        <v>140</v>
      </c>
      <c r="F159" s="295">
        <v>3.5</v>
      </c>
      <c r="G159" s="7">
        <v>0</v>
      </c>
      <c r="H159" s="295">
        <v>0</v>
      </c>
      <c r="I159" s="295">
        <v>0</v>
      </c>
      <c r="J159" s="7">
        <v>3</v>
      </c>
      <c r="K159" s="295">
        <v>140</v>
      </c>
      <c r="L159" s="295">
        <v>3.5</v>
      </c>
      <c r="M159" s="7">
        <v>11</v>
      </c>
      <c r="N159" s="295">
        <v>201</v>
      </c>
      <c r="O159" s="295">
        <v>5.0250000000000004</v>
      </c>
      <c r="P159" s="7">
        <v>14</v>
      </c>
      <c r="Q159" s="295">
        <v>341</v>
      </c>
      <c r="R159" s="295">
        <v>8.5250000000000004</v>
      </c>
      <c r="S159" s="86">
        <f t="shared" si="4"/>
        <v>826.35714285714289</v>
      </c>
    </row>
    <row r="160" spans="1:19" ht="15" thickBot="1" x14ac:dyDescent="0.35">
      <c r="A160" s="4" t="s">
        <v>9</v>
      </c>
      <c r="B160" s="6" t="s">
        <v>6</v>
      </c>
      <c r="C160" s="7">
        <v>9706</v>
      </c>
      <c r="D160" s="7">
        <v>1</v>
      </c>
      <c r="E160" s="295">
        <v>40</v>
      </c>
      <c r="F160" s="295">
        <v>1</v>
      </c>
      <c r="G160" s="7">
        <v>2</v>
      </c>
      <c r="H160" s="295">
        <v>70</v>
      </c>
      <c r="I160" s="295">
        <v>1.75</v>
      </c>
      <c r="J160" s="7">
        <v>3</v>
      </c>
      <c r="K160" s="295">
        <v>110</v>
      </c>
      <c r="L160" s="295">
        <v>2.75</v>
      </c>
      <c r="M160" s="7">
        <v>10</v>
      </c>
      <c r="N160" s="295">
        <v>214</v>
      </c>
      <c r="O160" s="295">
        <v>5.35</v>
      </c>
      <c r="P160" s="7">
        <v>13</v>
      </c>
      <c r="Q160" s="295">
        <v>324</v>
      </c>
      <c r="R160" s="295">
        <v>8.1</v>
      </c>
      <c r="S160" s="86">
        <f t="shared" si="4"/>
        <v>746.61538461538464</v>
      </c>
    </row>
    <row r="161" spans="1:19" ht="15" thickBot="1" x14ac:dyDescent="0.35">
      <c r="A161" s="4" t="s">
        <v>15</v>
      </c>
      <c r="B161" s="6" t="s">
        <v>6</v>
      </c>
      <c r="C161" s="7">
        <v>11902</v>
      </c>
      <c r="D161" s="7">
        <v>1</v>
      </c>
      <c r="E161" s="295">
        <v>40</v>
      </c>
      <c r="F161" s="295">
        <v>1</v>
      </c>
      <c r="G161" s="7">
        <v>3</v>
      </c>
      <c r="H161" s="295">
        <v>120</v>
      </c>
      <c r="I161" s="295">
        <v>3</v>
      </c>
      <c r="J161" s="7">
        <v>4</v>
      </c>
      <c r="K161" s="295">
        <v>160</v>
      </c>
      <c r="L161" s="295">
        <v>4</v>
      </c>
      <c r="M161" s="7">
        <v>3</v>
      </c>
      <c r="N161" s="295">
        <v>45</v>
      </c>
      <c r="O161" s="295">
        <v>1.125</v>
      </c>
      <c r="P161" s="7">
        <v>7</v>
      </c>
      <c r="Q161" s="295">
        <v>205</v>
      </c>
      <c r="R161" s="295">
        <v>5.125</v>
      </c>
      <c r="S161" s="86">
        <f t="shared" si="4"/>
        <v>1700.2857142857142</v>
      </c>
    </row>
    <row r="162" spans="1:19" ht="15" thickBot="1" x14ac:dyDescent="0.35">
      <c r="A162" s="4" t="s">
        <v>18</v>
      </c>
      <c r="B162" s="6" t="s">
        <v>6</v>
      </c>
      <c r="C162" s="7">
        <v>11000</v>
      </c>
      <c r="D162" s="7">
        <v>0</v>
      </c>
      <c r="E162" s="295">
        <v>0</v>
      </c>
      <c r="F162" s="295">
        <v>0</v>
      </c>
      <c r="G162" s="7">
        <v>4</v>
      </c>
      <c r="H162" s="295">
        <v>120</v>
      </c>
      <c r="I162" s="295">
        <v>3</v>
      </c>
      <c r="J162" s="7">
        <v>4</v>
      </c>
      <c r="K162" s="295">
        <v>120</v>
      </c>
      <c r="L162" s="295">
        <v>3</v>
      </c>
      <c r="M162" s="7">
        <v>2</v>
      </c>
      <c r="N162" s="295">
        <v>37</v>
      </c>
      <c r="O162" s="295">
        <v>0.92500000000000004</v>
      </c>
      <c r="P162" s="7">
        <v>6</v>
      </c>
      <c r="Q162" s="295">
        <v>157</v>
      </c>
      <c r="R162" s="295">
        <v>3.9249999999999998</v>
      </c>
      <c r="S162" s="86">
        <f t="shared" si="4"/>
        <v>1833.3333333333333</v>
      </c>
    </row>
    <row r="163" spans="1:19" ht="15" thickBot="1" x14ac:dyDescent="0.35">
      <c r="A163" s="4" t="s">
        <v>26</v>
      </c>
      <c r="B163" s="6" t="s">
        <v>6</v>
      </c>
      <c r="C163" s="7">
        <v>7172</v>
      </c>
      <c r="D163" s="7">
        <v>0</v>
      </c>
      <c r="E163" s="295">
        <v>0</v>
      </c>
      <c r="F163" s="295">
        <v>0</v>
      </c>
      <c r="G163" s="7">
        <v>2</v>
      </c>
      <c r="H163" s="295">
        <v>86</v>
      </c>
      <c r="I163" s="295">
        <v>2.15</v>
      </c>
      <c r="J163" s="7">
        <v>2</v>
      </c>
      <c r="K163" s="295">
        <v>86</v>
      </c>
      <c r="L163" s="295">
        <v>2.15</v>
      </c>
      <c r="M163" s="7">
        <v>2</v>
      </c>
      <c r="N163" s="295">
        <v>20</v>
      </c>
      <c r="O163" s="295">
        <v>0.5</v>
      </c>
      <c r="P163" s="7">
        <v>4</v>
      </c>
      <c r="Q163" s="295">
        <v>106</v>
      </c>
      <c r="R163" s="295">
        <v>2.65</v>
      </c>
      <c r="S163" s="86">
        <f t="shared" si="4"/>
        <v>1793</v>
      </c>
    </row>
    <row r="164" spans="1:19" ht="15" thickBot="1" x14ac:dyDescent="0.35">
      <c r="A164" s="4" t="s">
        <v>40</v>
      </c>
      <c r="B164" s="6" t="s">
        <v>6</v>
      </c>
      <c r="C164" s="7">
        <v>9197</v>
      </c>
      <c r="D164" s="7">
        <v>0</v>
      </c>
      <c r="E164" s="295">
        <v>0</v>
      </c>
      <c r="F164" s="295">
        <v>0</v>
      </c>
      <c r="G164" s="7">
        <v>1</v>
      </c>
      <c r="H164" s="295">
        <v>40</v>
      </c>
      <c r="I164" s="295">
        <v>1</v>
      </c>
      <c r="J164" s="7">
        <v>1</v>
      </c>
      <c r="K164" s="295">
        <v>40</v>
      </c>
      <c r="L164" s="295">
        <v>1</v>
      </c>
      <c r="M164" s="7">
        <v>12</v>
      </c>
      <c r="N164" s="295">
        <v>210</v>
      </c>
      <c r="O164" s="295">
        <v>5.25</v>
      </c>
      <c r="P164" s="7">
        <v>13</v>
      </c>
      <c r="Q164" s="295">
        <v>250</v>
      </c>
      <c r="R164" s="295">
        <v>6.25</v>
      </c>
      <c r="S164" s="86">
        <f t="shared" si="4"/>
        <v>707.46153846153845</v>
      </c>
    </row>
    <row r="165" spans="1:19" ht="15" thickBot="1" x14ac:dyDescent="0.35">
      <c r="A165" s="4" t="s">
        <v>44</v>
      </c>
      <c r="B165" s="6" t="s">
        <v>6</v>
      </c>
      <c r="C165" s="7">
        <v>11825</v>
      </c>
      <c r="D165" s="7">
        <v>3</v>
      </c>
      <c r="E165" s="295">
        <v>96</v>
      </c>
      <c r="F165" s="295">
        <v>2.4</v>
      </c>
      <c r="G165" s="7">
        <v>0</v>
      </c>
      <c r="H165" s="295">
        <v>0</v>
      </c>
      <c r="I165" s="295">
        <v>0</v>
      </c>
      <c r="J165" s="7">
        <v>3</v>
      </c>
      <c r="K165" s="295">
        <v>96</v>
      </c>
      <c r="L165" s="295">
        <v>2.4</v>
      </c>
      <c r="M165" s="7">
        <v>10</v>
      </c>
      <c r="N165" s="295">
        <v>160</v>
      </c>
      <c r="O165" s="295">
        <v>4</v>
      </c>
      <c r="P165" s="7">
        <v>13</v>
      </c>
      <c r="Q165" s="295">
        <v>256</v>
      </c>
      <c r="R165" s="295">
        <v>6.4</v>
      </c>
      <c r="S165" s="86">
        <f t="shared" si="4"/>
        <v>909.61538461538464</v>
      </c>
    </row>
    <row r="166" spans="1:19" ht="15" thickBot="1" x14ac:dyDescent="0.35">
      <c r="A166" s="4" t="s">
        <v>46</v>
      </c>
      <c r="B166" s="6" t="s">
        <v>6</v>
      </c>
      <c r="C166" s="7">
        <v>7226</v>
      </c>
      <c r="D166" s="7">
        <v>0</v>
      </c>
      <c r="E166" s="295">
        <v>0</v>
      </c>
      <c r="F166" s="295">
        <v>0</v>
      </c>
      <c r="G166" s="7">
        <v>8</v>
      </c>
      <c r="H166" s="295">
        <v>251</v>
      </c>
      <c r="I166" s="295">
        <v>6.2750000000000004</v>
      </c>
      <c r="J166" s="7">
        <v>8</v>
      </c>
      <c r="K166" s="295">
        <v>251</v>
      </c>
      <c r="L166" s="295">
        <v>6.2750000000000004</v>
      </c>
      <c r="M166" s="7">
        <v>2</v>
      </c>
      <c r="N166" s="295">
        <v>28</v>
      </c>
      <c r="O166" s="295">
        <v>0.7</v>
      </c>
      <c r="P166" s="7">
        <v>10</v>
      </c>
      <c r="Q166" s="295">
        <v>279</v>
      </c>
      <c r="R166" s="295">
        <v>6.9749999999999996</v>
      </c>
      <c r="S166" s="86">
        <f t="shared" si="4"/>
        <v>722.6</v>
      </c>
    </row>
    <row r="167" spans="1:19" ht="15" thickBot="1" x14ac:dyDescent="0.35">
      <c r="A167" s="4" t="s">
        <v>54</v>
      </c>
      <c r="B167" s="6" t="s">
        <v>6</v>
      </c>
      <c r="C167" s="7">
        <v>10090</v>
      </c>
      <c r="D167" s="7">
        <v>1</v>
      </c>
      <c r="E167" s="295">
        <v>40</v>
      </c>
      <c r="F167" s="295">
        <v>1</v>
      </c>
      <c r="G167" s="7">
        <v>3</v>
      </c>
      <c r="H167" s="295">
        <v>120</v>
      </c>
      <c r="I167" s="295">
        <v>3</v>
      </c>
      <c r="J167" s="7">
        <v>4</v>
      </c>
      <c r="K167" s="295">
        <v>160</v>
      </c>
      <c r="L167" s="295">
        <v>4</v>
      </c>
      <c r="M167" s="7">
        <v>7</v>
      </c>
      <c r="N167" s="295">
        <v>94</v>
      </c>
      <c r="O167" s="295">
        <v>2.35</v>
      </c>
      <c r="P167" s="7">
        <v>11</v>
      </c>
      <c r="Q167" s="295">
        <v>254</v>
      </c>
      <c r="R167" s="295">
        <v>6.35</v>
      </c>
      <c r="S167" s="86">
        <f t="shared" si="4"/>
        <v>917.27272727272725</v>
      </c>
    </row>
    <row r="168" spans="1:19" ht="15" thickBot="1" x14ac:dyDescent="0.35">
      <c r="A168" s="4" t="s">
        <v>55</v>
      </c>
      <c r="B168" s="6" t="s">
        <v>6</v>
      </c>
      <c r="C168" s="7">
        <v>9705</v>
      </c>
      <c r="D168" s="7">
        <v>0</v>
      </c>
      <c r="E168" s="295">
        <v>0</v>
      </c>
      <c r="F168" s="295">
        <v>0</v>
      </c>
      <c r="G168" s="7">
        <v>1</v>
      </c>
      <c r="H168" s="295">
        <v>40</v>
      </c>
      <c r="I168" s="295">
        <v>1</v>
      </c>
      <c r="J168" s="7">
        <v>1</v>
      </c>
      <c r="K168" s="295">
        <v>40</v>
      </c>
      <c r="L168" s="295">
        <v>1</v>
      </c>
      <c r="M168" s="7">
        <v>5</v>
      </c>
      <c r="N168" s="295">
        <v>108</v>
      </c>
      <c r="O168" s="295">
        <v>2.7</v>
      </c>
      <c r="P168" s="7">
        <v>6</v>
      </c>
      <c r="Q168" s="295">
        <v>148</v>
      </c>
      <c r="R168" s="295">
        <v>3.7</v>
      </c>
      <c r="S168" s="86">
        <f t="shared" si="4"/>
        <v>1617.5</v>
      </c>
    </row>
    <row r="169" spans="1:19" ht="15" thickBot="1" x14ac:dyDescent="0.35">
      <c r="A169" s="4" t="s">
        <v>58</v>
      </c>
      <c r="B169" s="6" t="s">
        <v>6</v>
      </c>
      <c r="C169" s="7">
        <v>8692</v>
      </c>
      <c r="D169" s="7">
        <v>0</v>
      </c>
      <c r="E169" s="295">
        <v>0</v>
      </c>
      <c r="F169" s="295">
        <v>0</v>
      </c>
      <c r="G169" s="7">
        <v>2</v>
      </c>
      <c r="H169" s="295">
        <v>85.5</v>
      </c>
      <c r="I169" s="295">
        <v>2.1375000000000002</v>
      </c>
      <c r="J169" s="7">
        <v>2</v>
      </c>
      <c r="K169" s="295">
        <v>85.5</v>
      </c>
      <c r="L169" s="295">
        <v>2.1375000000000002</v>
      </c>
      <c r="M169" s="7">
        <v>2</v>
      </c>
      <c r="N169" s="295">
        <v>47.5</v>
      </c>
      <c r="O169" s="295">
        <v>1.1875</v>
      </c>
      <c r="P169" s="7">
        <v>4</v>
      </c>
      <c r="Q169" s="295">
        <v>133</v>
      </c>
      <c r="R169" s="295">
        <v>3.3250000000000002</v>
      </c>
      <c r="S169" s="86">
        <f t="shared" si="4"/>
        <v>2173</v>
      </c>
    </row>
    <row r="170" spans="1:19" ht="15" thickBot="1" x14ac:dyDescent="0.35">
      <c r="A170" s="4" t="s">
        <v>62</v>
      </c>
      <c r="B170" s="6" t="s">
        <v>6</v>
      </c>
      <c r="C170" s="7">
        <v>11833</v>
      </c>
      <c r="D170" s="7">
        <v>2</v>
      </c>
      <c r="E170" s="295">
        <v>80</v>
      </c>
      <c r="F170" s="295">
        <v>2</v>
      </c>
      <c r="G170" s="7">
        <v>2</v>
      </c>
      <c r="H170" s="295">
        <v>80</v>
      </c>
      <c r="I170" s="295">
        <v>2</v>
      </c>
      <c r="J170" s="7">
        <v>4</v>
      </c>
      <c r="K170" s="295">
        <v>160</v>
      </c>
      <c r="L170" s="295">
        <v>4</v>
      </c>
      <c r="M170" s="7">
        <v>12</v>
      </c>
      <c r="N170" s="295">
        <v>303</v>
      </c>
      <c r="O170" s="295">
        <v>7.5750000000000002</v>
      </c>
      <c r="P170" s="7">
        <v>16</v>
      </c>
      <c r="Q170" s="295">
        <v>463</v>
      </c>
      <c r="R170" s="295">
        <v>11.574999999999999</v>
      </c>
      <c r="S170" s="86">
        <f t="shared" si="4"/>
        <v>739.5625</v>
      </c>
    </row>
    <row r="171" spans="1:19" ht="15" thickBot="1" x14ac:dyDescent="0.35">
      <c r="A171" s="4" t="s">
        <v>64</v>
      </c>
      <c r="B171" s="6" t="s">
        <v>6</v>
      </c>
      <c r="C171" s="7">
        <v>10857</v>
      </c>
      <c r="D171" s="7">
        <v>0</v>
      </c>
      <c r="E171" s="295">
        <v>0</v>
      </c>
      <c r="F171" s="295">
        <v>0</v>
      </c>
      <c r="G171" s="7">
        <v>4</v>
      </c>
      <c r="H171" s="295">
        <v>134</v>
      </c>
      <c r="I171" s="295">
        <v>3.35</v>
      </c>
      <c r="J171" s="7">
        <v>4</v>
      </c>
      <c r="K171" s="295">
        <v>134</v>
      </c>
      <c r="L171" s="295">
        <v>3.35</v>
      </c>
      <c r="M171" s="7">
        <v>1</v>
      </c>
      <c r="N171" s="295">
        <v>23</v>
      </c>
      <c r="O171" s="295">
        <v>0.57499999999999996</v>
      </c>
      <c r="P171" s="7">
        <v>5</v>
      </c>
      <c r="Q171" s="295">
        <v>157</v>
      </c>
      <c r="R171" s="295">
        <v>3.9249999999999998</v>
      </c>
      <c r="S171" s="86">
        <f t="shared" si="4"/>
        <v>2171.4</v>
      </c>
    </row>
    <row r="172" spans="1:19" ht="15" thickBot="1" x14ac:dyDescent="0.35">
      <c r="A172" s="4" t="s">
        <v>66</v>
      </c>
      <c r="B172" s="6" t="s">
        <v>6</v>
      </c>
      <c r="C172" s="7">
        <v>9467</v>
      </c>
      <c r="D172" s="7">
        <v>0</v>
      </c>
      <c r="E172" s="295">
        <v>0</v>
      </c>
      <c r="F172" s="295">
        <v>0</v>
      </c>
      <c r="G172" s="7">
        <v>0</v>
      </c>
      <c r="H172" s="295">
        <v>0</v>
      </c>
      <c r="I172" s="295">
        <v>0</v>
      </c>
      <c r="J172" s="7">
        <v>0</v>
      </c>
      <c r="K172" s="295">
        <v>0</v>
      </c>
      <c r="L172" s="295">
        <v>0</v>
      </c>
      <c r="M172" s="7">
        <v>10</v>
      </c>
      <c r="N172" s="295">
        <v>111</v>
      </c>
      <c r="O172" s="295">
        <v>2.7749999999999999</v>
      </c>
      <c r="P172" s="7">
        <v>10</v>
      </c>
      <c r="Q172" s="295">
        <v>111</v>
      </c>
      <c r="R172" s="295">
        <v>2.7749999999999999</v>
      </c>
      <c r="S172" s="86">
        <f t="shared" si="4"/>
        <v>946.7</v>
      </c>
    </row>
    <row r="173" spans="1:19" ht="15" thickBot="1" x14ac:dyDescent="0.35">
      <c r="A173" s="4" t="s">
        <v>67</v>
      </c>
      <c r="B173" s="6" t="s">
        <v>6</v>
      </c>
      <c r="C173" s="7">
        <v>8257</v>
      </c>
      <c r="D173" s="7">
        <v>2</v>
      </c>
      <c r="E173" s="295">
        <v>52</v>
      </c>
      <c r="F173" s="295">
        <v>1.3</v>
      </c>
      <c r="G173" s="7">
        <v>1</v>
      </c>
      <c r="H173" s="295">
        <v>14</v>
      </c>
      <c r="I173" s="295">
        <v>0.35</v>
      </c>
      <c r="J173" s="7">
        <v>3</v>
      </c>
      <c r="K173" s="295">
        <v>66</v>
      </c>
      <c r="L173" s="295">
        <v>1.65</v>
      </c>
      <c r="M173" s="7">
        <v>8</v>
      </c>
      <c r="N173" s="295">
        <v>106</v>
      </c>
      <c r="O173" s="295">
        <v>2.65</v>
      </c>
      <c r="P173" s="7">
        <v>11</v>
      </c>
      <c r="Q173" s="295">
        <v>172</v>
      </c>
      <c r="R173" s="295">
        <v>4.3</v>
      </c>
      <c r="S173" s="86">
        <f t="shared" si="4"/>
        <v>750.63636363636363</v>
      </c>
    </row>
    <row r="174" spans="1:19" ht="15" thickBot="1" x14ac:dyDescent="0.35">
      <c r="A174" s="4" t="s">
        <v>70</v>
      </c>
      <c r="B174" s="6" t="s">
        <v>6</v>
      </c>
      <c r="C174" s="7">
        <v>9420</v>
      </c>
      <c r="D174" s="7">
        <v>7</v>
      </c>
      <c r="E174" s="295">
        <v>200</v>
      </c>
      <c r="F174" s="295">
        <v>5</v>
      </c>
      <c r="G174" s="7">
        <v>1</v>
      </c>
      <c r="H174" s="295">
        <v>37.5</v>
      </c>
      <c r="I174" s="295">
        <v>0.9375</v>
      </c>
      <c r="J174" s="7">
        <v>8</v>
      </c>
      <c r="K174" s="295">
        <v>237.5</v>
      </c>
      <c r="L174" s="295">
        <v>5.9375</v>
      </c>
      <c r="M174" s="7">
        <v>12</v>
      </c>
      <c r="N174" s="295">
        <v>269</v>
      </c>
      <c r="O174" s="295">
        <v>6.7249999999999996</v>
      </c>
      <c r="P174" s="7">
        <v>20</v>
      </c>
      <c r="Q174" s="295">
        <v>506.5</v>
      </c>
      <c r="R174" s="295">
        <v>12.6625</v>
      </c>
      <c r="S174" s="86">
        <f t="shared" si="4"/>
        <v>471</v>
      </c>
    </row>
    <row r="175" spans="1:19" ht="15" thickBot="1" x14ac:dyDescent="0.35">
      <c r="A175" s="4" t="s">
        <v>89</v>
      </c>
      <c r="B175" s="6" t="s">
        <v>6</v>
      </c>
      <c r="C175" s="7">
        <v>11862</v>
      </c>
      <c r="D175" s="7">
        <v>0</v>
      </c>
      <c r="E175" s="295">
        <v>0</v>
      </c>
      <c r="F175" s="295">
        <v>0</v>
      </c>
      <c r="G175" s="7">
        <v>4</v>
      </c>
      <c r="H175" s="295">
        <v>130</v>
      </c>
      <c r="I175" s="295">
        <v>3.25</v>
      </c>
      <c r="J175" s="7">
        <v>4</v>
      </c>
      <c r="K175" s="295">
        <v>130</v>
      </c>
      <c r="L175" s="295">
        <v>3.25</v>
      </c>
      <c r="M175" s="7">
        <v>3</v>
      </c>
      <c r="N175" s="295">
        <v>47</v>
      </c>
      <c r="O175" s="295">
        <v>1.175</v>
      </c>
      <c r="P175" s="7">
        <v>7</v>
      </c>
      <c r="Q175" s="295">
        <v>177</v>
      </c>
      <c r="R175" s="295">
        <v>4.4249999999999998</v>
      </c>
      <c r="S175" s="86">
        <f t="shared" si="4"/>
        <v>1694.5714285714287</v>
      </c>
    </row>
    <row r="176" spans="1:19" ht="15" thickBot="1" x14ac:dyDescent="0.35">
      <c r="A176" s="4" t="s">
        <v>101</v>
      </c>
      <c r="B176" s="6" t="s">
        <v>6</v>
      </c>
      <c r="C176" s="7">
        <v>10021</v>
      </c>
      <c r="D176" s="7">
        <v>0</v>
      </c>
      <c r="E176" s="295">
        <v>0</v>
      </c>
      <c r="F176" s="295">
        <v>0</v>
      </c>
      <c r="G176" s="7">
        <v>2</v>
      </c>
      <c r="H176" s="295">
        <v>56</v>
      </c>
      <c r="I176" s="295">
        <v>1.4</v>
      </c>
      <c r="J176" s="7">
        <v>2</v>
      </c>
      <c r="K176" s="295">
        <v>56</v>
      </c>
      <c r="L176" s="295">
        <v>1.4</v>
      </c>
      <c r="M176" s="7">
        <v>6</v>
      </c>
      <c r="N176" s="295">
        <v>67</v>
      </c>
      <c r="O176" s="295">
        <v>1.675</v>
      </c>
      <c r="P176" s="7">
        <v>8</v>
      </c>
      <c r="Q176" s="295">
        <v>123</v>
      </c>
      <c r="R176" s="295">
        <v>3.0750000000000002</v>
      </c>
      <c r="S176" s="86">
        <f t="shared" si="4"/>
        <v>1252.625</v>
      </c>
    </row>
    <row r="177" spans="1:19" ht="15" thickBot="1" x14ac:dyDescent="0.35">
      <c r="A177" s="4" t="s">
        <v>108</v>
      </c>
      <c r="B177" s="6" t="s">
        <v>6</v>
      </c>
      <c r="C177" s="7">
        <v>7439</v>
      </c>
      <c r="D177" s="7">
        <v>0</v>
      </c>
      <c r="E177" s="295">
        <v>0</v>
      </c>
      <c r="F177" s="295">
        <v>0</v>
      </c>
      <c r="G177" s="7">
        <v>1</v>
      </c>
      <c r="H177" s="295">
        <v>32</v>
      </c>
      <c r="I177" s="295">
        <v>0.8</v>
      </c>
      <c r="J177" s="7">
        <v>1</v>
      </c>
      <c r="K177" s="295">
        <v>32</v>
      </c>
      <c r="L177" s="295">
        <v>0.8</v>
      </c>
      <c r="M177" s="7">
        <v>7</v>
      </c>
      <c r="N177" s="295">
        <v>84</v>
      </c>
      <c r="O177" s="295">
        <v>2.1</v>
      </c>
      <c r="P177" s="7">
        <v>8</v>
      </c>
      <c r="Q177" s="295">
        <v>116</v>
      </c>
      <c r="R177" s="295">
        <v>2.9</v>
      </c>
      <c r="S177" s="86">
        <f t="shared" si="4"/>
        <v>929.875</v>
      </c>
    </row>
    <row r="178" spans="1:19" ht="15" thickBot="1" x14ac:dyDescent="0.35">
      <c r="A178" s="4" t="s">
        <v>115</v>
      </c>
      <c r="B178" s="6" t="s">
        <v>6</v>
      </c>
      <c r="C178" s="7">
        <v>7392</v>
      </c>
      <c r="D178" s="7">
        <v>1</v>
      </c>
      <c r="E178" s="295">
        <v>40</v>
      </c>
      <c r="F178" s="295">
        <v>1</v>
      </c>
      <c r="G178" s="7">
        <v>0</v>
      </c>
      <c r="H178" s="295">
        <v>0</v>
      </c>
      <c r="I178" s="295">
        <v>0</v>
      </c>
      <c r="J178" s="7">
        <v>1</v>
      </c>
      <c r="K178" s="295">
        <v>40</v>
      </c>
      <c r="L178" s="295">
        <v>1</v>
      </c>
      <c r="M178" s="7">
        <v>7</v>
      </c>
      <c r="N178" s="295">
        <v>88</v>
      </c>
      <c r="O178" s="295">
        <v>2.2000000000000002</v>
      </c>
      <c r="P178" s="7">
        <v>8</v>
      </c>
      <c r="Q178" s="295">
        <v>128</v>
      </c>
      <c r="R178" s="295">
        <v>3.2</v>
      </c>
      <c r="S178" s="86">
        <f t="shared" si="4"/>
        <v>924</v>
      </c>
    </row>
    <row r="179" spans="1:19" ht="15" thickBot="1" x14ac:dyDescent="0.35">
      <c r="A179" s="4" t="s">
        <v>120</v>
      </c>
      <c r="B179" s="6" t="s">
        <v>6</v>
      </c>
      <c r="C179" s="7">
        <v>7717</v>
      </c>
      <c r="D179" s="7">
        <v>1</v>
      </c>
      <c r="E179" s="295">
        <v>7.5</v>
      </c>
      <c r="F179" s="295">
        <v>0.1875</v>
      </c>
      <c r="G179" s="7">
        <v>3</v>
      </c>
      <c r="H179" s="295">
        <v>60</v>
      </c>
      <c r="I179" s="295">
        <v>1.5</v>
      </c>
      <c r="J179" s="7">
        <v>4</v>
      </c>
      <c r="K179" s="295">
        <v>67.5</v>
      </c>
      <c r="L179" s="295">
        <v>1.6875</v>
      </c>
      <c r="M179" s="7">
        <v>2</v>
      </c>
      <c r="N179" s="295">
        <v>16</v>
      </c>
      <c r="O179" s="295">
        <v>0.4</v>
      </c>
      <c r="P179" s="7">
        <v>6</v>
      </c>
      <c r="Q179" s="295">
        <v>83.5</v>
      </c>
      <c r="R179" s="295">
        <v>2.0874999999999999</v>
      </c>
      <c r="S179" s="86">
        <f t="shared" si="4"/>
        <v>1286.1666666666667</v>
      </c>
    </row>
    <row r="180" spans="1:19" ht="15" thickBot="1" x14ac:dyDescent="0.35">
      <c r="A180" s="4" t="s">
        <v>131</v>
      </c>
      <c r="B180" s="6" t="s">
        <v>6</v>
      </c>
      <c r="C180" s="7">
        <v>7824</v>
      </c>
      <c r="D180" s="7">
        <v>1</v>
      </c>
      <c r="E180" s="295">
        <v>24</v>
      </c>
      <c r="F180" s="295">
        <v>0.6</v>
      </c>
      <c r="G180" s="7">
        <v>7</v>
      </c>
      <c r="H180" s="295">
        <v>157</v>
      </c>
      <c r="I180" s="295">
        <v>3.9249999999999998</v>
      </c>
      <c r="J180" s="7">
        <v>8</v>
      </c>
      <c r="K180" s="295">
        <v>181</v>
      </c>
      <c r="L180" s="295">
        <v>4.5250000000000004</v>
      </c>
      <c r="M180" s="7">
        <v>3</v>
      </c>
      <c r="N180" s="295">
        <v>26</v>
      </c>
      <c r="O180" s="295">
        <v>0.65</v>
      </c>
      <c r="P180" s="7">
        <v>11</v>
      </c>
      <c r="Q180" s="295">
        <v>207</v>
      </c>
      <c r="R180" s="295">
        <v>5.1749999999999998</v>
      </c>
      <c r="S180" s="86">
        <f t="shared" si="4"/>
        <v>711.27272727272725</v>
      </c>
    </row>
    <row r="181" spans="1:19" ht="15" thickBot="1" x14ac:dyDescent="0.35">
      <c r="A181" s="4" t="s">
        <v>136</v>
      </c>
      <c r="B181" s="6" t="s">
        <v>6</v>
      </c>
      <c r="C181" s="7">
        <v>9476</v>
      </c>
      <c r="D181" s="7">
        <v>0</v>
      </c>
      <c r="E181" s="295">
        <v>0</v>
      </c>
      <c r="F181" s="295">
        <v>0</v>
      </c>
      <c r="G181" s="7">
        <v>2</v>
      </c>
      <c r="H181" s="295">
        <v>60</v>
      </c>
      <c r="I181" s="295">
        <v>1.5</v>
      </c>
      <c r="J181" s="7">
        <v>2</v>
      </c>
      <c r="K181" s="295">
        <v>60</v>
      </c>
      <c r="L181" s="295">
        <v>1.5</v>
      </c>
      <c r="M181" s="7">
        <v>0</v>
      </c>
      <c r="N181" s="295">
        <v>0</v>
      </c>
      <c r="O181" s="295">
        <v>0</v>
      </c>
      <c r="P181" s="7">
        <v>2</v>
      </c>
      <c r="Q181" s="295">
        <v>60</v>
      </c>
      <c r="R181" s="295">
        <v>1.5</v>
      </c>
      <c r="S181" s="86">
        <f t="shared" si="4"/>
        <v>4738</v>
      </c>
    </row>
    <row r="182" spans="1:19" ht="15" thickBot="1" x14ac:dyDescent="0.35">
      <c r="A182" s="4" t="s">
        <v>139</v>
      </c>
      <c r="B182" s="6" t="s">
        <v>6</v>
      </c>
      <c r="C182" s="7">
        <v>10002</v>
      </c>
      <c r="D182" s="7">
        <v>1</v>
      </c>
      <c r="E182" s="295">
        <v>40</v>
      </c>
      <c r="F182" s="295">
        <v>1</v>
      </c>
      <c r="G182" s="7">
        <v>1</v>
      </c>
      <c r="H182" s="295">
        <v>10</v>
      </c>
      <c r="I182" s="295">
        <v>0.25</v>
      </c>
      <c r="J182" s="7">
        <v>2</v>
      </c>
      <c r="K182" s="295">
        <v>50</v>
      </c>
      <c r="L182" s="295">
        <v>1.25</v>
      </c>
      <c r="M182" s="7">
        <v>9</v>
      </c>
      <c r="N182" s="295">
        <v>143</v>
      </c>
      <c r="O182" s="295">
        <v>3.5750000000000002</v>
      </c>
      <c r="P182" s="7">
        <v>11</v>
      </c>
      <c r="Q182" s="295">
        <v>193</v>
      </c>
      <c r="R182" s="295">
        <v>4.8250000000000002</v>
      </c>
      <c r="S182" s="86">
        <f t="shared" si="4"/>
        <v>909.27272727272725</v>
      </c>
    </row>
    <row r="183" spans="1:19" ht="15" thickBot="1" x14ac:dyDescent="0.35">
      <c r="A183" s="4" t="s">
        <v>144</v>
      </c>
      <c r="B183" s="6" t="s">
        <v>6</v>
      </c>
      <c r="C183" s="7">
        <v>11239</v>
      </c>
      <c r="D183" s="7">
        <v>0</v>
      </c>
      <c r="E183" s="295">
        <v>0</v>
      </c>
      <c r="F183" s="295">
        <v>0</v>
      </c>
      <c r="G183" s="7">
        <v>1</v>
      </c>
      <c r="H183" s="295">
        <v>40</v>
      </c>
      <c r="I183" s="295">
        <v>1</v>
      </c>
      <c r="J183" s="7">
        <v>1</v>
      </c>
      <c r="K183" s="295">
        <v>40</v>
      </c>
      <c r="L183" s="295">
        <v>1</v>
      </c>
      <c r="M183" s="7">
        <v>5</v>
      </c>
      <c r="N183" s="295">
        <v>112</v>
      </c>
      <c r="O183" s="295">
        <v>2.8</v>
      </c>
      <c r="P183" s="7">
        <v>6</v>
      </c>
      <c r="Q183" s="295">
        <v>152</v>
      </c>
      <c r="R183" s="295">
        <v>3.8</v>
      </c>
      <c r="S183" s="86">
        <f t="shared" si="4"/>
        <v>1873.1666666666667</v>
      </c>
    </row>
    <row r="184" spans="1:19" ht="15" thickBot="1" x14ac:dyDescent="0.35">
      <c r="A184" s="4" t="s">
        <v>150</v>
      </c>
      <c r="B184" s="6" t="s">
        <v>6</v>
      </c>
      <c r="C184" s="7">
        <v>8891</v>
      </c>
      <c r="D184" s="7">
        <v>1</v>
      </c>
      <c r="E184" s="295">
        <v>42</v>
      </c>
      <c r="F184" s="295">
        <v>1.05</v>
      </c>
      <c r="G184" s="7">
        <v>3</v>
      </c>
      <c r="H184" s="295">
        <v>78</v>
      </c>
      <c r="I184" s="295">
        <v>1.95</v>
      </c>
      <c r="J184" s="7">
        <v>4</v>
      </c>
      <c r="K184" s="295">
        <v>120</v>
      </c>
      <c r="L184" s="295">
        <v>3</v>
      </c>
      <c r="M184" s="7">
        <v>6</v>
      </c>
      <c r="N184" s="295">
        <v>84</v>
      </c>
      <c r="O184" s="295">
        <v>2.1</v>
      </c>
      <c r="P184" s="7">
        <v>10</v>
      </c>
      <c r="Q184" s="295">
        <v>204</v>
      </c>
      <c r="R184" s="295">
        <v>5.0999999999999996</v>
      </c>
      <c r="S184" s="86">
        <f t="shared" si="4"/>
        <v>889.1</v>
      </c>
    </row>
    <row r="185" spans="1:19" ht="15" thickBot="1" x14ac:dyDescent="0.35">
      <c r="A185" s="4" t="s">
        <v>158</v>
      </c>
      <c r="B185" s="6" t="s">
        <v>6</v>
      </c>
      <c r="C185" s="7">
        <v>7830</v>
      </c>
      <c r="D185" s="7">
        <v>2</v>
      </c>
      <c r="E185" s="295">
        <v>60</v>
      </c>
      <c r="F185" s="295">
        <v>1.5</v>
      </c>
      <c r="G185" s="7">
        <v>2</v>
      </c>
      <c r="H185" s="295">
        <v>72</v>
      </c>
      <c r="I185" s="295">
        <v>1.8</v>
      </c>
      <c r="J185" s="7">
        <v>4</v>
      </c>
      <c r="K185" s="295">
        <v>132</v>
      </c>
      <c r="L185" s="295">
        <v>3.3</v>
      </c>
      <c r="M185" s="7">
        <v>4</v>
      </c>
      <c r="N185" s="295">
        <v>48</v>
      </c>
      <c r="O185" s="295">
        <v>1.2</v>
      </c>
      <c r="P185" s="7">
        <v>8</v>
      </c>
      <c r="Q185" s="295">
        <v>180</v>
      </c>
      <c r="R185" s="295">
        <v>4.5</v>
      </c>
      <c r="S185" s="86">
        <f t="shared" si="4"/>
        <v>978.75</v>
      </c>
    </row>
    <row r="186" spans="1:19" ht="15" thickBot="1" x14ac:dyDescent="0.35">
      <c r="A186" s="4" t="s">
        <v>159</v>
      </c>
      <c r="B186" s="6" t="s">
        <v>6</v>
      </c>
      <c r="C186" s="7">
        <v>8133</v>
      </c>
      <c r="D186" s="7">
        <v>0</v>
      </c>
      <c r="E186" s="295">
        <v>0</v>
      </c>
      <c r="F186" s="295">
        <v>0</v>
      </c>
      <c r="G186" s="7">
        <v>3</v>
      </c>
      <c r="H186" s="295">
        <v>79</v>
      </c>
      <c r="I186" s="295">
        <v>1.9750000000000001</v>
      </c>
      <c r="J186" s="7">
        <v>3</v>
      </c>
      <c r="K186" s="295">
        <v>79</v>
      </c>
      <c r="L186" s="295">
        <v>1.9750000000000001</v>
      </c>
      <c r="M186" s="7">
        <v>4</v>
      </c>
      <c r="N186" s="295">
        <v>107</v>
      </c>
      <c r="O186" s="295">
        <v>2.6749999999999998</v>
      </c>
      <c r="P186" s="7">
        <v>7</v>
      </c>
      <c r="Q186" s="295">
        <v>186</v>
      </c>
      <c r="R186" s="295">
        <v>4.6500000000000004</v>
      </c>
      <c r="S186" s="86">
        <f t="shared" si="4"/>
        <v>1161.8571428571429</v>
      </c>
    </row>
    <row r="187" spans="1:19" ht="15" thickBot="1" x14ac:dyDescent="0.35">
      <c r="A187" s="4" t="s">
        <v>163</v>
      </c>
      <c r="B187" s="6" t="s">
        <v>6</v>
      </c>
      <c r="C187" s="7">
        <v>7135</v>
      </c>
      <c r="D187" s="7">
        <v>0</v>
      </c>
      <c r="E187" s="295">
        <v>0</v>
      </c>
      <c r="F187" s="295">
        <v>0</v>
      </c>
      <c r="G187" s="7">
        <v>3</v>
      </c>
      <c r="H187" s="295">
        <v>112</v>
      </c>
      <c r="I187" s="295">
        <v>2.8</v>
      </c>
      <c r="J187" s="7">
        <v>3</v>
      </c>
      <c r="K187" s="295">
        <v>112</v>
      </c>
      <c r="L187" s="295">
        <v>2.8</v>
      </c>
      <c r="M187" s="7">
        <v>3</v>
      </c>
      <c r="N187" s="295">
        <v>44</v>
      </c>
      <c r="O187" s="295">
        <v>1.1000000000000001</v>
      </c>
      <c r="P187" s="7">
        <v>6</v>
      </c>
      <c r="Q187" s="295">
        <v>156</v>
      </c>
      <c r="R187" s="295">
        <v>3.9</v>
      </c>
      <c r="S187" s="86">
        <f t="shared" si="4"/>
        <v>1189.1666666666667</v>
      </c>
    </row>
    <row r="188" spans="1:19" ht="15" thickBot="1" x14ac:dyDescent="0.35">
      <c r="A188" s="4" t="s">
        <v>177</v>
      </c>
      <c r="B188" s="6" t="s">
        <v>6</v>
      </c>
      <c r="C188" s="7">
        <v>8764</v>
      </c>
      <c r="D188" s="7">
        <v>3</v>
      </c>
      <c r="E188" s="295">
        <v>56</v>
      </c>
      <c r="F188" s="295">
        <v>1.4</v>
      </c>
      <c r="G188" s="7">
        <v>0</v>
      </c>
      <c r="H188" s="295">
        <v>0</v>
      </c>
      <c r="I188" s="295">
        <v>0</v>
      </c>
      <c r="J188" s="7">
        <v>3</v>
      </c>
      <c r="K188" s="295">
        <v>56</v>
      </c>
      <c r="L188" s="295">
        <v>1.4</v>
      </c>
      <c r="M188" s="7">
        <v>11</v>
      </c>
      <c r="N188" s="295">
        <v>224</v>
      </c>
      <c r="O188" s="295">
        <v>5.6</v>
      </c>
      <c r="P188" s="7">
        <v>14</v>
      </c>
      <c r="Q188" s="295">
        <v>280</v>
      </c>
      <c r="R188" s="295">
        <v>7</v>
      </c>
      <c r="S188" s="86">
        <f t="shared" si="4"/>
        <v>626</v>
      </c>
    </row>
    <row r="189" spans="1:19" ht="15" thickBot="1" x14ac:dyDescent="0.35">
      <c r="A189" s="4" t="s">
        <v>182</v>
      </c>
      <c r="B189" s="6" t="s">
        <v>6</v>
      </c>
      <c r="C189" s="7">
        <v>8046</v>
      </c>
      <c r="D189" s="7">
        <v>0</v>
      </c>
      <c r="E189" s="295">
        <v>0</v>
      </c>
      <c r="F189" s="295">
        <v>0</v>
      </c>
      <c r="G189" s="7">
        <v>2</v>
      </c>
      <c r="H189" s="295">
        <v>80</v>
      </c>
      <c r="I189" s="295">
        <v>2</v>
      </c>
      <c r="J189" s="7">
        <v>2</v>
      </c>
      <c r="K189" s="295">
        <v>80</v>
      </c>
      <c r="L189" s="295">
        <v>2</v>
      </c>
      <c r="M189" s="7">
        <v>3</v>
      </c>
      <c r="N189" s="295">
        <v>20</v>
      </c>
      <c r="O189" s="295">
        <v>0.5</v>
      </c>
      <c r="P189" s="7">
        <v>5</v>
      </c>
      <c r="Q189" s="295">
        <v>100</v>
      </c>
      <c r="R189" s="295">
        <v>2.5</v>
      </c>
      <c r="S189" s="86">
        <f t="shared" si="4"/>
        <v>1609.2</v>
      </c>
    </row>
    <row r="190" spans="1:19" ht="15" thickBot="1" x14ac:dyDescent="0.35">
      <c r="A190" s="4" t="s">
        <v>192</v>
      </c>
      <c r="B190" s="6" t="s">
        <v>6</v>
      </c>
      <c r="C190" s="7">
        <v>9533</v>
      </c>
      <c r="D190" s="7">
        <v>0</v>
      </c>
      <c r="E190" s="295">
        <v>0</v>
      </c>
      <c r="F190" s="295">
        <v>0</v>
      </c>
      <c r="G190" s="7">
        <v>1</v>
      </c>
      <c r="H190" s="295">
        <v>10</v>
      </c>
      <c r="I190" s="295">
        <v>0.25</v>
      </c>
      <c r="J190" s="7">
        <v>1</v>
      </c>
      <c r="K190" s="295">
        <v>10</v>
      </c>
      <c r="L190" s="295">
        <v>0.25</v>
      </c>
      <c r="M190" s="7">
        <v>2</v>
      </c>
      <c r="N190" s="295">
        <v>52.5</v>
      </c>
      <c r="O190" s="295">
        <v>1.3125</v>
      </c>
      <c r="P190" s="7">
        <v>3</v>
      </c>
      <c r="Q190" s="295">
        <v>62.5</v>
      </c>
      <c r="R190" s="295">
        <v>1.5625</v>
      </c>
      <c r="S190" s="86">
        <f t="shared" si="4"/>
        <v>3177.6666666666665</v>
      </c>
    </row>
    <row r="191" spans="1:19" ht="15" thickBot="1" x14ac:dyDescent="0.35">
      <c r="A191" s="4" t="s">
        <v>193</v>
      </c>
      <c r="B191" s="6" t="s">
        <v>6</v>
      </c>
      <c r="C191" s="7">
        <v>9233</v>
      </c>
      <c r="D191" s="7">
        <v>0</v>
      </c>
      <c r="E191" s="295">
        <v>0</v>
      </c>
      <c r="F191" s="295">
        <v>0</v>
      </c>
      <c r="G191" s="7">
        <v>1</v>
      </c>
      <c r="H191" s="295">
        <v>40</v>
      </c>
      <c r="I191" s="295">
        <v>1</v>
      </c>
      <c r="J191" s="7">
        <v>1</v>
      </c>
      <c r="K191" s="295">
        <v>40</v>
      </c>
      <c r="L191" s="295">
        <v>1</v>
      </c>
      <c r="M191" s="7">
        <v>2</v>
      </c>
      <c r="N191" s="295">
        <v>44</v>
      </c>
      <c r="O191" s="295">
        <v>1.1000000000000001</v>
      </c>
      <c r="P191" s="7">
        <v>3</v>
      </c>
      <c r="Q191" s="295">
        <v>84</v>
      </c>
      <c r="R191" s="295">
        <v>2.1</v>
      </c>
      <c r="S191" s="86">
        <f t="shared" si="4"/>
        <v>3077.6666666666665</v>
      </c>
    </row>
    <row r="192" spans="1:19" ht="15" thickBot="1" x14ac:dyDescent="0.35">
      <c r="A192" s="4" t="s">
        <v>204</v>
      </c>
      <c r="B192" s="6" t="s">
        <v>6</v>
      </c>
      <c r="C192" s="7">
        <v>10470</v>
      </c>
      <c r="D192" s="7">
        <v>2</v>
      </c>
      <c r="E192" s="295">
        <v>80</v>
      </c>
      <c r="F192" s="295">
        <v>2</v>
      </c>
      <c r="G192" s="7">
        <v>0</v>
      </c>
      <c r="H192" s="295">
        <v>0</v>
      </c>
      <c r="I192" s="295">
        <v>0</v>
      </c>
      <c r="J192" s="7">
        <v>2</v>
      </c>
      <c r="K192" s="295">
        <v>80</v>
      </c>
      <c r="L192" s="295">
        <v>2</v>
      </c>
      <c r="M192" s="7">
        <v>6</v>
      </c>
      <c r="N192" s="295">
        <v>128</v>
      </c>
      <c r="O192" s="295">
        <v>3.2</v>
      </c>
      <c r="P192" s="7">
        <v>8</v>
      </c>
      <c r="Q192" s="295">
        <v>208</v>
      </c>
      <c r="R192" s="295">
        <v>5.2</v>
      </c>
      <c r="S192" s="86">
        <f t="shared" si="4"/>
        <v>1308.75</v>
      </c>
    </row>
    <row r="193" spans="1:19" ht="15" thickBot="1" x14ac:dyDescent="0.35">
      <c r="A193" s="4" t="s">
        <v>209</v>
      </c>
      <c r="B193" s="6" t="s">
        <v>6</v>
      </c>
      <c r="C193" s="7">
        <v>10360</v>
      </c>
      <c r="D193" s="7">
        <v>1</v>
      </c>
      <c r="E193" s="295">
        <v>30</v>
      </c>
      <c r="F193" s="295">
        <v>0.75</v>
      </c>
      <c r="G193" s="7">
        <v>3</v>
      </c>
      <c r="H193" s="295">
        <v>110</v>
      </c>
      <c r="I193" s="295">
        <v>2.75</v>
      </c>
      <c r="J193" s="7">
        <v>4</v>
      </c>
      <c r="K193" s="295">
        <v>140</v>
      </c>
      <c r="L193" s="295">
        <v>3.5</v>
      </c>
      <c r="M193" s="7">
        <v>3</v>
      </c>
      <c r="N193" s="295">
        <v>52</v>
      </c>
      <c r="O193" s="295">
        <v>1.3</v>
      </c>
      <c r="P193" s="7">
        <v>7</v>
      </c>
      <c r="Q193" s="295">
        <v>192</v>
      </c>
      <c r="R193" s="295">
        <v>4.8</v>
      </c>
      <c r="S193" s="86">
        <f t="shared" si="4"/>
        <v>1480</v>
      </c>
    </row>
    <row r="194" spans="1:19" ht="15" thickBot="1" x14ac:dyDescent="0.35">
      <c r="A194" s="4" t="s">
        <v>220</v>
      </c>
      <c r="B194" s="6" t="s">
        <v>6</v>
      </c>
      <c r="C194" s="7">
        <v>7312</v>
      </c>
      <c r="D194" s="7">
        <v>1</v>
      </c>
      <c r="E194" s="295">
        <v>40</v>
      </c>
      <c r="F194" s="295">
        <v>1</v>
      </c>
      <c r="G194" s="7">
        <v>0</v>
      </c>
      <c r="H194" s="295">
        <v>0</v>
      </c>
      <c r="I194" s="295">
        <v>0</v>
      </c>
      <c r="J194" s="7">
        <v>1</v>
      </c>
      <c r="K194" s="295">
        <v>40</v>
      </c>
      <c r="L194" s="295">
        <v>1</v>
      </c>
      <c r="M194" s="7">
        <v>9</v>
      </c>
      <c r="N194" s="295">
        <v>165</v>
      </c>
      <c r="O194" s="295">
        <v>4.125</v>
      </c>
      <c r="P194" s="7">
        <v>10</v>
      </c>
      <c r="Q194" s="295">
        <v>205</v>
      </c>
      <c r="R194" s="295">
        <v>5.125</v>
      </c>
      <c r="S194" s="86">
        <f t="shared" si="4"/>
        <v>731.2</v>
      </c>
    </row>
    <row r="195" spans="1:19" ht="15" thickBot="1" x14ac:dyDescent="0.35">
      <c r="A195" s="4" t="s">
        <v>222</v>
      </c>
      <c r="B195" s="6" t="s">
        <v>6</v>
      </c>
      <c r="C195" s="7">
        <v>8344</v>
      </c>
      <c r="D195" s="7">
        <v>0</v>
      </c>
      <c r="E195" s="295">
        <v>0</v>
      </c>
      <c r="F195" s="295">
        <v>0</v>
      </c>
      <c r="G195" s="7">
        <v>3</v>
      </c>
      <c r="H195" s="295">
        <v>79</v>
      </c>
      <c r="I195" s="295">
        <v>1.9750000000000001</v>
      </c>
      <c r="J195" s="7">
        <v>3</v>
      </c>
      <c r="K195" s="295">
        <v>79</v>
      </c>
      <c r="L195" s="295">
        <v>1.9750000000000001</v>
      </c>
      <c r="M195" s="7">
        <v>0</v>
      </c>
      <c r="N195" s="295">
        <v>0</v>
      </c>
      <c r="O195" s="295">
        <v>0</v>
      </c>
      <c r="P195" s="7">
        <v>3</v>
      </c>
      <c r="Q195" s="295">
        <v>79</v>
      </c>
      <c r="R195" s="295">
        <v>1.9750000000000001</v>
      </c>
      <c r="S195" s="86">
        <f t="shared" si="4"/>
        <v>2781.3333333333335</v>
      </c>
    </row>
    <row r="196" spans="1:19" ht="15" thickBot="1" x14ac:dyDescent="0.35">
      <c r="A196" s="4" t="s">
        <v>237</v>
      </c>
      <c r="B196" s="6" t="s">
        <v>6</v>
      </c>
      <c r="C196" s="7">
        <v>7424</v>
      </c>
      <c r="D196" s="7">
        <v>0</v>
      </c>
      <c r="E196" s="295">
        <v>0</v>
      </c>
      <c r="F196" s="295">
        <v>0</v>
      </c>
      <c r="G196" s="7">
        <v>1</v>
      </c>
      <c r="H196" s="295">
        <v>38</v>
      </c>
      <c r="I196" s="295">
        <v>0.95</v>
      </c>
      <c r="J196" s="7">
        <v>1</v>
      </c>
      <c r="K196" s="295">
        <v>38</v>
      </c>
      <c r="L196" s="295">
        <v>0.95</v>
      </c>
      <c r="M196" s="7">
        <v>8</v>
      </c>
      <c r="N196" s="295">
        <v>109</v>
      </c>
      <c r="O196" s="295">
        <v>2.7250000000000001</v>
      </c>
      <c r="P196" s="7">
        <v>9</v>
      </c>
      <c r="Q196" s="295">
        <v>147</v>
      </c>
      <c r="R196" s="295">
        <v>3.6749999999999998</v>
      </c>
      <c r="S196" s="86">
        <f t="shared" si="4"/>
        <v>824.88888888888891</v>
      </c>
    </row>
    <row r="197" spans="1:19" ht="15" thickBot="1" x14ac:dyDescent="0.35">
      <c r="A197" s="4" t="s">
        <v>240</v>
      </c>
      <c r="B197" s="6" t="s">
        <v>6</v>
      </c>
      <c r="C197" s="7">
        <v>9765</v>
      </c>
      <c r="D197" s="7">
        <v>0</v>
      </c>
      <c r="E197" s="295">
        <v>0</v>
      </c>
      <c r="F197" s="295">
        <v>0</v>
      </c>
      <c r="G197" s="7">
        <v>4</v>
      </c>
      <c r="H197" s="295">
        <v>128</v>
      </c>
      <c r="I197" s="295">
        <v>3.2</v>
      </c>
      <c r="J197" s="7">
        <v>4</v>
      </c>
      <c r="K197" s="295">
        <v>128</v>
      </c>
      <c r="L197" s="295">
        <v>3.2</v>
      </c>
      <c r="M197" s="7">
        <v>5</v>
      </c>
      <c r="N197" s="295">
        <v>79</v>
      </c>
      <c r="O197" s="295">
        <v>1.9750000000000001</v>
      </c>
      <c r="P197" s="7">
        <v>9</v>
      </c>
      <c r="Q197" s="295">
        <v>207</v>
      </c>
      <c r="R197" s="295">
        <v>5.1749999999999998</v>
      </c>
      <c r="S197" s="86">
        <f t="shared" si="4"/>
        <v>1085</v>
      </c>
    </row>
    <row r="198" spans="1:19" ht="15" thickBot="1" x14ac:dyDescent="0.35">
      <c r="A198" s="4" t="s">
        <v>245</v>
      </c>
      <c r="B198" s="6" t="s">
        <v>6</v>
      </c>
      <c r="C198" s="7">
        <v>9623</v>
      </c>
      <c r="D198" s="7">
        <v>0</v>
      </c>
      <c r="E198" s="295">
        <v>0</v>
      </c>
      <c r="F198" s="295">
        <v>0</v>
      </c>
      <c r="G198" s="7">
        <v>2</v>
      </c>
      <c r="H198" s="295">
        <v>70</v>
      </c>
      <c r="I198" s="295">
        <v>1.75</v>
      </c>
      <c r="J198" s="7">
        <v>2</v>
      </c>
      <c r="K198" s="295">
        <v>70</v>
      </c>
      <c r="L198" s="295">
        <v>1.75</v>
      </c>
      <c r="M198" s="7">
        <v>1</v>
      </c>
      <c r="N198" s="295">
        <v>12</v>
      </c>
      <c r="O198" s="295">
        <v>0.3</v>
      </c>
      <c r="P198" s="7">
        <v>3</v>
      </c>
      <c r="Q198" s="295">
        <v>82</v>
      </c>
      <c r="R198" s="295">
        <v>2.0499999999999998</v>
      </c>
      <c r="S198" s="86">
        <f t="shared" ref="S198:S261" si="7">C198/P198</f>
        <v>3207.6666666666665</v>
      </c>
    </row>
    <row r="199" spans="1:19" ht="15" thickBot="1" x14ac:dyDescent="0.35">
      <c r="A199" s="4" t="s">
        <v>247</v>
      </c>
      <c r="B199" s="6" t="s">
        <v>6</v>
      </c>
      <c r="C199" s="7">
        <v>7656</v>
      </c>
      <c r="D199" s="7">
        <v>0</v>
      </c>
      <c r="E199" s="295">
        <v>0</v>
      </c>
      <c r="F199" s="295">
        <v>0</v>
      </c>
      <c r="G199" s="7">
        <v>3</v>
      </c>
      <c r="H199" s="295">
        <v>72</v>
      </c>
      <c r="I199" s="295">
        <v>1.8</v>
      </c>
      <c r="J199" s="7">
        <v>3</v>
      </c>
      <c r="K199" s="295">
        <v>72</v>
      </c>
      <c r="L199" s="295">
        <v>1.8</v>
      </c>
      <c r="M199" s="7">
        <v>0</v>
      </c>
      <c r="N199" s="295">
        <v>0</v>
      </c>
      <c r="O199" s="295">
        <v>0</v>
      </c>
      <c r="P199" s="7">
        <v>3</v>
      </c>
      <c r="Q199" s="295">
        <v>72</v>
      </c>
      <c r="R199" s="295">
        <v>1.8</v>
      </c>
      <c r="S199" s="86">
        <f t="shared" si="7"/>
        <v>2552</v>
      </c>
    </row>
    <row r="200" spans="1:19" ht="15" thickBot="1" x14ac:dyDescent="0.35">
      <c r="A200" s="4" t="s">
        <v>253</v>
      </c>
      <c r="B200" s="6" t="s">
        <v>6</v>
      </c>
      <c r="C200" s="7">
        <v>8354</v>
      </c>
      <c r="D200" s="7">
        <v>0</v>
      </c>
      <c r="E200" s="295">
        <v>0</v>
      </c>
      <c r="F200" s="295">
        <v>0</v>
      </c>
      <c r="G200" s="7">
        <v>1</v>
      </c>
      <c r="H200" s="295">
        <v>40</v>
      </c>
      <c r="I200" s="295">
        <v>1</v>
      </c>
      <c r="J200" s="7">
        <v>1</v>
      </c>
      <c r="K200" s="295">
        <v>40</v>
      </c>
      <c r="L200" s="295">
        <v>1</v>
      </c>
      <c r="M200" s="7">
        <v>10</v>
      </c>
      <c r="N200" s="295">
        <v>268</v>
      </c>
      <c r="O200" s="295">
        <v>6.7</v>
      </c>
      <c r="P200" s="7">
        <v>11</v>
      </c>
      <c r="Q200" s="295">
        <v>308</v>
      </c>
      <c r="R200" s="295">
        <v>7.7</v>
      </c>
      <c r="S200" s="86">
        <f t="shared" si="7"/>
        <v>759.4545454545455</v>
      </c>
    </row>
    <row r="201" spans="1:19" ht="15" thickBot="1" x14ac:dyDescent="0.35">
      <c r="A201" s="4" t="s">
        <v>259</v>
      </c>
      <c r="B201" s="6" t="s">
        <v>6</v>
      </c>
      <c r="C201" s="7">
        <v>11448</v>
      </c>
      <c r="D201" s="7">
        <v>1</v>
      </c>
      <c r="E201" s="295">
        <v>40</v>
      </c>
      <c r="F201" s="295">
        <v>1</v>
      </c>
      <c r="G201" s="7">
        <v>4</v>
      </c>
      <c r="H201" s="295">
        <v>140</v>
      </c>
      <c r="I201" s="295">
        <v>3.5</v>
      </c>
      <c r="J201" s="7">
        <v>5</v>
      </c>
      <c r="K201" s="295">
        <v>180</v>
      </c>
      <c r="L201" s="295">
        <v>4.5</v>
      </c>
      <c r="M201" s="7">
        <v>2</v>
      </c>
      <c r="N201" s="295">
        <v>59</v>
      </c>
      <c r="O201" s="295">
        <v>1.4750000000000001</v>
      </c>
      <c r="P201" s="7">
        <v>7</v>
      </c>
      <c r="Q201" s="295">
        <v>239</v>
      </c>
      <c r="R201" s="295">
        <v>5.9749999999999996</v>
      </c>
      <c r="S201" s="86">
        <f t="shared" si="7"/>
        <v>1635.4285714285713</v>
      </c>
    </row>
    <row r="202" spans="1:19" ht="15" thickBot="1" x14ac:dyDescent="0.35">
      <c r="A202" s="4" t="s">
        <v>263</v>
      </c>
      <c r="B202" s="6" t="s">
        <v>6</v>
      </c>
      <c r="C202" s="7">
        <v>8640</v>
      </c>
      <c r="D202" s="7">
        <v>1</v>
      </c>
      <c r="E202" s="295">
        <v>40</v>
      </c>
      <c r="F202" s="295">
        <v>1</v>
      </c>
      <c r="G202" s="7">
        <v>0</v>
      </c>
      <c r="H202" s="295">
        <v>0</v>
      </c>
      <c r="I202" s="295">
        <v>0</v>
      </c>
      <c r="J202" s="7">
        <v>1</v>
      </c>
      <c r="K202" s="295">
        <v>40</v>
      </c>
      <c r="L202" s="295">
        <v>1</v>
      </c>
      <c r="M202" s="7">
        <v>3</v>
      </c>
      <c r="N202" s="295">
        <v>70</v>
      </c>
      <c r="O202" s="295">
        <v>1.75</v>
      </c>
      <c r="P202" s="7">
        <v>4</v>
      </c>
      <c r="Q202" s="295">
        <v>110</v>
      </c>
      <c r="R202" s="295">
        <v>2.75</v>
      </c>
      <c r="S202" s="86">
        <f t="shared" si="7"/>
        <v>2160</v>
      </c>
    </row>
    <row r="203" spans="1:19" ht="15" thickBot="1" x14ac:dyDescent="0.35">
      <c r="A203" s="4" t="s">
        <v>268</v>
      </c>
      <c r="B203" s="6" t="s">
        <v>6</v>
      </c>
      <c r="C203" s="7">
        <v>9969</v>
      </c>
      <c r="D203" s="7">
        <v>3</v>
      </c>
      <c r="E203" s="295">
        <v>76</v>
      </c>
      <c r="F203" s="295">
        <v>1.9</v>
      </c>
      <c r="G203" s="7">
        <v>2</v>
      </c>
      <c r="H203" s="295">
        <v>41.5</v>
      </c>
      <c r="I203" s="295">
        <v>1.0375000000000001</v>
      </c>
      <c r="J203" s="7">
        <v>5</v>
      </c>
      <c r="K203" s="295">
        <v>117.5</v>
      </c>
      <c r="L203" s="295">
        <v>2.9375</v>
      </c>
      <c r="M203" s="7">
        <v>8</v>
      </c>
      <c r="N203" s="295">
        <v>190</v>
      </c>
      <c r="O203" s="295">
        <v>4.75</v>
      </c>
      <c r="P203" s="7">
        <v>13</v>
      </c>
      <c r="Q203" s="295">
        <v>307.5</v>
      </c>
      <c r="R203" s="295">
        <v>7.6875</v>
      </c>
      <c r="S203" s="86">
        <f t="shared" si="7"/>
        <v>766.84615384615381</v>
      </c>
    </row>
    <row r="204" spans="1:19" ht="15" thickBot="1" x14ac:dyDescent="0.35">
      <c r="A204" s="4" t="s">
        <v>270</v>
      </c>
      <c r="B204" s="6" t="s">
        <v>6</v>
      </c>
      <c r="C204" s="7">
        <v>7034</v>
      </c>
      <c r="D204" s="7">
        <v>1</v>
      </c>
      <c r="E204" s="295">
        <v>31</v>
      </c>
      <c r="F204" s="295">
        <v>0.77500000000000002</v>
      </c>
      <c r="G204" s="7">
        <v>4</v>
      </c>
      <c r="H204" s="295">
        <v>80</v>
      </c>
      <c r="I204" s="295">
        <v>2</v>
      </c>
      <c r="J204" s="7">
        <v>5</v>
      </c>
      <c r="K204" s="295">
        <v>111</v>
      </c>
      <c r="L204" s="295">
        <v>2.7749999999999999</v>
      </c>
      <c r="M204" s="7">
        <v>1</v>
      </c>
      <c r="N204" s="295">
        <v>12</v>
      </c>
      <c r="O204" s="295">
        <v>0.3</v>
      </c>
      <c r="P204" s="7">
        <v>6</v>
      </c>
      <c r="Q204" s="295">
        <v>123</v>
      </c>
      <c r="R204" s="295">
        <v>3.0750000000000002</v>
      </c>
      <c r="S204" s="86">
        <f t="shared" si="7"/>
        <v>1172.3333333333333</v>
      </c>
    </row>
    <row r="205" spans="1:19" ht="15" thickBot="1" x14ac:dyDescent="0.35">
      <c r="A205" s="4" t="s">
        <v>274</v>
      </c>
      <c r="B205" s="6" t="s">
        <v>6</v>
      </c>
      <c r="C205" s="7">
        <v>8833</v>
      </c>
      <c r="D205" s="7">
        <v>2</v>
      </c>
      <c r="E205" s="295">
        <v>56</v>
      </c>
      <c r="F205" s="295">
        <v>1.4</v>
      </c>
      <c r="G205" s="7">
        <v>2</v>
      </c>
      <c r="H205" s="295">
        <v>67</v>
      </c>
      <c r="I205" s="295">
        <v>1.675</v>
      </c>
      <c r="J205" s="7">
        <v>4</v>
      </c>
      <c r="K205" s="295">
        <v>123</v>
      </c>
      <c r="L205" s="295">
        <v>3.0750000000000002</v>
      </c>
      <c r="M205" s="7">
        <v>4</v>
      </c>
      <c r="N205" s="295">
        <v>80</v>
      </c>
      <c r="O205" s="295">
        <v>2</v>
      </c>
      <c r="P205" s="7">
        <v>8</v>
      </c>
      <c r="Q205" s="295">
        <v>203</v>
      </c>
      <c r="R205" s="295">
        <v>5.0750000000000002</v>
      </c>
      <c r="S205" s="86">
        <f t="shared" si="7"/>
        <v>1104.125</v>
      </c>
    </row>
    <row r="206" spans="1:19" ht="15" thickBot="1" x14ac:dyDescent="0.35">
      <c r="A206" s="4" t="s">
        <v>277</v>
      </c>
      <c r="B206" s="6" t="s">
        <v>6</v>
      </c>
      <c r="C206" s="7">
        <v>7431</v>
      </c>
      <c r="D206" s="7">
        <v>0</v>
      </c>
      <c r="E206" s="295">
        <v>0</v>
      </c>
      <c r="F206" s="295">
        <v>0</v>
      </c>
      <c r="G206" s="7">
        <v>2</v>
      </c>
      <c r="H206" s="295">
        <v>80</v>
      </c>
      <c r="I206" s="295">
        <v>2</v>
      </c>
      <c r="J206" s="7">
        <v>2</v>
      </c>
      <c r="K206" s="295">
        <v>80</v>
      </c>
      <c r="L206" s="295">
        <v>2</v>
      </c>
      <c r="M206" s="7">
        <v>5</v>
      </c>
      <c r="N206" s="295">
        <v>90</v>
      </c>
      <c r="O206" s="295">
        <v>2.25</v>
      </c>
      <c r="P206" s="7">
        <v>7</v>
      </c>
      <c r="Q206" s="295">
        <v>170</v>
      </c>
      <c r="R206" s="295">
        <v>4.25</v>
      </c>
      <c r="S206" s="86">
        <f t="shared" si="7"/>
        <v>1061.5714285714287</v>
      </c>
    </row>
    <row r="207" spans="1:19" ht="15" thickBot="1" x14ac:dyDescent="0.35">
      <c r="A207" s="4" t="s">
        <v>278</v>
      </c>
      <c r="B207" s="6" t="s">
        <v>6</v>
      </c>
      <c r="C207" s="7">
        <v>11503</v>
      </c>
      <c r="D207" s="7">
        <v>2</v>
      </c>
      <c r="E207" s="295">
        <v>72</v>
      </c>
      <c r="F207" s="295">
        <v>1.8</v>
      </c>
      <c r="G207" s="7">
        <v>0</v>
      </c>
      <c r="H207" s="295">
        <v>0</v>
      </c>
      <c r="I207" s="295">
        <v>0</v>
      </c>
      <c r="J207" s="7">
        <v>2</v>
      </c>
      <c r="K207" s="295">
        <v>72</v>
      </c>
      <c r="L207" s="295">
        <v>1.8</v>
      </c>
      <c r="M207" s="7">
        <v>11</v>
      </c>
      <c r="N207" s="295">
        <v>197</v>
      </c>
      <c r="O207" s="295">
        <v>4.9249999999999998</v>
      </c>
      <c r="P207" s="7">
        <v>13</v>
      </c>
      <c r="Q207" s="295">
        <v>269</v>
      </c>
      <c r="R207" s="295">
        <v>6.7249999999999996</v>
      </c>
      <c r="S207" s="86">
        <f t="shared" si="7"/>
        <v>884.84615384615381</v>
      </c>
    </row>
    <row r="208" spans="1:19" ht="15" thickBot="1" x14ac:dyDescent="0.35">
      <c r="A208" s="4" t="s">
        <v>291</v>
      </c>
      <c r="B208" s="6" t="s">
        <v>6</v>
      </c>
      <c r="C208" s="7">
        <v>8891</v>
      </c>
      <c r="D208" s="7">
        <v>1</v>
      </c>
      <c r="E208" s="295">
        <v>36</v>
      </c>
      <c r="F208" s="295">
        <v>0.9</v>
      </c>
      <c r="G208" s="7">
        <v>4</v>
      </c>
      <c r="H208" s="295">
        <v>126</v>
      </c>
      <c r="I208" s="295">
        <v>3.15</v>
      </c>
      <c r="J208" s="7">
        <v>5</v>
      </c>
      <c r="K208" s="295">
        <v>162</v>
      </c>
      <c r="L208" s="295">
        <v>4.05</v>
      </c>
      <c r="M208" s="7">
        <v>5</v>
      </c>
      <c r="N208" s="295">
        <v>40</v>
      </c>
      <c r="O208" s="295">
        <v>1</v>
      </c>
      <c r="P208" s="7">
        <v>10</v>
      </c>
      <c r="Q208" s="295">
        <v>202</v>
      </c>
      <c r="R208" s="295">
        <v>5.05</v>
      </c>
      <c r="S208" s="86">
        <f t="shared" si="7"/>
        <v>889.1</v>
      </c>
    </row>
    <row r="209" spans="1:19" ht="15" thickBot="1" x14ac:dyDescent="0.35">
      <c r="A209" s="4" t="s">
        <v>295</v>
      </c>
      <c r="B209" s="6" t="s">
        <v>6</v>
      </c>
      <c r="C209" s="7">
        <v>8152</v>
      </c>
      <c r="D209" s="7">
        <v>1</v>
      </c>
      <c r="E209" s="295">
        <v>35</v>
      </c>
      <c r="F209" s="295">
        <v>0.875</v>
      </c>
      <c r="G209" s="7">
        <v>1</v>
      </c>
      <c r="H209" s="295">
        <v>27</v>
      </c>
      <c r="I209" s="295">
        <v>0.67500000000000004</v>
      </c>
      <c r="J209" s="7">
        <v>2</v>
      </c>
      <c r="K209" s="295">
        <v>62</v>
      </c>
      <c r="L209" s="295">
        <v>1.55</v>
      </c>
      <c r="M209" s="7">
        <v>2</v>
      </c>
      <c r="N209" s="295">
        <v>36</v>
      </c>
      <c r="O209" s="295">
        <v>0.9</v>
      </c>
      <c r="P209" s="7">
        <v>4</v>
      </c>
      <c r="Q209" s="295">
        <v>98</v>
      </c>
      <c r="R209" s="295">
        <v>2.4500000000000002</v>
      </c>
      <c r="S209" s="86">
        <f t="shared" si="7"/>
        <v>2038</v>
      </c>
    </row>
    <row r="210" spans="1:19" ht="15" thickBot="1" x14ac:dyDescent="0.35">
      <c r="A210" s="4" t="s">
        <v>299</v>
      </c>
      <c r="B210" s="6" t="s">
        <v>6</v>
      </c>
      <c r="C210" s="7">
        <v>7580</v>
      </c>
      <c r="D210" s="7">
        <v>1</v>
      </c>
      <c r="E210" s="295">
        <v>32</v>
      </c>
      <c r="F210" s="295">
        <v>0.8</v>
      </c>
      <c r="G210" s="7">
        <v>3</v>
      </c>
      <c r="H210" s="295">
        <v>82</v>
      </c>
      <c r="I210" s="295">
        <v>2.0499999999999998</v>
      </c>
      <c r="J210" s="7">
        <v>4</v>
      </c>
      <c r="K210" s="295">
        <v>114</v>
      </c>
      <c r="L210" s="295">
        <v>2.85</v>
      </c>
      <c r="M210" s="7">
        <v>8</v>
      </c>
      <c r="N210" s="295">
        <v>100</v>
      </c>
      <c r="O210" s="295">
        <v>2.5</v>
      </c>
      <c r="P210" s="7">
        <v>12</v>
      </c>
      <c r="Q210" s="295">
        <v>214</v>
      </c>
      <c r="R210" s="295">
        <v>5.35</v>
      </c>
      <c r="S210" s="86">
        <f t="shared" si="7"/>
        <v>631.66666666666663</v>
      </c>
    </row>
    <row r="211" spans="1:19" ht="15" thickBot="1" x14ac:dyDescent="0.35">
      <c r="A211" s="4" t="s">
        <v>311</v>
      </c>
      <c r="B211" s="6" t="s">
        <v>6</v>
      </c>
      <c r="C211" s="7">
        <v>11480</v>
      </c>
      <c r="D211" s="7">
        <v>2</v>
      </c>
      <c r="E211" s="295">
        <v>80</v>
      </c>
      <c r="F211" s="295">
        <v>2</v>
      </c>
      <c r="G211" s="7">
        <v>2</v>
      </c>
      <c r="H211" s="295">
        <v>80</v>
      </c>
      <c r="I211" s="295">
        <v>2</v>
      </c>
      <c r="J211" s="7">
        <v>4</v>
      </c>
      <c r="K211" s="295">
        <v>160</v>
      </c>
      <c r="L211" s="295">
        <v>4</v>
      </c>
      <c r="M211" s="7">
        <v>11</v>
      </c>
      <c r="N211" s="295">
        <v>110</v>
      </c>
      <c r="O211" s="295">
        <v>2.75</v>
      </c>
      <c r="P211" s="7">
        <v>15</v>
      </c>
      <c r="Q211" s="295">
        <v>270</v>
      </c>
      <c r="R211" s="295">
        <v>6.75</v>
      </c>
      <c r="S211" s="86">
        <f t="shared" si="7"/>
        <v>765.33333333333337</v>
      </c>
    </row>
    <row r="212" spans="1:19" ht="15" thickBot="1" x14ac:dyDescent="0.35">
      <c r="A212" s="4" t="s">
        <v>312</v>
      </c>
      <c r="B212" s="6" t="s">
        <v>6</v>
      </c>
      <c r="C212" s="7">
        <v>7798</v>
      </c>
      <c r="D212" s="7">
        <v>0</v>
      </c>
      <c r="E212" s="295">
        <v>0</v>
      </c>
      <c r="F212" s="295">
        <v>0</v>
      </c>
      <c r="G212" s="7">
        <v>3</v>
      </c>
      <c r="H212" s="295">
        <v>86</v>
      </c>
      <c r="I212" s="295">
        <v>2.15</v>
      </c>
      <c r="J212" s="7">
        <v>3</v>
      </c>
      <c r="K212" s="295">
        <v>86</v>
      </c>
      <c r="L212" s="295">
        <v>2.15</v>
      </c>
      <c r="M212" s="7">
        <v>4</v>
      </c>
      <c r="N212" s="295">
        <v>85</v>
      </c>
      <c r="O212" s="295">
        <v>2.125</v>
      </c>
      <c r="P212" s="7">
        <v>7</v>
      </c>
      <c r="Q212" s="295">
        <v>171</v>
      </c>
      <c r="R212" s="295">
        <v>4.2750000000000004</v>
      </c>
      <c r="S212" s="86">
        <f t="shared" si="7"/>
        <v>1114</v>
      </c>
    </row>
    <row r="213" spans="1:19" ht="15" thickBot="1" x14ac:dyDescent="0.35">
      <c r="A213" s="4" t="s">
        <v>316</v>
      </c>
      <c r="B213" s="6" t="s">
        <v>6</v>
      </c>
      <c r="C213" s="7">
        <v>7357</v>
      </c>
      <c r="D213" s="7">
        <v>0</v>
      </c>
      <c r="E213" s="295">
        <v>0</v>
      </c>
      <c r="F213" s="295">
        <v>0</v>
      </c>
      <c r="G213" s="7">
        <v>5</v>
      </c>
      <c r="H213" s="295">
        <v>120</v>
      </c>
      <c r="I213" s="295">
        <v>3</v>
      </c>
      <c r="J213" s="7">
        <v>5</v>
      </c>
      <c r="K213" s="295">
        <v>120</v>
      </c>
      <c r="L213" s="295">
        <v>3</v>
      </c>
      <c r="M213" s="7">
        <v>1</v>
      </c>
      <c r="N213" s="295">
        <v>14</v>
      </c>
      <c r="O213" s="295">
        <v>0.35</v>
      </c>
      <c r="P213" s="7">
        <v>6</v>
      </c>
      <c r="Q213" s="295">
        <v>134</v>
      </c>
      <c r="R213" s="295">
        <v>3.35</v>
      </c>
      <c r="S213" s="86">
        <f t="shared" si="7"/>
        <v>1226.1666666666667</v>
      </c>
    </row>
    <row r="214" spans="1:19" ht="15" thickBot="1" x14ac:dyDescent="0.35">
      <c r="A214" s="4" t="s">
        <v>319</v>
      </c>
      <c r="B214" s="6" t="s">
        <v>6</v>
      </c>
      <c r="C214" s="7">
        <v>7103</v>
      </c>
      <c r="D214" s="7">
        <v>0</v>
      </c>
      <c r="E214" s="295">
        <v>0</v>
      </c>
      <c r="F214" s="295">
        <v>0</v>
      </c>
      <c r="G214" s="7">
        <v>1</v>
      </c>
      <c r="H214" s="295">
        <v>40</v>
      </c>
      <c r="I214" s="295">
        <v>1</v>
      </c>
      <c r="J214" s="7">
        <v>1</v>
      </c>
      <c r="K214" s="295">
        <v>40</v>
      </c>
      <c r="L214" s="295">
        <v>1</v>
      </c>
      <c r="M214" s="7">
        <v>17</v>
      </c>
      <c r="N214" s="295">
        <v>199</v>
      </c>
      <c r="O214" s="295">
        <v>4.9749999999999996</v>
      </c>
      <c r="P214" s="7">
        <v>18</v>
      </c>
      <c r="Q214" s="295">
        <v>239</v>
      </c>
      <c r="R214" s="295">
        <v>5.9749999999999996</v>
      </c>
      <c r="S214" s="86">
        <f t="shared" si="7"/>
        <v>394.61111111111109</v>
      </c>
    </row>
    <row r="215" spans="1:19" ht="15" thickBot="1" x14ac:dyDescent="0.35">
      <c r="A215" s="4" t="s">
        <v>321</v>
      </c>
      <c r="B215" s="6" t="s">
        <v>6</v>
      </c>
      <c r="C215" s="7">
        <v>10017</v>
      </c>
      <c r="D215" s="7">
        <v>0</v>
      </c>
      <c r="E215" s="295">
        <v>0</v>
      </c>
      <c r="F215" s="295">
        <v>0</v>
      </c>
      <c r="G215" s="7">
        <v>3</v>
      </c>
      <c r="H215" s="295">
        <v>101</v>
      </c>
      <c r="I215" s="295">
        <v>2.5249999999999999</v>
      </c>
      <c r="J215" s="7">
        <v>3</v>
      </c>
      <c r="K215" s="295">
        <v>101</v>
      </c>
      <c r="L215" s="295">
        <v>2.5249999999999999</v>
      </c>
      <c r="M215" s="7">
        <v>5</v>
      </c>
      <c r="N215" s="295">
        <v>102</v>
      </c>
      <c r="O215" s="295">
        <v>2.5499999999999998</v>
      </c>
      <c r="P215" s="7">
        <v>8</v>
      </c>
      <c r="Q215" s="295">
        <v>203</v>
      </c>
      <c r="R215" s="295">
        <v>5.0750000000000002</v>
      </c>
      <c r="S215" s="86">
        <f t="shared" si="7"/>
        <v>1252.125</v>
      </c>
    </row>
    <row r="216" spans="1:19" ht="15" thickBot="1" x14ac:dyDescent="0.35">
      <c r="A216" s="4" t="s">
        <v>324</v>
      </c>
      <c r="B216" s="6" t="s">
        <v>6</v>
      </c>
      <c r="C216" s="7">
        <v>7272</v>
      </c>
      <c r="D216" s="7">
        <v>0</v>
      </c>
      <c r="E216" s="295">
        <v>0</v>
      </c>
      <c r="F216" s="295">
        <v>0</v>
      </c>
      <c r="G216" s="7">
        <v>0</v>
      </c>
      <c r="H216" s="295">
        <v>0</v>
      </c>
      <c r="I216" s="295">
        <v>0</v>
      </c>
      <c r="J216" s="7">
        <v>0</v>
      </c>
      <c r="K216" s="295">
        <v>0</v>
      </c>
      <c r="L216" s="295">
        <v>0</v>
      </c>
      <c r="M216" s="7">
        <v>6</v>
      </c>
      <c r="N216" s="295">
        <v>144</v>
      </c>
      <c r="O216" s="295">
        <v>3.6</v>
      </c>
      <c r="P216" s="7">
        <v>6</v>
      </c>
      <c r="Q216" s="295">
        <v>144</v>
      </c>
      <c r="R216" s="295">
        <v>3.6</v>
      </c>
      <c r="S216" s="86">
        <f t="shared" si="7"/>
        <v>1212</v>
      </c>
    </row>
    <row r="217" spans="1:19" ht="15" thickBot="1" x14ac:dyDescent="0.35">
      <c r="A217" s="4" t="s">
        <v>327</v>
      </c>
      <c r="B217" s="6" t="s">
        <v>6</v>
      </c>
      <c r="C217" s="7">
        <v>11377</v>
      </c>
      <c r="D217" s="7">
        <v>0</v>
      </c>
      <c r="E217" s="295">
        <v>0</v>
      </c>
      <c r="F217" s="295">
        <v>0</v>
      </c>
      <c r="G217" s="7">
        <v>1</v>
      </c>
      <c r="H217" s="295">
        <v>35</v>
      </c>
      <c r="I217" s="295">
        <v>0.875</v>
      </c>
      <c r="J217" s="7">
        <v>1</v>
      </c>
      <c r="K217" s="295">
        <v>35</v>
      </c>
      <c r="L217" s="295">
        <v>0.875</v>
      </c>
      <c r="M217" s="7">
        <v>12</v>
      </c>
      <c r="N217" s="295">
        <v>201.5</v>
      </c>
      <c r="O217" s="295">
        <v>5.0374999999999996</v>
      </c>
      <c r="P217" s="7">
        <v>13</v>
      </c>
      <c r="Q217" s="295">
        <v>236.5</v>
      </c>
      <c r="R217" s="295">
        <v>5.9124999999999996</v>
      </c>
      <c r="S217" s="86">
        <f t="shared" si="7"/>
        <v>875.15384615384619</v>
      </c>
    </row>
    <row r="218" spans="1:19" ht="15" thickBot="1" x14ac:dyDescent="0.35">
      <c r="A218" s="4" t="s">
        <v>333</v>
      </c>
      <c r="B218" s="6" t="s">
        <v>6</v>
      </c>
      <c r="C218" s="7">
        <v>8386</v>
      </c>
      <c r="D218" s="7">
        <v>2</v>
      </c>
      <c r="E218" s="295">
        <v>50</v>
      </c>
      <c r="F218" s="295">
        <v>1.25</v>
      </c>
      <c r="G218" s="7">
        <v>9</v>
      </c>
      <c r="H218" s="295">
        <v>185</v>
      </c>
      <c r="I218" s="295">
        <v>4.625</v>
      </c>
      <c r="J218" s="7">
        <v>11</v>
      </c>
      <c r="K218" s="295">
        <v>235</v>
      </c>
      <c r="L218" s="295">
        <v>5.875</v>
      </c>
      <c r="M218" s="7">
        <v>5</v>
      </c>
      <c r="N218" s="295">
        <v>49</v>
      </c>
      <c r="O218" s="295">
        <v>1.2250000000000001</v>
      </c>
      <c r="P218" s="7">
        <v>16</v>
      </c>
      <c r="Q218" s="295">
        <v>284</v>
      </c>
      <c r="R218" s="295">
        <v>7.1</v>
      </c>
      <c r="S218" s="86">
        <f t="shared" si="7"/>
        <v>524.125</v>
      </c>
    </row>
    <row r="219" spans="1:19" ht="15" thickBot="1" x14ac:dyDescent="0.35">
      <c r="A219" s="4" t="s">
        <v>336</v>
      </c>
      <c r="B219" s="6" t="s">
        <v>6</v>
      </c>
      <c r="C219" s="7">
        <v>9110</v>
      </c>
      <c r="D219" s="7">
        <v>0</v>
      </c>
      <c r="E219" s="295">
        <v>0</v>
      </c>
      <c r="F219" s="295">
        <v>0</v>
      </c>
      <c r="G219" s="7">
        <v>6</v>
      </c>
      <c r="H219" s="295">
        <v>140</v>
      </c>
      <c r="I219" s="295">
        <v>3.5</v>
      </c>
      <c r="J219" s="7">
        <v>6</v>
      </c>
      <c r="K219" s="295">
        <v>140</v>
      </c>
      <c r="L219" s="295">
        <v>3.5</v>
      </c>
      <c r="M219" s="7">
        <v>5</v>
      </c>
      <c r="N219" s="295">
        <v>24</v>
      </c>
      <c r="O219" s="295">
        <v>0.6</v>
      </c>
      <c r="P219" s="7">
        <v>11</v>
      </c>
      <c r="Q219" s="295">
        <v>164</v>
      </c>
      <c r="R219" s="295">
        <v>4.0999999999999996</v>
      </c>
      <c r="S219" s="86">
        <f t="shared" si="7"/>
        <v>828.18181818181813</v>
      </c>
    </row>
    <row r="220" spans="1:19" ht="15" thickBot="1" x14ac:dyDescent="0.35">
      <c r="A220" s="4" t="s">
        <v>337</v>
      </c>
      <c r="B220" s="6" t="s">
        <v>6</v>
      </c>
      <c r="C220" s="7">
        <v>9645</v>
      </c>
      <c r="D220" s="7">
        <v>1</v>
      </c>
      <c r="E220" s="295">
        <v>40</v>
      </c>
      <c r="F220" s="295">
        <v>1</v>
      </c>
      <c r="G220" s="7">
        <v>0</v>
      </c>
      <c r="H220" s="295">
        <v>0</v>
      </c>
      <c r="I220" s="295">
        <v>0</v>
      </c>
      <c r="J220" s="7">
        <v>1</v>
      </c>
      <c r="K220" s="295">
        <v>40</v>
      </c>
      <c r="L220" s="295">
        <v>1</v>
      </c>
      <c r="M220" s="7">
        <v>8</v>
      </c>
      <c r="N220" s="295">
        <v>227.5</v>
      </c>
      <c r="O220" s="295">
        <v>5.6875</v>
      </c>
      <c r="P220" s="7">
        <v>9</v>
      </c>
      <c r="Q220" s="295">
        <v>267.5</v>
      </c>
      <c r="R220" s="295">
        <v>6.6875</v>
      </c>
      <c r="S220" s="86">
        <f t="shared" si="7"/>
        <v>1071.6666666666667</v>
      </c>
    </row>
    <row r="221" spans="1:19" ht="15" thickBot="1" x14ac:dyDescent="0.35">
      <c r="A221" s="4" t="s">
        <v>345</v>
      </c>
      <c r="B221" s="6" t="s">
        <v>6</v>
      </c>
      <c r="C221" s="7">
        <v>9301</v>
      </c>
      <c r="D221" s="7">
        <v>1</v>
      </c>
      <c r="E221" s="295">
        <v>40</v>
      </c>
      <c r="F221" s="295">
        <v>1</v>
      </c>
      <c r="G221" s="7">
        <v>0</v>
      </c>
      <c r="H221" s="295">
        <v>0</v>
      </c>
      <c r="I221" s="295">
        <v>0</v>
      </c>
      <c r="J221" s="7">
        <v>1</v>
      </c>
      <c r="K221" s="295">
        <v>40</v>
      </c>
      <c r="L221" s="295">
        <v>1</v>
      </c>
      <c r="M221" s="7">
        <v>4</v>
      </c>
      <c r="N221" s="295">
        <v>150</v>
      </c>
      <c r="O221" s="295">
        <v>3.75</v>
      </c>
      <c r="P221" s="7">
        <v>5</v>
      </c>
      <c r="Q221" s="295">
        <v>190</v>
      </c>
      <c r="R221" s="295">
        <v>4.75</v>
      </c>
      <c r="S221" s="86">
        <f t="shared" si="7"/>
        <v>1860.2</v>
      </c>
    </row>
    <row r="222" spans="1:19" ht="15" thickBot="1" x14ac:dyDescent="0.35">
      <c r="A222" s="4" t="s">
        <v>347</v>
      </c>
      <c r="B222" s="6" t="s">
        <v>6</v>
      </c>
      <c r="C222" s="7">
        <v>7851</v>
      </c>
      <c r="D222" s="7">
        <v>0</v>
      </c>
      <c r="E222" s="295">
        <v>0</v>
      </c>
      <c r="F222" s="295">
        <v>0</v>
      </c>
      <c r="G222" s="7">
        <v>1</v>
      </c>
      <c r="H222" s="295">
        <v>40</v>
      </c>
      <c r="I222" s="295">
        <v>1</v>
      </c>
      <c r="J222" s="7">
        <v>1</v>
      </c>
      <c r="K222" s="295">
        <v>40</v>
      </c>
      <c r="L222" s="295">
        <v>1</v>
      </c>
      <c r="M222" s="7">
        <v>3</v>
      </c>
      <c r="N222" s="295">
        <v>78</v>
      </c>
      <c r="O222" s="295">
        <v>1.95</v>
      </c>
      <c r="P222" s="7">
        <v>4</v>
      </c>
      <c r="Q222" s="295">
        <v>118</v>
      </c>
      <c r="R222" s="295">
        <v>2.95</v>
      </c>
      <c r="S222" s="86">
        <f t="shared" si="7"/>
        <v>1962.75</v>
      </c>
    </row>
    <row r="223" spans="1:19" ht="15" thickBot="1" x14ac:dyDescent="0.35">
      <c r="A223" s="4" t="s">
        <v>348</v>
      </c>
      <c r="B223" s="6" t="s">
        <v>6</v>
      </c>
      <c r="C223" s="7">
        <v>10250</v>
      </c>
      <c r="D223" s="7">
        <v>2</v>
      </c>
      <c r="E223" s="295">
        <v>76</v>
      </c>
      <c r="F223" s="295">
        <v>1.9</v>
      </c>
      <c r="G223" s="7">
        <v>0</v>
      </c>
      <c r="H223" s="295">
        <v>0</v>
      </c>
      <c r="I223" s="295">
        <v>0</v>
      </c>
      <c r="J223" s="7">
        <v>2</v>
      </c>
      <c r="K223" s="295">
        <v>76</v>
      </c>
      <c r="L223" s="295">
        <v>1.9</v>
      </c>
      <c r="M223" s="7">
        <v>6</v>
      </c>
      <c r="N223" s="295">
        <v>140</v>
      </c>
      <c r="O223" s="295">
        <v>3.5</v>
      </c>
      <c r="P223" s="7">
        <v>8</v>
      </c>
      <c r="Q223" s="295">
        <v>216</v>
      </c>
      <c r="R223" s="295">
        <v>5.4</v>
      </c>
      <c r="S223" s="86">
        <f t="shared" si="7"/>
        <v>1281.25</v>
      </c>
    </row>
    <row r="224" spans="1:19" ht="15" thickBot="1" x14ac:dyDescent="0.35">
      <c r="A224" s="4" t="s">
        <v>352</v>
      </c>
      <c r="B224" s="6" t="s">
        <v>6</v>
      </c>
      <c r="C224" s="7">
        <v>10662</v>
      </c>
      <c r="D224" s="7">
        <v>1</v>
      </c>
      <c r="E224" s="295">
        <v>40</v>
      </c>
      <c r="F224" s="295">
        <v>1</v>
      </c>
      <c r="G224" s="7">
        <v>1</v>
      </c>
      <c r="H224" s="295">
        <v>27</v>
      </c>
      <c r="I224" s="295">
        <v>0.67500000000000004</v>
      </c>
      <c r="J224" s="7">
        <v>2</v>
      </c>
      <c r="K224" s="295">
        <v>67</v>
      </c>
      <c r="L224" s="295">
        <v>1.675</v>
      </c>
      <c r="M224" s="7">
        <v>2</v>
      </c>
      <c r="N224" s="295">
        <v>37</v>
      </c>
      <c r="O224" s="295">
        <v>0.92500000000000004</v>
      </c>
      <c r="P224" s="7">
        <v>4</v>
      </c>
      <c r="Q224" s="295">
        <v>104</v>
      </c>
      <c r="R224" s="295">
        <v>2.6</v>
      </c>
      <c r="S224" s="86">
        <f t="shared" si="7"/>
        <v>2665.5</v>
      </c>
    </row>
    <row r="225" spans="1:19" ht="15" thickBot="1" x14ac:dyDescent="0.35">
      <c r="A225" s="4" t="s">
        <v>354</v>
      </c>
      <c r="B225" s="6" t="s">
        <v>6</v>
      </c>
      <c r="C225" s="7">
        <v>11985</v>
      </c>
      <c r="D225" s="7">
        <v>0</v>
      </c>
      <c r="E225" s="295">
        <v>0</v>
      </c>
      <c r="F225" s="295">
        <v>0</v>
      </c>
      <c r="G225" s="7">
        <v>2</v>
      </c>
      <c r="H225" s="295">
        <v>80</v>
      </c>
      <c r="I225" s="295">
        <v>2</v>
      </c>
      <c r="J225" s="7">
        <v>2</v>
      </c>
      <c r="K225" s="295">
        <v>80</v>
      </c>
      <c r="L225" s="295">
        <v>2</v>
      </c>
      <c r="M225" s="7">
        <v>8</v>
      </c>
      <c r="N225" s="295">
        <v>141</v>
      </c>
      <c r="O225" s="295">
        <v>3.5249999999999999</v>
      </c>
      <c r="P225" s="7">
        <v>10</v>
      </c>
      <c r="Q225" s="295">
        <v>221</v>
      </c>
      <c r="R225" s="295">
        <v>5.5250000000000004</v>
      </c>
      <c r="S225" s="86">
        <f t="shared" si="7"/>
        <v>1198.5</v>
      </c>
    </row>
    <row r="226" spans="1:19" ht="15" thickBot="1" x14ac:dyDescent="0.35">
      <c r="A226" s="4" t="s">
        <v>355</v>
      </c>
      <c r="B226" s="6" t="s">
        <v>6</v>
      </c>
      <c r="C226" s="7">
        <v>8282</v>
      </c>
      <c r="D226" s="7">
        <v>0</v>
      </c>
      <c r="E226" s="295">
        <v>0</v>
      </c>
      <c r="F226" s="295">
        <v>0</v>
      </c>
      <c r="G226" s="7">
        <v>6</v>
      </c>
      <c r="H226" s="295">
        <v>112</v>
      </c>
      <c r="I226" s="295">
        <v>2.8</v>
      </c>
      <c r="J226" s="7">
        <v>6</v>
      </c>
      <c r="K226" s="295">
        <v>112</v>
      </c>
      <c r="L226" s="295">
        <v>2.8</v>
      </c>
      <c r="M226" s="7">
        <v>1</v>
      </c>
      <c r="N226" s="295">
        <v>4</v>
      </c>
      <c r="O226" s="295">
        <v>0.1</v>
      </c>
      <c r="P226" s="7">
        <v>7</v>
      </c>
      <c r="Q226" s="295">
        <v>116</v>
      </c>
      <c r="R226" s="295">
        <v>2.9</v>
      </c>
      <c r="S226" s="86">
        <f t="shared" si="7"/>
        <v>1183.1428571428571</v>
      </c>
    </row>
    <row r="227" spans="1:19" ht="15" thickBot="1" x14ac:dyDescent="0.35">
      <c r="A227" s="4" t="s">
        <v>359</v>
      </c>
      <c r="B227" s="6" t="s">
        <v>6</v>
      </c>
      <c r="C227" s="7">
        <v>9714</v>
      </c>
      <c r="D227" s="7">
        <v>0</v>
      </c>
      <c r="E227" s="295">
        <v>0</v>
      </c>
      <c r="F227" s="295">
        <v>0</v>
      </c>
      <c r="G227" s="7">
        <v>2</v>
      </c>
      <c r="H227" s="295">
        <v>80</v>
      </c>
      <c r="I227" s="295">
        <v>2</v>
      </c>
      <c r="J227" s="7">
        <v>2</v>
      </c>
      <c r="K227" s="295">
        <v>80</v>
      </c>
      <c r="L227" s="295">
        <v>2</v>
      </c>
      <c r="M227" s="7">
        <v>5</v>
      </c>
      <c r="N227" s="295">
        <v>98</v>
      </c>
      <c r="O227" s="295">
        <v>2.4500000000000002</v>
      </c>
      <c r="P227" s="7">
        <v>7</v>
      </c>
      <c r="Q227" s="295">
        <v>178</v>
      </c>
      <c r="R227" s="295">
        <v>4.45</v>
      </c>
      <c r="S227" s="86">
        <f t="shared" si="7"/>
        <v>1387.7142857142858</v>
      </c>
    </row>
    <row r="228" spans="1:19" ht="15" thickBot="1" x14ac:dyDescent="0.35">
      <c r="A228" s="4" t="s">
        <v>372</v>
      </c>
      <c r="B228" s="6" t="s">
        <v>6</v>
      </c>
      <c r="C228" s="7">
        <v>9514</v>
      </c>
      <c r="D228" s="7">
        <v>0</v>
      </c>
      <c r="E228" s="295">
        <v>0</v>
      </c>
      <c r="F228" s="295">
        <v>0</v>
      </c>
      <c r="G228" s="7">
        <v>1</v>
      </c>
      <c r="H228" s="295">
        <v>40</v>
      </c>
      <c r="I228" s="295">
        <v>1</v>
      </c>
      <c r="J228" s="7">
        <v>1</v>
      </c>
      <c r="K228" s="295">
        <v>40</v>
      </c>
      <c r="L228" s="295">
        <v>1</v>
      </c>
      <c r="M228" s="7">
        <v>3</v>
      </c>
      <c r="N228" s="295">
        <v>40</v>
      </c>
      <c r="O228" s="295">
        <v>1</v>
      </c>
      <c r="P228" s="7">
        <v>4</v>
      </c>
      <c r="Q228" s="295">
        <v>80</v>
      </c>
      <c r="R228" s="295">
        <v>2</v>
      </c>
      <c r="S228" s="86">
        <f t="shared" si="7"/>
        <v>2378.5</v>
      </c>
    </row>
    <row r="229" spans="1:19" ht="15" thickBot="1" x14ac:dyDescent="0.35">
      <c r="A229" s="4" t="s">
        <v>380</v>
      </c>
      <c r="B229" s="6" t="s">
        <v>6</v>
      </c>
      <c r="C229" s="7">
        <v>10251</v>
      </c>
      <c r="D229" s="7">
        <v>1</v>
      </c>
      <c r="E229" s="295">
        <v>40</v>
      </c>
      <c r="F229" s="295">
        <v>1</v>
      </c>
      <c r="G229" s="7">
        <v>0</v>
      </c>
      <c r="H229" s="295">
        <v>0</v>
      </c>
      <c r="I229" s="295">
        <v>0</v>
      </c>
      <c r="J229" s="7">
        <v>1</v>
      </c>
      <c r="K229" s="295">
        <v>40</v>
      </c>
      <c r="L229" s="295">
        <v>1</v>
      </c>
      <c r="M229" s="7">
        <v>7</v>
      </c>
      <c r="N229" s="295">
        <v>127</v>
      </c>
      <c r="O229" s="295">
        <v>3.1749999999999998</v>
      </c>
      <c r="P229" s="7">
        <v>8</v>
      </c>
      <c r="Q229" s="295">
        <v>167</v>
      </c>
      <c r="R229" s="295">
        <v>4.1749999999999998</v>
      </c>
      <c r="S229" s="86">
        <f t="shared" si="7"/>
        <v>1281.375</v>
      </c>
    </row>
    <row r="230" spans="1:19" ht="15" thickBot="1" x14ac:dyDescent="0.35">
      <c r="A230" s="4" t="s">
        <v>381</v>
      </c>
      <c r="B230" s="6" t="s">
        <v>6</v>
      </c>
      <c r="C230" s="7">
        <v>7370</v>
      </c>
      <c r="D230" s="7">
        <v>0</v>
      </c>
      <c r="E230" s="295">
        <v>0</v>
      </c>
      <c r="F230" s="295">
        <v>0</v>
      </c>
      <c r="G230" s="7">
        <v>1</v>
      </c>
      <c r="H230" s="295">
        <v>40</v>
      </c>
      <c r="I230" s="295">
        <v>1</v>
      </c>
      <c r="J230" s="7">
        <v>1</v>
      </c>
      <c r="K230" s="295">
        <v>40</v>
      </c>
      <c r="L230" s="295">
        <v>1</v>
      </c>
      <c r="M230" s="7">
        <v>8</v>
      </c>
      <c r="N230" s="295">
        <v>231</v>
      </c>
      <c r="O230" s="295">
        <v>5.7750000000000004</v>
      </c>
      <c r="P230" s="7">
        <v>9</v>
      </c>
      <c r="Q230" s="295">
        <v>271</v>
      </c>
      <c r="R230" s="295">
        <v>6.7750000000000004</v>
      </c>
      <c r="S230" s="86">
        <f t="shared" si="7"/>
        <v>818.88888888888891</v>
      </c>
    </row>
    <row r="231" spans="1:19" ht="15" thickBot="1" x14ac:dyDescent="0.35">
      <c r="A231" s="4" t="s">
        <v>383</v>
      </c>
      <c r="B231" s="6" t="s">
        <v>6</v>
      </c>
      <c r="C231" s="7">
        <v>8417</v>
      </c>
      <c r="D231" s="7">
        <v>0</v>
      </c>
      <c r="E231" s="295">
        <v>0</v>
      </c>
      <c r="F231" s="295">
        <v>0</v>
      </c>
      <c r="G231" s="7">
        <v>9</v>
      </c>
      <c r="H231" s="295">
        <v>230</v>
      </c>
      <c r="I231" s="295">
        <v>5.75</v>
      </c>
      <c r="J231" s="7">
        <v>9</v>
      </c>
      <c r="K231" s="295">
        <v>230</v>
      </c>
      <c r="L231" s="295">
        <v>5.75</v>
      </c>
      <c r="M231" s="7">
        <v>0</v>
      </c>
      <c r="N231" s="295">
        <v>0</v>
      </c>
      <c r="O231" s="295">
        <v>0</v>
      </c>
      <c r="P231" s="7">
        <v>9</v>
      </c>
      <c r="Q231" s="295">
        <v>230</v>
      </c>
      <c r="R231" s="295">
        <v>5.75</v>
      </c>
      <c r="S231" s="86">
        <f t="shared" si="7"/>
        <v>935.22222222222217</v>
      </c>
    </row>
    <row r="232" spans="1:19" ht="15" thickBot="1" x14ac:dyDescent="0.35">
      <c r="A232" s="4" t="s">
        <v>384</v>
      </c>
      <c r="B232" s="6" t="s">
        <v>6</v>
      </c>
      <c r="C232" s="7">
        <v>11811</v>
      </c>
      <c r="D232" s="7">
        <v>1</v>
      </c>
      <c r="E232" s="295">
        <v>40</v>
      </c>
      <c r="F232" s="295">
        <v>1</v>
      </c>
      <c r="G232" s="7">
        <v>3</v>
      </c>
      <c r="H232" s="295">
        <v>85</v>
      </c>
      <c r="I232" s="295">
        <v>2.125</v>
      </c>
      <c r="J232" s="7">
        <v>4</v>
      </c>
      <c r="K232" s="295">
        <v>125</v>
      </c>
      <c r="L232" s="295">
        <v>3.125</v>
      </c>
      <c r="M232" s="7">
        <v>8</v>
      </c>
      <c r="N232" s="295">
        <v>134</v>
      </c>
      <c r="O232" s="295">
        <v>3.35</v>
      </c>
      <c r="P232" s="7">
        <v>12</v>
      </c>
      <c r="Q232" s="295">
        <v>259</v>
      </c>
      <c r="R232" s="295">
        <v>6.4749999999999996</v>
      </c>
      <c r="S232" s="86">
        <f t="shared" si="7"/>
        <v>984.25</v>
      </c>
    </row>
    <row r="233" spans="1:19" ht="15" thickBot="1" x14ac:dyDescent="0.35">
      <c r="A233" s="4" t="s">
        <v>387</v>
      </c>
      <c r="B233" s="26" t="s">
        <v>6</v>
      </c>
      <c r="C233" s="27">
        <v>10014</v>
      </c>
      <c r="D233" s="27">
        <v>1</v>
      </c>
      <c r="E233" s="296">
        <v>30</v>
      </c>
      <c r="F233" s="296">
        <v>0.75</v>
      </c>
      <c r="G233" s="27">
        <v>0</v>
      </c>
      <c r="H233" s="296">
        <v>0</v>
      </c>
      <c r="I233" s="296">
        <v>0</v>
      </c>
      <c r="J233" s="27">
        <v>1</v>
      </c>
      <c r="K233" s="296">
        <v>30</v>
      </c>
      <c r="L233" s="296">
        <v>0.75</v>
      </c>
      <c r="M233" s="27">
        <v>6</v>
      </c>
      <c r="N233" s="296">
        <v>93.5</v>
      </c>
      <c r="O233" s="296">
        <v>2.3374999999999999</v>
      </c>
      <c r="P233" s="27">
        <v>7</v>
      </c>
      <c r="Q233" s="296">
        <v>123.5</v>
      </c>
      <c r="R233" s="296">
        <v>3.0874999999999999</v>
      </c>
      <c r="S233" s="93">
        <f t="shared" si="7"/>
        <v>1430.5714285714287</v>
      </c>
    </row>
    <row r="234" spans="1:19" x14ac:dyDescent="0.3">
      <c r="A234" s="291" t="s">
        <v>2413</v>
      </c>
      <c r="B234" s="73"/>
      <c r="C234" s="101">
        <f t="shared" ref="C234:R234" si="8">SUM(C158:C233)</f>
        <v>699621</v>
      </c>
      <c r="D234" s="101">
        <f t="shared" si="8"/>
        <v>60</v>
      </c>
      <c r="E234" s="533">
        <f t="shared" si="8"/>
        <v>2001.5</v>
      </c>
      <c r="F234" s="533">
        <f t="shared" si="8"/>
        <v>50.037499999999994</v>
      </c>
      <c r="G234" s="101">
        <f t="shared" si="8"/>
        <v>168</v>
      </c>
      <c r="H234" s="533">
        <f t="shared" si="8"/>
        <v>4975.5</v>
      </c>
      <c r="I234" s="533">
        <f t="shared" si="8"/>
        <v>124.38749999999999</v>
      </c>
      <c r="J234" s="101">
        <f t="shared" si="8"/>
        <v>228</v>
      </c>
      <c r="K234" s="533">
        <f t="shared" si="8"/>
        <v>6977</v>
      </c>
      <c r="L234" s="533">
        <f t="shared" si="8"/>
        <v>174.42500000000004</v>
      </c>
      <c r="M234" s="101">
        <f t="shared" si="8"/>
        <v>414</v>
      </c>
      <c r="N234" s="533">
        <f t="shared" si="8"/>
        <v>7331.5</v>
      </c>
      <c r="O234" s="533">
        <f t="shared" si="8"/>
        <v>183.28749999999997</v>
      </c>
      <c r="P234" s="101">
        <f t="shared" si="8"/>
        <v>642</v>
      </c>
      <c r="Q234" s="533">
        <f t="shared" si="8"/>
        <v>14308.5</v>
      </c>
      <c r="R234" s="533">
        <f t="shared" si="8"/>
        <v>357.71250000000003</v>
      </c>
      <c r="S234" s="144"/>
    </row>
    <row r="235" spans="1:19" x14ac:dyDescent="0.3">
      <c r="A235" s="150" t="s">
        <v>2414</v>
      </c>
      <c r="B235" s="73"/>
      <c r="C235" s="101">
        <f>C234/76</f>
        <v>9205.53947368421</v>
      </c>
      <c r="D235" s="313">
        <f t="shared" ref="D235:R235" si="9">D234/76</f>
        <v>0.78947368421052633</v>
      </c>
      <c r="E235" s="313">
        <f t="shared" si="9"/>
        <v>26.335526315789473</v>
      </c>
      <c r="F235" s="313">
        <f t="shared" si="9"/>
        <v>0.65838815789473681</v>
      </c>
      <c r="G235" s="313">
        <f t="shared" si="9"/>
        <v>2.2105263157894739</v>
      </c>
      <c r="H235" s="313">
        <f t="shared" si="9"/>
        <v>65.46710526315789</v>
      </c>
      <c r="I235" s="313">
        <f t="shared" si="9"/>
        <v>1.6366776315789473</v>
      </c>
      <c r="J235" s="313">
        <f t="shared" si="9"/>
        <v>3</v>
      </c>
      <c r="K235" s="313">
        <f t="shared" si="9"/>
        <v>91.80263157894737</v>
      </c>
      <c r="L235" s="313">
        <f t="shared" si="9"/>
        <v>2.2950657894736848</v>
      </c>
      <c r="M235" s="313">
        <f t="shared" si="9"/>
        <v>5.4473684210526319</v>
      </c>
      <c r="N235" s="313">
        <f t="shared" si="9"/>
        <v>96.46710526315789</v>
      </c>
      <c r="O235" s="313">
        <f t="shared" si="9"/>
        <v>2.411677631578947</v>
      </c>
      <c r="P235" s="313">
        <f t="shared" si="9"/>
        <v>8.4473684210526319</v>
      </c>
      <c r="Q235" s="313">
        <f t="shared" si="9"/>
        <v>188.26973684210526</v>
      </c>
      <c r="R235" s="313">
        <f t="shared" si="9"/>
        <v>4.7067434210526322</v>
      </c>
      <c r="S235" s="297">
        <f>C234/P234</f>
        <v>1089.752336448598</v>
      </c>
    </row>
    <row r="236" spans="1:19" ht="15" thickBot="1" x14ac:dyDescent="0.35">
      <c r="A236" s="61"/>
      <c r="B236" s="30"/>
      <c r="C236" s="27"/>
      <c r="D236" s="27"/>
      <c r="E236" s="296"/>
      <c r="F236" s="296"/>
      <c r="G236" s="27"/>
      <c r="H236" s="296"/>
      <c r="I236" s="296"/>
      <c r="J236" s="27"/>
      <c r="K236" s="296"/>
      <c r="L236" s="296"/>
      <c r="M236" s="27"/>
      <c r="N236" s="296"/>
      <c r="O236" s="296"/>
      <c r="P236" s="27"/>
      <c r="Q236" s="296"/>
      <c r="R236" s="296"/>
      <c r="S236" s="93"/>
    </row>
    <row r="237" spans="1:19" ht="15" thickBot="1" x14ac:dyDescent="0.35">
      <c r="A237" s="31" t="s">
        <v>3</v>
      </c>
      <c r="B237" s="6" t="s">
        <v>4</v>
      </c>
      <c r="C237" s="7">
        <v>21133</v>
      </c>
      <c r="D237" s="7">
        <v>3</v>
      </c>
      <c r="E237" s="295">
        <v>120</v>
      </c>
      <c r="F237" s="295">
        <v>3</v>
      </c>
      <c r="G237" s="7">
        <v>0</v>
      </c>
      <c r="H237" s="295">
        <v>0</v>
      </c>
      <c r="I237" s="295">
        <v>0</v>
      </c>
      <c r="J237" s="7">
        <v>3</v>
      </c>
      <c r="K237" s="295">
        <v>120</v>
      </c>
      <c r="L237" s="295">
        <v>3</v>
      </c>
      <c r="M237" s="7">
        <v>7</v>
      </c>
      <c r="N237" s="295">
        <v>160</v>
      </c>
      <c r="O237" s="295">
        <v>4</v>
      </c>
      <c r="P237" s="7">
        <v>10</v>
      </c>
      <c r="Q237" s="295">
        <v>280</v>
      </c>
      <c r="R237" s="295">
        <v>7</v>
      </c>
      <c r="S237" s="86">
        <f t="shared" si="7"/>
        <v>2113.3000000000002</v>
      </c>
    </row>
    <row r="238" spans="1:19" ht="15" thickBot="1" x14ac:dyDescent="0.35">
      <c r="A238" s="4" t="s">
        <v>7</v>
      </c>
      <c r="B238" s="6" t="s">
        <v>4</v>
      </c>
      <c r="C238" s="7">
        <v>13741</v>
      </c>
      <c r="D238" s="7">
        <v>1</v>
      </c>
      <c r="E238" s="295">
        <v>38</v>
      </c>
      <c r="F238" s="295">
        <v>0.95</v>
      </c>
      <c r="G238" s="7">
        <v>3</v>
      </c>
      <c r="H238" s="295">
        <v>58</v>
      </c>
      <c r="I238" s="295">
        <v>1.45</v>
      </c>
      <c r="J238" s="7">
        <v>4</v>
      </c>
      <c r="K238" s="295">
        <v>96</v>
      </c>
      <c r="L238" s="295">
        <v>2.4</v>
      </c>
      <c r="M238" s="7">
        <v>0</v>
      </c>
      <c r="N238" s="295">
        <v>0</v>
      </c>
      <c r="O238" s="295">
        <v>0</v>
      </c>
      <c r="P238" s="7">
        <v>4</v>
      </c>
      <c r="Q238" s="295">
        <v>96</v>
      </c>
      <c r="R238" s="295">
        <v>2.4</v>
      </c>
      <c r="S238" s="86">
        <f t="shared" si="7"/>
        <v>3435.25</v>
      </c>
    </row>
    <row r="239" spans="1:19" ht="15" thickBot="1" x14ac:dyDescent="0.35">
      <c r="A239" s="4" t="s">
        <v>12</v>
      </c>
      <c r="B239" s="6" t="s">
        <v>4</v>
      </c>
      <c r="C239" s="7">
        <v>17401</v>
      </c>
      <c r="D239" s="7">
        <v>3</v>
      </c>
      <c r="E239" s="295">
        <v>120</v>
      </c>
      <c r="F239" s="295">
        <v>3</v>
      </c>
      <c r="G239" s="7">
        <v>0</v>
      </c>
      <c r="H239" s="295">
        <v>0</v>
      </c>
      <c r="I239" s="295">
        <v>0</v>
      </c>
      <c r="J239" s="7">
        <v>3</v>
      </c>
      <c r="K239" s="295">
        <v>120</v>
      </c>
      <c r="L239" s="295">
        <v>3</v>
      </c>
      <c r="M239" s="7">
        <v>10</v>
      </c>
      <c r="N239" s="295">
        <v>188</v>
      </c>
      <c r="O239" s="295">
        <v>4.7</v>
      </c>
      <c r="P239" s="7">
        <v>13</v>
      </c>
      <c r="Q239" s="295">
        <v>308</v>
      </c>
      <c r="R239" s="295">
        <v>7.7</v>
      </c>
      <c r="S239" s="86">
        <f t="shared" si="7"/>
        <v>1338.5384615384614</v>
      </c>
    </row>
    <row r="240" spans="1:19" ht="15" thickBot="1" x14ac:dyDescent="0.35">
      <c r="A240" s="4" t="s">
        <v>25</v>
      </c>
      <c r="B240" s="6" t="s">
        <v>4</v>
      </c>
      <c r="C240" s="7">
        <v>21412</v>
      </c>
      <c r="D240" s="7">
        <v>12</v>
      </c>
      <c r="E240" s="295">
        <v>196</v>
      </c>
      <c r="F240" s="295">
        <v>4.9000000000000004</v>
      </c>
      <c r="G240" s="7">
        <v>1</v>
      </c>
      <c r="H240" s="295">
        <v>24</v>
      </c>
      <c r="I240" s="295">
        <v>0.6</v>
      </c>
      <c r="J240" s="7">
        <v>13</v>
      </c>
      <c r="K240" s="295">
        <v>220</v>
      </c>
      <c r="L240" s="295">
        <v>5.5</v>
      </c>
      <c r="M240" s="7">
        <v>16</v>
      </c>
      <c r="N240" s="295">
        <v>249</v>
      </c>
      <c r="O240" s="295">
        <v>6.2249999999999996</v>
      </c>
      <c r="P240" s="7">
        <v>29</v>
      </c>
      <c r="Q240" s="295">
        <v>469</v>
      </c>
      <c r="R240" s="295">
        <v>11.725</v>
      </c>
      <c r="S240" s="86">
        <f t="shared" si="7"/>
        <v>738.34482758620686</v>
      </c>
    </row>
    <row r="241" spans="1:19" ht="15" thickBot="1" x14ac:dyDescent="0.35">
      <c r="A241" s="4" t="s">
        <v>27</v>
      </c>
      <c r="B241" s="6" t="s">
        <v>4</v>
      </c>
      <c r="C241" s="7">
        <v>25883</v>
      </c>
      <c r="D241" s="7">
        <v>5</v>
      </c>
      <c r="E241" s="295">
        <v>154</v>
      </c>
      <c r="F241" s="295">
        <v>3.85</v>
      </c>
      <c r="G241" s="7">
        <v>0</v>
      </c>
      <c r="H241" s="295">
        <v>0</v>
      </c>
      <c r="I241" s="295">
        <v>0</v>
      </c>
      <c r="J241" s="7">
        <v>5</v>
      </c>
      <c r="K241" s="295">
        <v>154</v>
      </c>
      <c r="L241" s="295">
        <v>3.85</v>
      </c>
      <c r="M241" s="7">
        <v>16</v>
      </c>
      <c r="N241" s="295">
        <v>273</v>
      </c>
      <c r="O241" s="295">
        <v>6.8250000000000002</v>
      </c>
      <c r="P241" s="7">
        <v>21</v>
      </c>
      <c r="Q241" s="295">
        <v>427</v>
      </c>
      <c r="R241" s="295">
        <v>10.675000000000001</v>
      </c>
      <c r="S241" s="86">
        <f t="shared" si="7"/>
        <v>1232.5238095238096</v>
      </c>
    </row>
    <row r="242" spans="1:19" ht="15" thickBot="1" x14ac:dyDescent="0.35">
      <c r="A242" s="4" t="s">
        <v>36</v>
      </c>
      <c r="B242" s="6" t="s">
        <v>4</v>
      </c>
      <c r="C242" s="7">
        <v>24787</v>
      </c>
      <c r="D242" s="7">
        <v>3</v>
      </c>
      <c r="E242" s="295">
        <v>112.5</v>
      </c>
      <c r="F242" s="295">
        <v>2.8125</v>
      </c>
      <c r="G242" s="7">
        <v>0</v>
      </c>
      <c r="H242" s="295">
        <v>0</v>
      </c>
      <c r="I242" s="295">
        <v>0</v>
      </c>
      <c r="J242" s="7">
        <v>3</v>
      </c>
      <c r="K242" s="295">
        <v>112.5</v>
      </c>
      <c r="L242" s="295">
        <v>2.8125</v>
      </c>
      <c r="M242" s="7">
        <v>13</v>
      </c>
      <c r="N242" s="295">
        <v>330</v>
      </c>
      <c r="O242" s="295">
        <v>8.25</v>
      </c>
      <c r="P242" s="7">
        <v>16</v>
      </c>
      <c r="Q242" s="295">
        <v>442.5</v>
      </c>
      <c r="R242" s="295">
        <v>11.0625</v>
      </c>
      <c r="S242" s="86">
        <f t="shared" si="7"/>
        <v>1549.1875</v>
      </c>
    </row>
    <row r="243" spans="1:19" ht="15" thickBot="1" x14ac:dyDescent="0.35">
      <c r="A243" s="4" t="s">
        <v>39</v>
      </c>
      <c r="B243" s="6" t="s">
        <v>4</v>
      </c>
      <c r="C243" s="7">
        <v>14970</v>
      </c>
      <c r="D243" s="7">
        <v>7</v>
      </c>
      <c r="E243" s="295">
        <v>150</v>
      </c>
      <c r="F243" s="295">
        <v>3.75</v>
      </c>
      <c r="G243" s="7">
        <v>0</v>
      </c>
      <c r="H243" s="295">
        <v>0</v>
      </c>
      <c r="I243" s="295">
        <v>0</v>
      </c>
      <c r="J243" s="7">
        <v>7</v>
      </c>
      <c r="K243" s="295">
        <v>150</v>
      </c>
      <c r="L243" s="295">
        <v>3.75</v>
      </c>
      <c r="M243" s="7">
        <v>15</v>
      </c>
      <c r="N243" s="295">
        <v>242</v>
      </c>
      <c r="O243" s="295">
        <v>6.05</v>
      </c>
      <c r="P243" s="7">
        <v>22</v>
      </c>
      <c r="Q243" s="295">
        <v>392</v>
      </c>
      <c r="R243" s="295">
        <v>9.8000000000000007</v>
      </c>
      <c r="S243" s="86">
        <f t="shared" si="7"/>
        <v>680.4545454545455</v>
      </c>
    </row>
    <row r="244" spans="1:19" ht="15" thickBot="1" x14ac:dyDescent="0.35">
      <c r="A244" s="4" t="s">
        <v>43</v>
      </c>
      <c r="B244" s="6" t="s">
        <v>4</v>
      </c>
      <c r="C244" s="7">
        <v>21811</v>
      </c>
      <c r="D244" s="7">
        <v>1</v>
      </c>
      <c r="E244" s="295">
        <v>40</v>
      </c>
      <c r="F244" s="295">
        <v>1</v>
      </c>
      <c r="G244" s="7">
        <v>1</v>
      </c>
      <c r="H244" s="295">
        <v>40</v>
      </c>
      <c r="I244" s="295">
        <v>1</v>
      </c>
      <c r="J244" s="7">
        <v>2</v>
      </c>
      <c r="K244" s="295">
        <v>80</v>
      </c>
      <c r="L244" s="295">
        <v>2</v>
      </c>
      <c r="M244" s="7">
        <v>7</v>
      </c>
      <c r="N244" s="295">
        <v>130</v>
      </c>
      <c r="O244" s="295">
        <v>3.25</v>
      </c>
      <c r="P244" s="7">
        <v>9</v>
      </c>
      <c r="Q244" s="295">
        <v>210</v>
      </c>
      <c r="R244" s="295">
        <v>5.25</v>
      </c>
      <c r="S244" s="86">
        <f t="shared" si="7"/>
        <v>2423.4444444444443</v>
      </c>
    </row>
    <row r="245" spans="1:19" ht="15" thickBot="1" x14ac:dyDescent="0.35">
      <c r="A245" s="4" t="s">
        <v>48</v>
      </c>
      <c r="B245" s="6" t="s">
        <v>4</v>
      </c>
      <c r="C245" s="7">
        <v>15175</v>
      </c>
      <c r="D245" s="7">
        <v>4</v>
      </c>
      <c r="E245" s="295">
        <v>152</v>
      </c>
      <c r="F245" s="295">
        <v>3.8</v>
      </c>
      <c r="G245" s="7">
        <v>6</v>
      </c>
      <c r="H245" s="295">
        <v>156</v>
      </c>
      <c r="I245" s="295">
        <v>3.9</v>
      </c>
      <c r="J245" s="7">
        <v>10</v>
      </c>
      <c r="K245" s="295">
        <v>308</v>
      </c>
      <c r="L245" s="295">
        <v>7.7</v>
      </c>
      <c r="M245" s="7">
        <v>11</v>
      </c>
      <c r="N245" s="295">
        <v>228</v>
      </c>
      <c r="O245" s="295">
        <v>5.7</v>
      </c>
      <c r="P245" s="7">
        <v>21</v>
      </c>
      <c r="Q245" s="295">
        <v>536</v>
      </c>
      <c r="R245" s="295">
        <v>13.4</v>
      </c>
      <c r="S245" s="86">
        <f t="shared" si="7"/>
        <v>722.61904761904759</v>
      </c>
    </row>
    <row r="246" spans="1:19" ht="15" thickBot="1" x14ac:dyDescent="0.35">
      <c r="A246" s="4" t="s">
        <v>49</v>
      </c>
      <c r="B246" s="6" t="s">
        <v>4</v>
      </c>
      <c r="C246" s="7">
        <v>12667</v>
      </c>
      <c r="D246" s="7">
        <v>1</v>
      </c>
      <c r="E246" s="295">
        <v>40</v>
      </c>
      <c r="F246" s="295">
        <v>1</v>
      </c>
      <c r="G246" s="7">
        <v>2</v>
      </c>
      <c r="H246" s="295">
        <v>80</v>
      </c>
      <c r="I246" s="295">
        <v>2</v>
      </c>
      <c r="J246" s="7">
        <v>3</v>
      </c>
      <c r="K246" s="295">
        <v>120</v>
      </c>
      <c r="L246" s="295">
        <v>3</v>
      </c>
      <c r="M246" s="7">
        <v>3</v>
      </c>
      <c r="N246" s="295">
        <v>85</v>
      </c>
      <c r="O246" s="295">
        <v>2.125</v>
      </c>
      <c r="P246" s="7">
        <v>6</v>
      </c>
      <c r="Q246" s="295">
        <v>205</v>
      </c>
      <c r="R246" s="295">
        <v>5.125</v>
      </c>
      <c r="S246" s="86">
        <f t="shared" si="7"/>
        <v>2111.1666666666665</v>
      </c>
    </row>
    <row r="247" spans="1:19" ht="15" thickBot="1" x14ac:dyDescent="0.35">
      <c r="A247" s="4" t="s">
        <v>51</v>
      </c>
      <c r="B247" s="6" t="s">
        <v>4</v>
      </c>
      <c r="C247" s="7">
        <v>19008</v>
      </c>
      <c r="D247" s="7">
        <v>1</v>
      </c>
      <c r="E247" s="295">
        <v>40</v>
      </c>
      <c r="F247" s="295">
        <v>1</v>
      </c>
      <c r="G247" s="7">
        <v>1</v>
      </c>
      <c r="H247" s="295">
        <v>40</v>
      </c>
      <c r="I247" s="295">
        <v>1</v>
      </c>
      <c r="J247" s="7">
        <v>2</v>
      </c>
      <c r="K247" s="295">
        <v>80</v>
      </c>
      <c r="L247" s="295">
        <v>2</v>
      </c>
      <c r="M247" s="7">
        <v>8</v>
      </c>
      <c r="N247" s="295">
        <v>154</v>
      </c>
      <c r="O247" s="295">
        <v>3.85</v>
      </c>
      <c r="P247" s="7">
        <v>10</v>
      </c>
      <c r="Q247" s="295">
        <v>234</v>
      </c>
      <c r="R247" s="295">
        <v>5.85</v>
      </c>
      <c r="S247" s="86">
        <f t="shared" si="7"/>
        <v>1900.8</v>
      </c>
    </row>
    <row r="248" spans="1:19" ht="15" thickBot="1" x14ac:dyDescent="0.35">
      <c r="A248" s="4" t="s">
        <v>69</v>
      </c>
      <c r="B248" s="6" t="s">
        <v>4</v>
      </c>
      <c r="C248" s="7">
        <v>15068</v>
      </c>
      <c r="D248" s="7">
        <v>1</v>
      </c>
      <c r="E248" s="295">
        <v>40</v>
      </c>
      <c r="F248" s="295">
        <v>1</v>
      </c>
      <c r="G248" s="7">
        <v>1</v>
      </c>
      <c r="H248" s="295">
        <v>40</v>
      </c>
      <c r="I248" s="295">
        <v>1</v>
      </c>
      <c r="J248" s="7">
        <v>2</v>
      </c>
      <c r="K248" s="295">
        <v>80</v>
      </c>
      <c r="L248" s="295">
        <v>2</v>
      </c>
      <c r="M248" s="7">
        <v>9</v>
      </c>
      <c r="N248" s="295">
        <v>170</v>
      </c>
      <c r="O248" s="295">
        <v>4.25</v>
      </c>
      <c r="P248" s="7">
        <v>11</v>
      </c>
      <c r="Q248" s="295">
        <v>250</v>
      </c>
      <c r="R248" s="295">
        <v>6.25</v>
      </c>
      <c r="S248" s="86">
        <f t="shared" si="7"/>
        <v>1369.8181818181818</v>
      </c>
    </row>
    <row r="249" spans="1:19" ht="15" thickBot="1" x14ac:dyDescent="0.35">
      <c r="A249" s="4" t="s">
        <v>72</v>
      </c>
      <c r="B249" s="6" t="s">
        <v>4</v>
      </c>
      <c r="C249" s="7">
        <v>24587</v>
      </c>
      <c r="D249" s="7">
        <v>1</v>
      </c>
      <c r="E249" s="295">
        <v>4</v>
      </c>
      <c r="F249" s="295">
        <v>0.1</v>
      </c>
      <c r="G249" s="7">
        <v>0</v>
      </c>
      <c r="H249" s="295">
        <v>0</v>
      </c>
      <c r="I249" s="295">
        <v>0</v>
      </c>
      <c r="J249" s="7">
        <v>1</v>
      </c>
      <c r="K249" s="295">
        <v>4</v>
      </c>
      <c r="L249" s="295">
        <v>0.1</v>
      </c>
      <c r="M249" s="7">
        <v>0</v>
      </c>
      <c r="N249" s="295">
        <v>0</v>
      </c>
      <c r="O249" s="295">
        <v>0</v>
      </c>
      <c r="P249" s="7">
        <v>1</v>
      </c>
      <c r="Q249" s="295">
        <v>4</v>
      </c>
      <c r="R249" s="295">
        <v>0.1</v>
      </c>
      <c r="S249" s="86">
        <f t="shared" si="7"/>
        <v>24587</v>
      </c>
    </row>
    <row r="250" spans="1:19" ht="15" thickBot="1" x14ac:dyDescent="0.35">
      <c r="A250" s="4" t="s">
        <v>74</v>
      </c>
      <c r="B250" s="6" t="s">
        <v>4</v>
      </c>
      <c r="C250" s="7">
        <v>13894</v>
      </c>
      <c r="D250" s="7">
        <v>2</v>
      </c>
      <c r="E250" s="295">
        <v>80</v>
      </c>
      <c r="F250" s="295">
        <v>2</v>
      </c>
      <c r="G250" s="7">
        <v>1</v>
      </c>
      <c r="H250" s="295">
        <v>40</v>
      </c>
      <c r="I250" s="295">
        <v>1</v>
      </c>
      <c r="J250" s="7">
        <v>3</v>
      </c>
      <c r="K250" s="295">
        <v>120</v>
      </c>
      <c r="L250" s="295">
        <v>3</v>
      </c>
      <c r="M250" s="7">
        <v>11</v>
      </c>
      <c r="N250" s="295">
        <v>196</v>
      </c>
      <c r="O250" s="295">
        <v>4.9000000000000004</v>
      </c>
      <c r="P250" s="7">
        <v>14</v>
      </c>
      <c r="Q250" s="295">
        <v>316</v>
      </c>
      <c r="R250" s="295">
        <v>7.9</v>
      </c>
      <c r="S250" s="86">
        <f t="shared" si="7"/>
        <v>992.42857142857144</v>
      </c>
    </row>
    <row r="251" spans="1:19" ht="15" thickBot="1" x14ac:dyDescent="0.35">
      <c r="A251" s="4" t="s">
        <v>75</v>
      </c>
      <c r="B251" s="6" t="s">
        <v>4</v>
      </c>
      <c r="C251" s="7">
        <v>15010</v>
      </c>
      <c r="D251" s="7">
        <v>10</v>
      </c>
      <c r="E251" s="295">
        <v>360</v>
      </c>
      <c r="F251" s="295">
        <v>9</v>
      </c>
      <c r="G251" s="7">
        <v>0</v>
      </c>
      <c r="H251" s="295">
        <v>0</v>
      </c>
      <c r="I251" s="295">
        <v>0</v>
      </c>
      <c r="J251" s="7">
        <v>10</v>
      </c>
      <c r="K251" s="295">
        <v>360</v>
      </c>
      <c r="L251" s="295">
        <v>9</v>
      </c>
      <c r="M251" s="7">
        <v>14</v>
      </c>
      <c r="N251" s="295">
        <v>379</v>
      </c>
      <c r="O251" s="295">
        <v>9.4749999999999996</v>
      </c>
      <c r="P251" s="7">
        <v>24</v>
      </c>
      <c r="Q251" s="295">
        <v>739</v>
      </c>
      <c r="R251" s="295">
        <v>18.475000000000001</v>
      </c>
      <c r="S251" s="86">
        <f t="shared" si="7"/>
        <v>625.41666666666663</v>
      </c>
    </row>
    <row r="252" spans="1:19" ht="15" thickBot="1" x14ac:dyDescent="0.35">
      <c r="A252" s="4" t="s">
        <v>82</v>
      </c>
      <c r="B252" s="6" t="s">
        <v>4</v>
      </c>
      <c r="C252" s="7">
        <v>12982</v>
      </c>
      <c r="D252" s="7">
        <v>2</v>
      </c>
      <c r="E252" s="295">
        <v>80</v>
      </c>
      <c r="F252" s="295">
        <v>2</v>
      </c>
      <c r="G252" s="7">
        <v>2</v>
      </c>
      <c r="H252" s="295">
        <v>78</v>
      </c>
      <c r="I252" s="295">
        <v>1.95</v>
      </c>
      <c r="J252" s="7">
        <v>4</v>
      </c>
      <c r="K252" s="295">
        <v>158</v>
      </c>
      <c r="L252" s="295">
        <v>3.95</v>
      </c>
      <c r="M252" s="7">
        <v>3</v>
      </c>
      <c r="N252" s="295">
        <v>40</v>
      </c>
      <c r="O252" s="295">
        <v>1</v>
      </c>
      <c r="P252" s="7">
        <v>7</v>
      </c>
      <c r="Q252" s="295">
        <v>198</v>
      </c>
      <c r="R252" s="295">
        <v>4.95</v>
      </c>
      <c r="S252" s="86">
        <f t="shared" si="7"/>
        <v>1854.5714285714287</v>
      </c>
    </row>
    <row r="253" spans="1:19" ht="15" thickBot="1" x14ac:dyDescent="0.35">
      <c r="A253" s="4" t="s">
        <v>87</v>
      </c>
      <c r="B253" s="6" t="s">
        <v>4</v>
      </c>
      <c r="C253" s="7">
        <v>14854</v>
      </c>
      <c r="D253" s="7">
        <v>7</v>
      </c>
      <c r="E253" s="295">
        <v>190</v>
      </c>
      <c r="F253" s="295">
        <v>4.75</v>
      </c>
      <c r="G253" s="7">
        <v>0</v>
      </c>
      <c r="H253" s="295">
        <v>0</v>
      </c>
      <c r="I253" s="295">
        <v>0</v>
      </c>
      <c r="J253" s="7">
        <v>7</v>
      </c>
      <c r="K253" s="295">
        <v>190</v>
      </c>
      <c r="L253" s="295">
        <v>4.75</v>
      </c>
      <c r="M253" s="7">
        <v>12</v>
      </c>
      <c r="N253" s="295">
        <v>166</v>
      </c>
      <c r="O253" s="295">
        <v>4.1500000000000004</v>
      </c>
      <c r="P253" s="7">
        <v>19</v>
      </c>
      <c r="Q253" s="295">
        <v>356</v>
      </c>
      <c r="R253" s="295">
        <v>8.9</v>
      </c>
      <c r="S253" s="86">
        <f t="shared" si="7"/>
        <v>781.78947368421052</v>
      </c>
    </row>
    <row r="254" spans="1:19" ht="15" thickBot="1" x14ac:dyDescent="0.35">
      <c r="A254" s="4" t="s">
        <v>90</v>
      </c>
      <c r="B254" s="6" t="s">
        <v>4</v>
      </c>
      <c r="C254" s="7">
        <v>14074</v>
      </c>
      <c r="D254" s="7">
        <v>1</v>
      </c>
      <c r="E254" s="295">
        <v>40</v>
      </c>
      <c r="F254" s="295">
        <v>1</v>
      </c>
      <c r="G254" s="7">
        <v>15</v>
      </c>
      <c r="H254" s="295">
        <v>309</v>
      </c>
      <c r="I254" s="295">
        <v>7.7249999999999996</v>
      </c>
      <c r="J254" s="7">
        <v>16</v>
      </c>
      <c r="K254" s="295">
        <v>349</v>
      </c>
      <c r="L254" s="295">
        <v>8.7249999999999996</v>
      </c>
      <c r="M254" s="7">
        <v>1</v>
      </c>
      <c r="N254" s="295">
        <v>5</v>
      </c>
      <c r="O254" s="295">
        <v>0.125</v>
      </c>
      <c r="P254" s="7">
        <v>17</v>
      </c>
      <c r="Q254" s="295">
        <v>354</v>
      </c>
      <c r="R254" s="295">
        <v>8.85</v>
      </c>
      <c r="S254" s="86">
        <f t="shared" si="7"/>
        <v>827.88235294117646</v>
      </c>
    </row>
    <row r="255" spans="1:19" ht="15" thickBot="1" x14ac:dyDescent="0.35">
      <c r="A255" s="4" t="s">
        <v>105</v>
      </c>
      <c r="B255" s="6" t="s">
        <v>4</v>
      </c>
      <c r="C255" s="7">
        <v>19591</v>
      </c>
      <c r="D255" s="7">
        <v>13</v>
      </c>
      <c r="E255" s="295">
        <v>350</v>
      </c>
      <c r="F255" s="295">
        <v>8.75</v>
      </c>
      <c r="G255" s="7">
        <v>0</v>
      </c>
      <c r="H255" s="295">
        <v>0</v>
      </c>
      <c r="I255" s="295">
        <v>0</v>
      </c>
      <c r="J255" s="7">
        <v>13</v>
      </c>
      <c r="K255" s="295">
        <v>350</v>
      </c>
      <c r="L255" s="295">
        <v>8.75</v>
      </c>
      <c r="M255" s="7">
        <v>22</v>
      </c>
      <c r="N255" s="295">
        <v>340</v>
      </c>
      <c r="O255" s="295">
        <v>8.5</v>
      </c>
      <c r="P255" s="7">
        <v>35</v>
      </c>
      <c r="Q255" s="295">
        <v>690</v>
      </c>
      <c r="R255" s="295">
        <v>17.25</v>
      </c>
      <c r="S255" s="86">
        <f t="shared" si="7"/>
        <v>559.74285714285713</v>
      </c>
    </row>
    <row r="256" spans="1:19" ht="15" thickBot="1" x14ac:dyDescent="0.35">
      <c r="A256" s="4" t="s">
        <v>109</v>
      </c>
      <c r="B256" s="6" t="s">
        <v>4</v>
      </c>
      <c r="C256" s="7">
        <v>13306</v>
      </c>
      <c r="D256" s="7">
        <v>1</v>
      </c>
      <c r="E256" s="295">
        <v>40</v>
      </c>
      <c r="F256" s="295">
        <v>1</v>
      </c>
      <c r="G256" s="7">
        <v>7</v>
      </c>
      <c r="H256" s="295">
        <v>198</v>
      </c>
      <c r="I256" s="295">
        <v>4.95</v>
      </c>
      <c r="J256" s="7">
        <v>8</v>
      </c>
      <c r="K256" s="295">
        <v>238</v>
      </c>
      <c r="L256" s="295">
        <v>5.95</v>
      </c>
      <c r="M256" s="7">
        <v>1</v>
      </c>
      <c r="N256" s="295">
        <v>20</v>
      </c>
      <c r="O256" s="295">
        <v>0.5</v>
      </c>
      <c r="P256" s="7">
        <v>9</v>
      </c>
      <c r="Q256" s="295">
        <v>258</v>
      </c>
      <c r="R256" s="295">
        <v>6.45</v>
      </c>
      <c r="S256" s="86">
        <f t="shared" si="7"/>
        <v>1478.4444444444443</v>
      </c>
    </row>
    <row r="257" spans="1:19" ht="15" thickBot="1" x14ac:dyDescent="0.35">
      <c r="A257" s="4" t="s">
        <v>119</v>
      </c>
      <c r="B257" s="6" t="s">
        <v>4</v>
      </c>
      <c r="C257" s="7">
        <v>25830</v>
      </c>
      <c r="D257" s="7">
        <v>2</v>
      </c>
      <c r="E257" s="295">
        <v>80</v>
      </c>
      <c r="F257" s="295">
        <v>2</v>
      </c>
      <c r="G257" s="7">
        <v>1</v>
      </c>
      <c r="H257" s="295">
        <v>40</v>
      </c>
      <c r="I257" s="295">
        <v>1</v>
      </c>
      <c r="J257" s="7">
        <v>3</v>
      </c>
      <c r="K257" s="295">
        <v>120</v>
      </c>
      <c r="L257" s="295">
        <v>3</v>
      </c>
      <c r="M257" s="7">
        <v>7</v>
      </c>
      <c r="N257" s="295">
        <v>175</v>
      </c>
      <c r="O257" s="295">
        <v>4.375</v>
      </c>
      <c r="P257" s="7">
        <v>10</v>
      </c>
      <c r="Q257" s="295">
        <v>295</v>
      </c>
      <c r="R257" s="295">
        <v>7.375</v>
      </c>
      <c r="S257" s="86">
        <f t="shared" si="7"/>
        <v>2583</v>
      </c>
    </row>
    <row r="258" spans="1:19" ht="15" thickBot="1" x14ac:dyDescent="0.35">
      <c r="A258" s="4" t="s">
        <v>123</v>
      </c>
      <c r="B258" s="6" t="s">
        <v>4</v>
      </c>
      <c r="C258" s="7">
        <v>14230</v>
      </c>
      <c r="D258" s="7">
        <v>1</v>
      </c>
      <c r="E258" s="295">
        <v>40</v>
      </c>
      <c r="F258" s="295">
        <v>1</v>
      </c>
      <c r="G258" s="7">
        <v>4</v>
      </c>
      <c r="H258" s="295">
        <v>130</v>
      </c>
      <c r="I258" s="295">
        <v>3.25</v>
      </c>
      <c r="J258" s="7">
        <v>5</v>
      </c>
      <c r="K258" s="295">
        <v>170</v>
      </c>
      <c r="L258" s="295">
        <v>4.25</v>
      </c>
      <c r="M258" s="7">
        <v>4</v>
      </c>
      <c r="N258" s="295">
        <v>48</v>
      </c>
      <c r="O258" s="295">
        <v>1.2</v>
      </c>
      <c r="P258" s="7">
        <v>9</v>
      </c>
      <c r="Q258" s="295">
        <v>218</v>
      </c>
      <c r="R258" s="295">
        <v>5.45</v>
      </c>
      <c r="S258" s="86">
        <f t="shared" si="7"/>
        <v>1581.1111111111111</v>
      </c>
    </row>
    <row r="259" spans="1:19" ht="15" thickBot="1" x14ac:dyDescent="0.35">
      <c r="A259" s="4" t="s">
        <v>124</v>
      </c>
      <c r="B259" s="6" t="s">
        <v>4</v>
      </c>
      <c r="C259" s="7">
        <v>19900</v>
      </c>
      <c r="D259" s="7">
        <v>8</v>
      </c>
      <c r="E259" s="295">
        <v>260</v>
      </c>
      <c r="F259" s="295">
        <v>6.5</v>
      </c>
      <c r="G259" s="7">
        <v>1</v>
      </c>
      <c r="H259" s="295">
        <v>15</v>
      </c>
      <c r="I259" s="295">
        <v>0.375</v>
      </c>
      <c r="J259" s="7">
        <v>9</v>
      </c>
      <c r="K259" s="295">
        <v>275</v>
      </c>
      <c r="L259" s="295">
        <v>6.875</v>
      </c>
      <c r="M259" s="7">
        <v>8</v>
      </c>
      <c r="N259" s="295">
        <v>200</v>
      </c>
      <c r="O259" s="295">
        <v>5</v>
      </c>
      <c r="P259" s="7">
        <v>17</v>
      </c>
      <c r="Q259" s="295">
        <v>475</v>
      </c>
      <c r="R259" s="295">
        <v>11.875</v>
      </c>
      <c r="S259" s="86">
        <f t="shared" si="7"/>
        <v>1170.5882352941176</v>
      </c>
    </row>
    <row r="260" spans="1:19" ht="15" thickBot="1" x14ac:dyDescent="0.35">
      <c r="A260" s="4" t="s">
        <v>126</v>
      </c>
      <c r="B260" s="6" t="s">
        <v>4</v>
      </c>
      <c r="C260" s="7">
        <v>17626</v>
      </c>
      <c r="D260" s="7">
        <v>3</v>
      </c>
      <c r="E260" s="295">
        <v>120</v>
      </c>
      <c r="F260" s="295">
        <v>3</v>
      </c>
      <c r="G260" s="7">
        <v>1</v>
      </c>
      <c r="H260" s="295">
        <v>30</v>
      </c>
      <c r="I260" s="295">
        <v>0.75</v>
      </c>
      <c r="J260" s="7">
        <v>4</v>
      </c>
      <c r="K260" s="295">
        <v>150</v>
      </c>
      <c r="L260" s="295">
        <v>3.75</v>
      </c>
      <c r="M260" s="7">
        <v>12</v>
      </c>
      <c r="N260" s="295">
        <v>250</v>
      </c>
      <c r="O260" s="295">
        <v>6.25</v>
      </c>
      <c r="P260" s="7">
        <v>16</v>
      </c>
      <c r="Q260" s="295">
        <v>400</v>
      </c>
      <c r="R260" s="295">
        <v>10</v>
      </c>
      <c r="S260" s="86">
        <f t="shared" si="7"/>
        <v>1101.625</v>
      </c>
    </row>
    <row r="261" spans="1:19" ht="15" thickBot="1" x14ac:dyDescent="0.35">
      <c r="A261" s="4" t="s">
        <v>127</v>
      </c>
      <c r="B261" s="6" t="s">
        <v>4</v>
      </c>
      <c r="C261" s="7">
        <v>13167</v>
      </c>
      <c r="D261" s="7">
        <v>4</v>
      </c>
      <c r="E261" s="295">
        <v>76</v>
      </c>
      <c r="F261" s="295">
        <v>1.9</v>
      </c>
      <c r="G261" s="7">
        <v>0</v>
      </c>
      <c r="H261" s="295">
        <v>0</v>
      </c>
      <c r="I261" s="295">
        <v>0</v>
      </c>
      <c r="J261" s="7">
        <v>4</v>
      </c>
      <c r="K261" s="295">
        <v>76</v>
      </c>
      <c r="L261" s="295">
        <v>1.9</v>
      </c>
      <c r="M261" s="7">
        <v>10</v>
      </c>
      <c r="N261" s="295">
        <v>171</v>
      </c>
      <c r="O261" s="295">
        <v>4.2750000000000004</v>
      </c>
      <c r="P261" s="7">
        <v>14</v>
      </c>
      <c r="Q261" s="295">
        <v>247</v>
      </c>
      <c r="R261" s="295">
        <v>6.1749999999999998</v>
      </c>
      <c r="S261" s="86">
        <f t="shared" si="7"/>
        <v>940.5</v>
      </c>
    </row>
    <row r="262" spans="1:19" ht="15" thickBot="1" x14ac:dyDescent="0.35">
      <c r="A262" s="4" t="s">
        <v>130</v>
      </c>
      <c r="B262" s="6" t="s">
        <v>4</v>
      </c>
      <c r="C262" s="7">
        <v>17068</v>
      </c>
      <c r="D262" s="7">
        <v>0</v>
      </c>
      <c r="E262" s="295">
        <v>0</v>
      </c>
      <c r="F262" s="295">
        <v>0</v>
      </c>
      <c r="G262" s="7">
        <v>1</v>
      </c>
      <c r="H262" s="295">
        <v>40</v>
      </c>
      <c r="I262" s="295">
        <v>1</v>
      </c>
      <c r="J262" s="7">
        <v>1</v>
      </c>
      <c r="K262" s="295">
        <v>40</v>
      </c>
      <c r="L262" s="295">
        <v>1</v>
      </c>
      <c r="M262" s="7">
        <v>9</v>
      </c>
      <c r="N262" s="295">
        <v>256</v>
      </c>
      <c r="O262" s="295">
        <v>6.4</v>
      </c>
      <c r="P262" s="7">
        <v>10</v>
      </c>
      <c r="Q262" s="295">
        <v>296</v>
      </c>
      <c r="R262" s="295">
        <v>7.4</v>
      </c>
      <c r="S262" s="86">
        <f t="shared" ref="S262:S325" si="10">C262/P262</f>
        <v>1706.8</v>
      </c>
    </row>
    <row r="263" spans="1:19" ht="15" thickBot="1" x14ac:dyDescent="0.35">
      <c r="A263" s="4" t="s">
        <v>133</v>
      </c>
      <c r="B263" s="6" t="s">
        <v>4</v>
      </c>
      <c r="C263" s="7">
        <v>14480</v>
      </c>
      <c r="D263" s="7">
        <v>4</v>
      </c>
      <c r="E263" s="295">
        <v>80</v>
      </c>
      <c r="F263" s="295">
        <v>2</v>
      </c>
      <c r="G263" s="7">
        <v>1</v>
      </c>
      <c r="H263" s="295">
        <v>37.5</v>
      </c>
      <c r="I263" s="295">
        <v>0.9375</v>
      </c>
      <c r="J263" s="7">
        <v>5</v>
      </c>
      <c r="K263" s="295">
        <v>117.5</v>
      </c>
      <c r="L263" s="295">
        <v>2.9375</v>
      </c>
      <c r="M263" s="7">
        <v>11</v>
      </c>
      <c r="N263" s="295">
        <v>173</v>
      </c>
      <c r="O263" s="295">
        <v>4.3250000000000002</v>
      </c>
      <c r="P263" s="7">
        <v>16</v>
      </c>
      <c r="Q263" s="295">
        <v>290.5</v>
      </c>
      <c r="R263" s="295">
        <v>7.2625000000000002</v>
      </c>
      <c r="S263" s="86">
        <f t="shared" si="10"/>
        <v>905</v>
      </c>
    </row>
    <row r="264" spans="1:19" ht="15" thickBot="1" x14ac:dyDescent="0.35">
      <c r="A264" s="4" t="s">
        <v>135</v>
      </c>
      <c r="B264" s="6" t="s">
        <v>4</v>
      </c>
      <c r="C264" s="7">
        <v>13326</v>
      </c>
      <c r="D264" s="7">
        <v>4</v>
      </c>
      <c r="E264" s="295">
        <v>148</v>
      </c>
      <c r="F264" s="295">
        <v>3.7</v>
      </c>
      <c r="G264" s="7">
        <v>0</v>
      </c>
      <c r="H264" s="295">
        <v>0</v>
      </c>
      <c r="I264" s="295">
        <v>0</v>
      </c>
      <c r="J264" s="7">
        <v>4</v>
      </c>
      <c r="K264" s="295">
        <v>148</v>
      </c>
      <c r="L264" s="295">
        <v>3.7</v>
      </c>
      <c r="M264" s="7">
        <v>10</v>
      </c>
      <c r="N264" s="295">
        <v>219</v>
      </c>
      <c r="O264" s="295">
        <v>5.4749999999999996</v>
      </c>
      <c r="P264" s="7">
        <v>14</v>
      </c>
      <c r="Q264" s="295">
        <v>367</v>
      </c>
      <c r="R264" s="295">
        <v>9.1750000000000007</v>
      </c>
      <c r="S264" s="86">
        <f t="shared" si="10"/>
        <v>951.85714285714289</v>
      </c>
    </row>
    <row r="265" spans="1:19" ht="15" thickBot="1" x14ac:dyDescent="0.35">
      <c r="A265" s="4" t="s">
        <v>145</v>
      </c>
      <c r="B265" s="6" t="s">
        <v>4</v>
      </c>
      <c r="C265" s="7">
        <v>25692</v>
      </c>
      <c r="D265" s="7">
        <v>1</v>
      </c>
      <c r="E265" s="295">
        <v>40</v>
      </c>
      <c r="F265" s="295">
        <v>1</v>
      </c>
      <c r="G265" s="7">
        <v>0</v>
      </c>
      <c r="H265" s="295">
        <v>0</v>
      </c>
      <c r="I265" s="295">
        <v>0</v>
      </c>
      <c r="J265" s="7">
        <v>1</v>
      </c>
      <c r="K265" s="295">
        <v>40</v>
      </c>
      <c r="L265" s="295">
        <v>1</v>
      </c>
      <c r="M265" s="7">
        <v>21</v>
      </c>
      <c r="N265" s="295">
        <v>335</v>
      </c>
      <c r="O265" s="295">
        <v>8.375</v>
      </c>
      <c r="P265" s="7">
        <v>22</v>
      </c>
      <c r="Q265" s="295">
        <v>375</v>
      </c>
      <c r="R265" s="295">
        <v>9.375</v>
      </c>
      <c r="S265" s="86">
        <f t="shared" si="10"/>
        <v>1167.8181818181818</v>
      </c>
    </row>
    <row r="266" spans="1:19" ht="15" thickBot="1" x14ac:dyDescent="0.35">
      <c r="A266" s="4" t="s">
        <v>148</v>
      </c>
      <c r="B266" s="6" t="s">
        <v>4</v>
      </c>
      <c r="C266" s="7">
        <v>15958</v>
      </c>
      <c r="D266" s="7">
        <v>1</v>
      </c>
      <c r="E266" s="295">
        <v>40</v>
      </c>
      <c r="F266" s="295">
        <v>1</v>
      </c>
      <c r="G266" s="7">
        <v>0</v>
      </c>
      <c r="H266" s="295">
        <v>0</v>
      </c>
      <c r="I266" s="295">
        <v>0</v>
      </c>
      <c r="J266" s="7">
        <v>1</v>
      </c>
      <c r="K266" s="295">
        <v>40</v>
      </c>
      <c r="L266" s="295">
        <v>1</v>
      </c>
      <c r="M266" s="7">
        <v>16</v>
      </c>
      <c r="N266" s="295">
        <v>380</v>
      </c>
      <c r="O266" s="295">
        <v>9.5</v>
      </c>
      <c r="P266" s="7">
        <v>17</v>
      </c>
      <c r="Q266" s="295">
        <v>420</v>
      </c>
      <c r="R266" s="295">
        <v>10.5</v>
      </c>
      <c r="S266" s="86">
        <f t="shared" si="10"/>
        <v>938.70588235294122</v>
      </c>
    </row>
    <row r="267" spans="1:19" ht="15" thickBot="1" x14ac:dyDescent="0.35">
      <c r="A267" s="4" t="s">
        <v>153</v>
      </c>
      <c r="B267" s="6" t="s">
        <v>4</v>
      </c>
      <c r="C267" s="7">
        <v>21165</v>
      </c>
      <c r="D267" s="7">
        <v>3</v>
      </c>
      <c r="E267" s="295">
        <v>120</v>
      </c>
      <c r="F267" s="295">
        <v>3</v>
      </c>
      <c r="G267" s="7">
        <v>0</v>
      </c>
      <c r="H267" s="295">
        <v>0</v>
      </c>
      <c r="I267" s="295">
        <v>0</v>
      </c>
      <c r="J267" s="7">
        <v>3</v>
      </c>
      <c r="K267" s="295">
        <v>120</v>
      </c>
      <c r="L267" s="295">
        <v>3</v>
      </c>
      <c r="M267" s="7">
        <v>9</v>
      </c>
      <c r="N267" s="295">
        <v>196</v>
      </c>
      <c r="O267" s="295">
        <v>4.9000000000000004</v>
      </c>
      <c r="P267" s="7">
        <v>12</v>
      </c>
      <c r="Q267" s="295">
        <v>316</v>
      </c>
      <c r="R267" s="295">
        <v>7.9</v>
      </c>
      <c r="S267" s="86">
        <f t="shared" si="10"/>
        <v>1763.75</v>
      </c>
    </row>
    <row r="268" spans="1:19" ht="15" thickBot="1" x14ac:dyDescent="0.35">
      <c r="A268" s="4" t="s">
        <v>154</v>
      </c>
      <c r="B268" s="6" t="s">
        <v>4</v>
      </c>
      <c r="C268" s="7">
        <v>22423</v>
      </c>
      <c r="D268" s="7">
        <v>2</v>
      </c>
      <c r="E268" s="295">
        <v>60</v>
      </c>
      <c r="F268" s="295">
        <v>1.5</v>
      </c>
      <c r="G268" s="7">
        <v>0</v>
      </c>
      <c r="H268" s="295">
        <v>0</v>
      </c>
      <c r="I268" s="295">
        <v>0</v>
      </c>
      <c r="J268" s="7">
        <v>2</v>
      </c>
      <c r="K268" s="295">
        <v>60</v>
      </c>
      <c r="L268" s="295">
        <v>1.5</v>
      </c>
      <c r="M268" s="7">
        <v>15</v>
      </c>
      <c r="N268" s="295">
        <v>340</v>
      </c>
      <c r="O268" s="295">
        <v>8.5</v>
      </c>
      <c r="P268" s="7">
        <v>17</v>
      </c>
      <c r="Q268" s="295">
        <v>400</v>
      </c>
      <c r="R268" s="295">
        <v>10</v>
      </c>
      <c r="S268" s="86">
        <f t="shared" si="10"/>
        <v>1319</v>
      </c>
    </row>
    <row r="269" spans="1:19" ht="15" thickBot="1" x14ac:dyDescent="0.35">
      <c r="A269" s="4" t="s">
        <v>157</v>
      </c>
      <c r="B269" s="6" t="s">
        <v>4</v>
      </c>
      <c r="C269" s="7">
        <v>14236</v>
      </c>
      <c r="D269" s="7">
        <v>7</v>
      </c>
      <c r="E269" s="295">
        <v>152</v>
      </c>
      <c r="F269" s="295">
        <v>3.8</v>
      </c>
      <c r="G269" s="7">
        <v>0</v>
      </c>
      <c r="H269" s="295">
        <v>0</v>
      </c>
      <c r="I269" s="295">
        <v>0</v>
      </c>
      <c r="J269" s="7">
        <v>7</v>
      </c>
      <c r="K269" s="295">
        <v>152</v>
      </c>
      <c r="L269" s="295">
        <v>3.8</v>
      </c>
      <c r="M269" s="7">
        <v>10</v>
      </c>
      <c r="N269" s="295">
        <v>131</v>
      </c>
      <c r="O269" s="295">
        <v>3.2749999999999999</v>
      </c>
      <c r="P269" s="7">
        <v>17</v>
      </c>
      <c r="Q269" s="295">
        <v>283</v>
      </c>
      <c r="R269" s="295">
        <v>7.0750000000000002</v>
      </c>
      <c r="S269" s="86">
        <f t="shared" si="10"/>
        <v>837.41176470588232</v>
      </c>
    </row>
    <row r="270" spans="1:19" ht="15" thickBot="1" x14ac:dyDescent="0.35">
      <c r="A270" s="4" t="s">
        <v>161</v>
      </c>
      <c r="B270" s="6" t="s">
        <v>4</v>
      </c>
      <c r="C270" s="7">
        <v>13233</v>
      </c>
      <c r="D270" s="7">
        <v>3</v>
      </c>
      <c r="E270" s="295">
        <v>110</v>
      </c>
      <c r="F270" s="295">
        <v>2.75</v>
      </c>
      <c r="G270" s="7">
        <v>9</v>
      </c>
      <c r="H270" s="295">
        <v>240.5</v>
      </c>
      <c r="I270" s="295">
        <v>6.0125000000000002</v>
      </c>
      <c r="J270" s="7">
        <v>12</v>
      </c>
      <c r="K270" s="295">
        <v>350.5</v>
      </c>
      <c r="L270" s="295">
        <v>8.7624999999999993</v>
      </c>
      <c r="M270" s="7">
        <v>2</v>
      </c>
      <c r="N270" s="295">
        <v>26</v>
      </c>
      <c r="O270" s="295">
        <v>0.65</v>
      </c>
      <c r="P270" s="7">
        <v>14</v>
      </c>
      <c r="Q270" s="295">
        <v>376.5</v>
      </c>
      <c r="R270" s="295">
        <v>9.4124999999999996</v>
      </c>
      <c r="S270" s="86">
        <f t="shared" si="10"/>
        <v>945.21428571428567</v>
      </c>
    </row>
    <row r="271" spans="1:19" ht="15" thickBot="1" x14ac:dyDescent="0.35">
      <c r="A271" s="4" t="s">
        <v>162</v>
      </c>
      <c r="B271" s="6" t="s">
        <v>4</v>
      </c>
      <c r="C271" s="7">
        <v>16422</v>
      </c>
      <c r="D271" s="7">
        <v>6</v>
      </c>
      <c r="E271" s="295">
        <v>120</v>
      </c>
      <c r="F271" s="295">
        <v>3</v>
      </c>
      <c r="G271" s="7">
        <v>0</v>
      </c>
      <c r="H271" s="295">
        <v>0</v>
      </c>
      <c r="I271" s="295">
        <v>0</v>
      </c>
      <c r="J271" s="7">
        <v>6</v>
      </c>
      <c r="K271" s="295">
        <v>120</v>
      </c>
      <c r="L271" s="295">
        <v>3</v>
      </c>
      <c r="M271" s="7">
        <v>8</v>
      </c>
      <c r="N271" s="295">
        <v>120</v>
      </c>
      <c r="O271" s="295">
        <v>3</v>
      </c>
      <c r="P271" s="7">
        <v>14</v>
      </c>
      <c r="Q271" s="295">
        <v>240</v>
      </c>
      <c r="R271" s="295">
        <v>6</v>
      </c>
      <c r="S271" s="86">
        <f t="shared" si="10"/>
        <v>1173</v>
      </c>
    </row>
    <row r="272" spans="1:19" ht="15" thickBot="1" x14ac:dyDescent="0.35">
      <c r="A272" s="4" t="s">
        <v>166</v>
      </c>
      <c r="B272" s="6" t="s">
        <v>4</v>
      </c>
      <c r="C272" s="7">
        <v>19202</v>
      </c>
      <c r="D272" s="7">
        <v>5</v>
      </c>
      <c r="E272" s="295">
        <v>187.5</v>
      </c>
      <c r="F272" s="295">
        <v>4.6875</v>
      </c>
      <c r="G272" s="7">
        <v>0</v>
      </c>
      <c r="H272" s="295">
        <v>0</v>
      </c>
      <c r="I272" s="295">
        <v>0</v>
      </c>
      <c r="J272" s="7">
        <v>5</v>
      </c>
      <c r="K272" s="295">
        <v>187.5</v>
      </c>
      <c r="L272" s="295">
        <v>4.6875</v>
      </c>
      <c r="M272" s="7">
        <v>18</v>
      </c>
      <c r="N272" s="295">
        <v>345.75</v>
      </c>
      <c r="O272" s="295">
        <v>8.6437500000000007</v>
      </c>
      <c r="P272" s="7">
        <v>23</v>
      </c>
      <c r="Q272" s="295">
        <v>533.25</v>
      </c>
      <c r="R272" s="295">
        <v>13.331250000000001</v>
      </c>
      <c r="S272" s="86">
        <f t="shared" si="10"/>
        <v>834.86956521739125</v>
      </c>
    </row>
    <row r="273" spans="1:19" ht="15" thickBot="1" x14ac:dyDescent="0.35">
      <c r="A273" s="4" t="s">
        <v>167</v>
      </c>
      <c r="B273" s="6" t="s">
        <v>4</v>
      </c>
      <c r="C273" s="7">
        <v>13135</v>
      </c>
      <c r="D273" s="7">
        <v>2</v>
      </c>
      <c r="E273" s="295">
        <v>51</v>
      </c>
      <c r="F273" s="295">
        <v>1.2749999999999999</v>
      </c>
      <c r="G273" s="7">
        <v>1</v>
      </c>
      <c r="H273" s="295">
        <v>40</v>
      </c>
      <c r="I273" s="295">
        <v>1</v>
      </c>
      <c r="J273" s="7">
        <v>3</v>
      </c>
      <c r="K273" s="295">
        <v>91</v>
      </c>
      <c r="L273" s="295">
        <v>2.2749999999999999</v>
      </c>
      <c r="M273" s="7">
        <v>6</v>
      </c>
      <c r="N273" s="295">
        <v>77</v>
      </c>
      <c r="O273" s="295">
        <v>1.925</v>
      </c>
      <c r="P273" s="7">
        <v>9</v>
      </c>
      <c r="Q273" s="295">
        <v>168</v>
      </c>
      <c r="R273" s="295">
        <v>4.2</v>
      </c>
      <c r="S273" s="86">
        <f t="shared" si="10"/>
        <v>1459.4444444444443</v>
      </c>
    </row>
    <row r="274" spans="1:19" ht="15" thickBot="1" x14ac:dyDescent="0.35">
      <c r="A274" s="4" t="s">
        <v>168</v>
      </c>
      <c r="B274" s="6" t="s">
        <v>4</v>
      </c>
      <c r="C274" s="7">
        <v>23088</v>
      </c>
      <c r="D274" s="7">
        <v>0</v>
      </c>
      <c r="E274" s="295">
        <v>0</v>
      </c>
      <c r="F274" s="295">
        <v>0</v>
      </c>
      <c r="G274" s="7">
        <v>2</v>
      </c>
      <c r="H274" s="295">
        <v>65</v>
      </c>
      <c r="I274" s="295">
        <v>1.625</v>
      </c>
      <c r="J274" s="7">
        <v>2</v>
      </c>
      <c r="K274" s="295">
        <v>65</v>
      </c>
      <c r="L274" s="295">
        <v>1.625</v>
      </c>
      <c r="M274" s="7">
        <v>8</v>
      </c>
      <c r="N274" s="295">
        <v>223</v>
      </c>
      <c r="O274" s="295">
        <v>5.5750000000000002</v>
      </c>
      <c r="P274" s="7">
        <v>10</v>
      </c>
      <c r="Q274" s="295">
        <v>288</v>
      </c>
      <c r="R274" s="295">
        <v>7.2</v>
      </c>
      <c r="S274" s="86">
        <f t="shared" si="10"/>
        <v>2308.8000000000002</v>
      </c>
    </row>
    <row r="275" spans="1:19" ht="15" thickBot="1" x14ac:dyDescent="0.35">
      <c r="A275" s="4" t="s">
        <v>172</v>
      </c>
      <c r="B275" s="6" t="s">
        <v>4</v>
      </c>
      <c r="C275" s="7">
        <v>15322</v>
      </c>
      <c r="D275" s="7">
        <v>2</v>
      </c>
      <c r="E275" s="295">
        <v>81.05</v>
      </c>
      <c r="F275" s="295">
        <v>2.0262500000000001</v>
      </c>
      <c r="G275" s="7">
        <v>0</v>
      </c>
      <c r="H275" s="295">
        <v>0</v>
      </c>
      <c r="I275" s="295">
        <v>0</v>
      </c>
      <c r="J275" s="7">
        <v>2</v>
      </c>
      <c r="K275" s="295">
        <v>81.05</v>
      </c>
      <c r="L275" s="295">
        <v>2.0262500000000001</v>
      </c>
      <c r="M275" s="7">
        <v>6</v>
      </c>
      <c r="N275" s="295">
        <v>230</v>
      </c>
      <c r="O275" s="295">
        <v>5.75</v>
      </c>
      <c r="P275" s="7">
        <v>8</v>
      </c>
      <c r="Q275" s="295">
        <v>311.05</v>
      </c>
      <c r="R275" s="295">
        <v>7.7762500000000001</v>
      </c>
      <c r="S275" s="86">
        <f t="shared" si="10"/>
        <v>1915.25</v>
      </c>
    </row>
    <row r="276" spans="1:19" ht="15" thickBot="1" x14ac:dyDescent="0.35">
      <c r="A276" s="4" t="s">
        <v>173</v>
      </c>
      <c r="B276" s="6" t="s">
        <v>4</v>
      </c>
      <c r="C276" s="7">
        <v>23096</v>
      </c>
      <c r="D276" s="7">
        <v>3</v>
      </c>
      <c r="E276" s="295">
        <v>84</v>
      </c>
      <c r="F276" s="295">
        <v>2.1</v>
      </c>
      <c r="G276" s="7">
        <v>9</v>
      </c>
      <c r="H276" s="295">
        <v>217</v>
      </c>
      <c r="I276" s="295">
        <v>5.4249999999999998</v>
      </c>
      <c r="J276" s="7">
        <v>12</v>
      </c>
      <c r="K276" s="295">
        <v>301</v>
      </c>
      <c r="L276" s="295">
        <v>7.5250000000000004</v>
      </c>
      <c r="M276" s="7">
        <v>4</v>
      </c>
      <c r="N276" s="295">
        <v>16</v>
      </c>
      <c r="O276" s="295">
        <v>0.4</v>
      </c>
      <c r="P276" s="7">
        <v>16</v>
      </c>
      <c r="Q276" s="295">
        <v>317</v>
      </c>
      <c r="R276" s="295">
        <v>7.9249999999999998</v>
      </c>
      <c r="S276" s="86">
        <f t="shared" si="10"/>
        <v>1443.5</v>
      </c>
    </row>
    <row r="277" spans="1:19" ht="15" thickBot="1" x14ac:dyDescent="0.35">
      <c r="A277" s="4" t="s">
        <v>180</v>
      </c>
      <c r="B277" s="6" t="s">
        <v>4</v>
      </c>
      <c r="C277" s="7">
        <v>21871</v>
      </c>
      <c r="D277" s="7">
        <v>2</v>
      </c>
      <c r="E277" s="295">
        <v>80</v>
      </c>
      <c r="F277" s="295">
        <v>2</v>
      </c>
      <c r="G277" s="7">
        <v>1</v>
      </c>
      <c r="H277" s="295">
        <v>40</v>
      </c>
      <c r="I277" s="295">
        <v>1</v>
      </c>
      <c r="J277" s="7">
        <v>3</v>
      </c>
      <c r="K277" s="295">
        <v>120</v>
      </c>
      <c r="L277" s="295">
        <v>3</v>
      </c>
      <c r="M277" s="7">
        <v>8</v>
      </c>
      <c r="N277" s="295">
        <v>234</v>
      </c>
      <c r="O277" s="295">
        <v>5.85</v>
      </c>
      <c r="P277" s="7">
        <v>11</v>
      </c>
      <c r="Q277" s="295">
        <v>354</v>
      </c>
      <c r="R277" s="295">
        <v>8.85</v>
      </c>
      <c r="S277" s="86">
        <f t="shared" si="10"/>
        <v>1988.2727272727273</v>
      </c>
    </row>
    <row r="278" spans="1:19" ht="15" thickBot="1" x14ac:dyDescent="0.35">
      <c r="A278" s="4" t="s">
        <v>183</v>
      </c>
      <c r="B278" s="6" t="s">
        <v>4</v>
      </c>
      <c r="C278" s="7">
        <v>13600</v>
      </c>
      <c r="D278" s="7">
        <v>2</v>
      </c>
      <c r="E278" s="295">
        <v>40</v>
      </c>
      <c r="F278" s="295">
        <v>1</v>
      </c>
      <c r="G278" s="7">
        <v>0</v>
      </c>
      <c r="H278" s="295">
        <v>0</v>
      </c>
      <c r="I278" s="295">
        <v>0</v>
      </c>
      <c r="J278" s="7">
        <v>2</v>
      </c>
      <c r="K278" s="295">
        <v>40</v>
      </c>
      <c r="L278" s="295">
        <v>1</v>
      </c>
      <c r="M278" s="7">
        <v>3</v>
      </c>
      <c r="N278" s="295">
        <v>94</v>
      </c>
      <c r="O278" s="295">
        <v>2.35</v>
      </c>
      <c r="P278" s="7">
        <v>5</v>
      </c>
      <c r="Q278" s="295">
        <v>134</v>
      </c>
      <c r="R278" s="295">
        <v>3.35</v>
      </c>
      <c r="S278" s="86">
        <f t="shared" si="10"/>
        <v>2720</v>
      </c>
    </row>
    <row r="279" spans="1:19" ht="15" thickBot="1" x14ac:dyDescent="0.35">
      <c r="A279" s="4" t="s">
        <v>190</v>
      </c>
      <c r="B279" s="6" t="s">
        <v>4</v>
      </c>
      <c r="C279" s="7">
        <v>17153</v>
      </c>
      <c r="D279" s="7">
        <v>3</v>
      </c>
      <c r="E279" s="295">
        <v>60</v>
      </c>
      <c r="F279" s="295">
        <v>1.5</v>
      </c>
      <c r="G279" s="7">
        <v>0</v>
      </c>
      <c r="H279" s="295">
        <v>0</v>
      </c>
      <c r="I279" s="295">
        <v>0</v>
      </c>
      <c r="J279" s="7">
        <v>3</v>
      </c>
      <c r="K279" s="295">
        <v>60</v>
      </c>
      <c r="L279" s="295">
        <v>1.5</v>
      </c>
      <c r="M279" s="7">
        <v>6</v>
      </c>
      <c r="N279" s="295">
        <v>150</v>
      </c>
      <c r="O279" s="295">
        <v>3.75</v>
      </c>
      <c r="P279" s="7">
        <v>9</v>
      </c>
      <c r="Q279" s="295">
        <v>210</v>
      </c>
      <c r="R279" s="295">
        <v>5.25</v>
      </c>
      <c r="S279" s="86">
        <f t="shared" si="10"/>
        <v>1905.8888888888889</v>
      </c>
    </row>
    <row r="280" spans="1:19" ht="15" thickBot="1" x14ac:dyDescent="0.35">
      <c r="A280" s="4" t="s">
        <v>199</v>
      </c>
      <c r="B280" s="6" t="s">
        <v>4</v>
      </c>
      <c r="C280" s="7">
        <v>25369</v>
      </c>
      <c r="D280" s="7">
        <v>2</v>
      </c>
      <c r="E280" s="295">
        <v>72</v>
      </c>
      <c r="F280" s="295">
        <v>1.8</v>
      </c>
      <c r="G280" s="7">
        <v>0</v>
      </c>
      <c r="H280" s="295">
        <v>0</v>
      </c>
      <c r="I280" s="295">
        <v>0</v>
      </c>
      <c r="J280" s="7">
        <v>2</v>
      </c>
      <c r="K280" s="295">
        <v>72</v>
      </c>
      <c r="L280" s="295">
        <v>1.8</v>
      </c>
      <c r="M280" s="7">
        <v>3</v>
      </c>
      <c r="N280" s="295">
        <v>63.5</v>
      </c>
      <c r="O280" s="295">
        <v>1.5874999999999999</v>
      </c>
      <c r="P280" s="7">
        <v>5</v>
      </c>
      <c r="Q280" s="295">
        <v>135.5</v>
      </c>
      <c r="R280" s="295">
        <v>3.3875000000000002</v>
      </c>
      <c r="S280" s="86">
        <f t="shared" si="10"/>
        <v>5073.8</v>
      </c>
    </row>
    <row r="281" spans="1:19" ht="15" thickBot="1" x14ac:dyDescent="0.35">
      <c r="A281" s="4" t="s">
        <v>206</v>
      </c>
      <c r="B281" s="6" t="s">
        <v>4</v>
      </c>
      <c r="C281" s="7">
        <v>22258</v>
      </c>
      <c r="D281" s="7">
        <v>3</v>
      </c>
      <c r="E281" s="295">
        <v>103</v>
      </c>
      <c r="F281" s="295">
        <v>2.5750000000000002</v>
      </c>
      <c r="G281" s="7">
        <v>3</v>
      </c>
      <c r="H281" s="295">
        <v>120</v>
      </c>
      <c r="I281" s="295">
        <v>3</v>
      </c>
      <c r="J281" s="7">
        <v>6</v>
      </c>
      <c r="K281" s="295">
        <v>223</v>
      </c>
      <c r="L281" s="295">
        <v>5.5750000000000002</v>
      </c>
      <c r="M281" s="7">
        <v>10</v>
      </c>
      <c r="N281" s="295">
        <v>304</v>
      </c>
      <c r="O281" s="295">
        <v>7.6</v>
      </c>
      <c r="P281" s="7">
        <v>16</v>
      </c>
      <c r="Q281" s="295">
        <v>527</v>
      </c>
      <c r="R281" s="295">
        <v>13.175000000000001</v>
      </c>
      <c r="S281" s="86">
        <f t="shared" si="10"/>
        <v>1391.125</v>
      </c>
    </row>
    <row r="282" spans="1:19" ht="15" thickBot="1" x14ac:dyDescent="0.35">
      <c r="A282" s="4" t="s">
        <v>212</v>
      </c>
      <c r="B282" s="6" t="s">
        <v>4</v>
      </c>
      <c r="C282" s="7">
        <v>14545</v>
      </c>
      <c r="D282" s="7">
        <v>2</v>
      </c>
      <c r="E282" s="295">
        <v>65</v>
      </c>
      <c r="F282" s="295">
        <v>1.625</v>
      </c>
      <c r="G282" s="7">
        <v>0</v>
      </c>
      <c r="H282" s="295">
        <v>0</v>
      </c>
      <c r="I282" s="295">
        <v>0</v>
      </c>
      <c r="J282" s="7">
        <v>2</v>
      </c>
      <c r="K282" s="295">
        <v>65</v>
      </c>
      <c r="L282" s="295">
        <v>1.625</v>
      </c>
      <c r="M282" s="7">
        <v>9</v>
      </c>
      <c r="N282" s="295">
        <v>220</v>
      </c>
      <c r="O282" s="295">
        <v>5.5</v>
      </c>
      <c r="P282" s="7">
        <v>11</v>
      </c>
      <c r="Q282" s="295">
        <v>285</v>
      </c>
      <c r="R282" s="295">
        <v>7.125</v>
      </c>
      <c r="S282" s="86">
        <f t="shared" si="10"/>
        <v>1322.2727272727273</v>
      </c>
    </row>
    <row r="283" spans="1:19" ht="15" thickBot="1" x14ac:dyDescent="0.35">
      <c r="A283" s="4" t="s">
        <v>215</v>
      </c>
      <c r="B283" s="6" t="s">
        <v>4</v>
      </c>
      <c r="C283" s="7">
        <v>13452</v>
      </c>
      <c r="D283" s="7">
        <v>3</v>
      </c>
      <c r="E283" s="295">
        <v>120</v>
      </c>
      <c r="F283" s="295">
        <v>3</v>
      </c>
      <c r="G283" s="7">
        <v>1</v>
      </c>
      <c r="H283" s="295">
        <v>36</v>
      </c>
      <c r="I283" s="295">
        <v>0.9</v>
      </c>
      <c r="J283" s="7">
        <v>4</v>
      </c>
      <c r="K283" s="295">
        <v>156</v>
      </c>
      <c r="L283" s="295">
        <v>3.9</v>
      </c>
      <c r="M283" s="7">
        <v>8</v>
      </c>
      <c r="N283" s="295">
        <v>148</v>
      </c>
      <c r="O283" s="295">
        <v>3.7</v>
      </c>
      <c r="P283" s="7">
        <v>12</v>
      </c>
      <c r="Q283" s="295">
        <v>304</v>
      </c>
      <c r="R283" s="295">
        <v>7.6</v>
      </c>
      <c r="S283" s="86">
        <f t="shared" si="10"/>
        <v>1121</v>
      </c>
    </row>
    <row r="284" spans="1:19" ht="15" thickBot="1" x14ac:dyDescent="0.35">
      <c r="A284" s="4" t="s">
        <v>221</v>
      </c>
      <c r="B284" s="6" t="s">
        <v>4</v>
      </c>
      <c r="C284" s="7">
        <v>22995</v>
      </c>
      <c r="D284" s="7">
        <v>2</v>
      </c>
      <c r="E284" s="295">
        <v>77.5</v>
      </c>
      <c r="F284" s="295">
        <v>1.9375</v>
      </c>
      <c r="G284" s="7">
        <v>4</v>
      </c>
      <c r="H284" s="295">
        <v>135</v>
      </c>
      <c r="I284" s="295">
        <v>3.375</v>
      </c>
      <c r="J284" s="7">
        <v>6</v>
      </c>
      <c r="K284" s="295">
        <v>212.5</v>
      </c>
      <c r="L284" s="295">
        <v>5.3125</v>
      </c>
      <c r="M284" s="7">
        <v>15</v>
      </c>
      <c r="N284" s="295">
        <v>447</v>
      </c>
      <c r="O284" s="295">
        <v>11.175000000000001</v>
      </c>
      <c r="P284" s="7">
        <v>21</v>
      </c>
      <c r="Q284" s="295">
        <v>659.5</v>
      </c>
      <c r="R284" s="295">
        <v>16.487500000000001</v>
      </c>
      <c r="S284" s="86">
        <f t="shared" si="10"/>
        <v>1095</v>
      </c>
    </row>
    <row r="285" spans="1:19" ht="15" thickBot="1" x14ac:dyDescent="0.35">
      <c r="A285" s="4" t="s">
        <v>226</v>
      </c>
      <c r="B285" s="6" t="s">
        <v>4</v>
      </c>
      <c r="C285" s="7">
        <v>14948</v>
      </c>
      <c r="D285" s="7">
        <v>5</v>
      </c>
      <c r="E285" s="295">
        <v>200</v>
      </c>
      <c r="F285" s="295">
        <v>5</v>
      </c>
      <c r="G285" s="7">
        <v>0</v>
      </c>
      <c r="H285" s="295">
        <v>0</v>
      </c>
      <c r="I285" s="295">
        <v>0</v>
      </c>
      <c r="J285" s="7">
        <v>5</v>
      </c>
      <c r="K285" s="295">
        <v>200</v>
      </c>
      <c r="L285" s="295">
        <v>5</v>
      </c>
      <c r="M285" s="7">
        <v>19</v>
      </c>
      <c r="N285" s="295">
        <v>418</v>
      </c>
      <c r="O285" s="295">
        <v>10.45</v>
      </c>
      <c r="P285" s="7">
        <v>24</v>
      </c>
      <c r="Q285" s="295">
        <v>618</v>
      </c>
      <c r="R285" s="295">
        <v>15.45</v>
      </c>
      <c r="S285" s="86">
        <f t="shared" si="10"/>
        <v>622.83333333333337</v>
      </c>
    </row>
    <row r="286" spans="1:19" ht="15" thickBot="1" x14ac:dyDescent="0.35">
      <c r="A286" s="4" t="s">
        <v>228</v>
      </c>
      <c r="B286" s="6" t="s">
        <v>4</v>
      </c>
      <c r="C286" s="7">
        <v>18393</v>
      </c>
      <c r="D286" s="7">
        <v>4</v>
      </c>
      <c r="E286" s="295">
        <v>132</v>
      </c>
      <c r="F286" s="295">
        <v>3.3</v>
      </c>
      <c r="G286" s="7">
        <v>9</v>
      </c>
      <c r="H286" s="295">
        <v>262</v>
      </c>
      <c r="I286" s="295">
        <v>6.55</v>
      </c>
      <c r="J286" s="7">
        <v>13</v>
      </c>
      <c r="K286" s="295">
        <v>394</v>
      </c>
      <c r="L286" s="295">
        <v>9.85</v>
      </c>
      <c r="M286" s="7">
        <v>6</v>
      </c>
      <c r="N286" s="295">
        <v>97</v>
      </c>
      <c r="O286" s="295">
        <v>2.4249999999999998</v>
      </c>
      <c r="P286" s="7">
        <v>19</v>
      </c>
      <c r="Q286" s="295">
        <v>491</v>
      </c>
      <c r="R286" s="295">
        <v>12.275</v>
      </c>
      <c r="S286" s="86">
        <f t="shared" si="10"/>
        <v>968.0526315789474</v>
      </c>
    </row>
    <row r="287" spans="1:19" ht="15" thickBot="1" x14ac:dyDescent="0.35">
      <c r="A287" s="4" t="s">
        <v>233</v>
      </c>
      <c r="B287" s="6" t="s">
        <v>4</v>
      </c>
      <c r="C287" s="7">
        <v>14384</v>
      </c>
      <c r="D287" s="7">
        <v>1</v>
      </c>
      <c r="E287" s="295">
        <v>40</v>
      </c>
      <c r="F287" s="295">
        <v>1</v>
      </c>
      <c r="G287" s="7">
        <v>0</v>
      </c>
      <c r="H287" s="295">
        <v>0</v>
      </c>
      <c r="I287" s="295">
        <v>0</v>
      </c>
      <c r="J287" s="7">
        <v>1</v>
      </c>
      <c r="K287" s="295">
        <v>40</v>
      </c>
      <c r="L287" s="295">
        <v>1</v>
      </c>
      <c r="M287" s="7">
        <v>4</v>
      </c>
      <c r="N287" s="295">
        <v>136</v>
      </c>
      <c r="O287" s="295">
        <v>3.4</v>
      </c>
      <c r="P287" s="7">
        <v>5</v>
      </c>
      <c r="Q287" s="295">
        <v>176</v>
      </c>
      <c r="R287" s="295">
        <v>4.4000000000000004</v>
      </c>
      <c r="S287" s="86">
        <f t="shared" si="10"/>
        <v>2876.8</v>
      </c>
    </row>
    <row r="288" spans="1:19" ht="15" thickBot="1" x14ac:dyDescent="0.35">
      <c r="A288" s="4" t="s">
        <v>235</v>
      </c>
      <c r="B288" s="6" t="s">
        <v>4</v>
      </c>
      <c r="C288" s="7">
        <v>17511</v>
      </c>
      <c r="D288" s="7">
        <v>3</v>
      </c>
      <c r="E288" s="295">
        <v>74</v>
      </c>
      <c r="F288" s="295">
        <v>1.85</v>
      </c>
      <c r="G288" s="7">
        <v>2</v>
      </c>
      <c r="H288" s="295">
        <v>54</v>
      </c>
      <c r="I288" s="295">
        <v>1.35</v>
      </c>
      <c r="J288" s="7">
        <v>5</v>
      </c>
      <c r="K288" s="295">
        <v>128</v>
      </c>
      <c r="L288" s="295">
        <v>3.2</v>
      </c>
      <c r="M288" s="7">
        <v>4</v>
      </c>
      <c r="N288" s="295">
        <v>92</v>
      </c>
      <c r="O288" s="295">
        <v>2.2999999999999998</v>
      </c>
      <c r="P288" s="7">
        <v>9</v>
      </c>
      <c r="Q288" s="295">
        <v>220</v>
      </c>
      <c r="R288" s="295">
        <v>5.5</v>
      </c>
      <c r="S288" s="86">
        <f t="shared" si="10"/>
        <v>1945.6666666666667</v>
      </c>
    </row>
    <row r="289" spans="1:19" ht="15" thickBot="1" x14ac:dyDescent="0.35">
      <c r="A289" s="4" t="s">
        <v>236</v>
      </c>
      <c r="B289" s="6" t="s">
        <v>4</v>
      </c>
      <c r="C289" s="7">
        <v>15736</v>
      </c>
      <c r="D289" s="7">
        <v>10</v>
      </c>
      <c r="E289" s="295">
        <v>314.5</v>
      </c>
      <c r="F289" s="295">
        <v>7.8624999999999998</v>
      </c>
      <c r="G289" s="7">
        <v>0</v>
      </c>
      <c r="H289" s="295">
        <v>0</v>
      </c>
      <c r="I289" s="295">
        <v>0</v>
      </c>
      <c r="J289" s="7">
        <v>10</v>
      </c>
      <c r="K289" s="295">
        <v>314.5</v>
      </c>
      <c r="L289" s="295">
        <v>7.8624999999999998</v>
      </c>
      <c r="M289" s="7">
        <v>13</v>
      </c>
      <c r="N289" s="295">
        <v>257</v>
      </c>
      <c r="O289" s="295">
        <v>6.4249999999999998</v>
      </c>
      <c r="P289" s="7">
        <v>23</v>
      </c>
      <c r="Q289" s="295">
        <v>571.5</v>
      </c>
      <c r="R289" s="295">
        <v>14.2875</v>
      </c>
      <c r="S289" s="86">
        <f t="shared" si="10"/>
        <v>684.17391304347825</v>
      </c>
    </row>
    <row r="290" spans="1:19" ht="15" thickBot="1" x14ac:dyDescent="0.35">
      <c r="A290" s="4" t="s">
        <v>238</v>
      </c>
      <c r="B290" s="6" t="s">
        <v>4</v>
      </c>
      <c r="C290" s="7">
        <v>13097</v>
      </c>
      <c r="D290" s="7">
        <v>1</v>
      </c>
      <c r="E290" s="295">
        <v>40</v>
      </c>
      <c r="F290" s="295">
        <v>1</v>
      </c>
      <c r="G290" s="7">
        <v>0</v>
      </c>
      <c r="H290" s="295">
        <v>0</v>
      </c>
      <c r="I290" s="295">
        <v>0</v>
      </c>
      <c r="J290" s="7">
        <v>1</v>
      </c>
      <c r="K290" s="295">
        <v>40</v>
      </c>
      <c r="L290" s="295">
        <v>1</v>
      </c>
      <c r="M290" s="7">
        <v>7</v>
      </c>
      <c r="N290" s="295">
        <v>109</v>
      </c>
      <c r="O290" s="295">
        <v>2.7250000000000001</v>
      </c>
      <c r="P290" s="7">
        <v>8</v>
      </c>
      <c r="Q290" s="295">
        <v>149</v>
      </c>
      <c r="R290" s="295">
        <v>3.7250000000000001</v>
      </c>
      <c r="S290" s="86">
        <f t="shared" si="10"/>
        <v>1637.125</v>
      </c>
    </row>
    <row r="291" spans="1:19" ht="15" thickBot="1" x14ac:dyDescent="0.35">
      <c r="A291" s="4" t="s">
        <v>243</v>
      </c>
      <c r="B291" s="6" t="s">
        <v>4</v>
      </c>
      <c r="C291" s="7">
        <v>22857</v>
      </c>
      <c r="D291" s="7">
        <v>8</v>
      </c>
      <c r="E291" s="295">
        <v>188</v>
      </c>
      <c r="F291" s="295">
        <v>4.7</v>
      </c>
      <c r="G291" s="7">
        <v>0</v>
      </c>
      <c r="H291" s="295">
        <v>0</v>
      </c>
      <c r="I291" s="295">
        <v>0</v>
      </c>
      <c r="J291" s="7">
        <v>8</v>
      </c>
      <c r="K291" s="295">
        <v>188</v>
      </c>
      <c r="L291" s="295">
        <v>4.7</v>
      </c>
      <c r="M291" s="7">
        <v>13</v>
      </c>
      <c r="N291" s="295">
        <v>352</v>
      </c>
      <c r="O291" s="295">
        <v>8.8000000000000007</v>
      </c>
      <c r="P291" s="7">
        <v>21</v>
      </c>
      <c r="Q291" s="295">
        <v>540</v>
      </c>
      <c r="R291" s="295">
        <v>13.5</v>
      </c>
      <c r="S291" s="86">
        <f t="shared" si="10"/>
        <v>1088.4285714285713</v>
      </c>
    </row>
    <row r="292" spans="1:19" ht="15" thickBot="1" x14ac:dyDescent="0.35">
      <c r="A292" s="4" t="s">
        <v>250</v>
      </c>
      <c r="B292" s="6" t="s">
        <v>4</v>
      </c>
      <c r="C292" s="7">
        <v>25686</v>
      </c>
      <c r="D292" s="7">
        <v>2</v>
      </c>
      <c r="E292" s="295">
        <v>80</v>
      </c>
      <c r="F292" s="295">
        <v>2</v>
      </c>
      <c r="G292" s="7">
        <v>2</v>
      </c>
      <c r="H292" s="295">
        <v>80</v>
      </c>
      <c r="I292" s="295">
        <v>2</v>
      </c>
      <c r="J292" s="7">
        <v>4</v>
      </c>
      <c r="K292" s="295">
        <v>160</v>
      </c>
      <c r="L292" s="295">
        <v>4</v>
      </c>
      <c r="M292" s="7">
        <v>20</v>
      </c>
      <c r="N292" s="295">
        <v>470</v>
      </c>
      <c r="O292" s="295">
        <v>11.75</v>
      </c>
      <c r="P292" s="7">
        <v>24</v>
      </c>
      <c r="Q292" s="295">
        <v>630</v>
      </c>
      <c r="R292" s="295">
        <v>15.75</v>
      </c>
      <c r="S292" s="86">
        <f t="shared" si="10"/>
        <v>1070.25</v>
      </c>
    </row>
    <row r="293" spans="1:19" ht="15" thickBot="1" x14ac:dyDescent="0.35">
      <c r="A293" s="4" t="s">
        <v>264</v>
      </c>
      <c r="B293" s="6" t="s">
        <v>4</v>
      </c>
      <c r="C293" s="7">
        <v>24164</v>
      </c>
      <c r="D293" s="7">
        <v>2</v>
      </c>
      <c r="E293" s="295">
        <v>80</v>
      </c>
      <c r="F293" s="295">
        <v>2</v>
      </c>
      <c r="G293" s="7">
        <v>1</v>
      </c>
      <c r="H293" s="295">
        <v>38.26</v>
      </c>
      <c r="I293" s="295">
        <v>0.95650000000000002</v>
      </c>
      <c r="J293" s="7">
        <v>3</v>
      </c>
      <c r="K293" s="295">
        <v>118.26</v>
      </c>
      <c r="L293" s="295">
        <v>2.9565000000000001</v>
      </c>
      <c r="M293" s="7">
        <v>17</v>
      </c>
      <c r="N293" s="295">
        <v>322.8</v>
      </c>
      <c r="O293" s="295">
        <v>8.07</v>
      </c>
      <c r="P293" s="7">
        <v>20</v>
      </c>
      <c r="Q293" s="295">
        <v>441.06</v>
      </c>
      <c r="R293" s="295">
        <v>11.0265</v>
      </c>
      <c r="S293" s="86">
        <f t="shared" si="10"/>
        <v>1208.2</v>
      </c>
    </row>
    <row r="294" spans="1:19" ht="15" thickBot="1" x14ac:dyDescent="0.35">
      <c r="A294" s="4" t="s">
        <v>265</v>
      </c>
      <c r="B294" s="6" t="s">
        <v>4</v>
      </c>
      <c r="C294" s="7">
        <v>14230</v>
      </c>
      <c r="D294" s="7">
        <v>1</v>
      </c>
      <c r="E294" s="295">
        <v>40</v>
      </c>
      <c r="F294" s="295">
        <v>1</v>
      </c>
      <c r="G294" s="7">
        <v>1</v>
      </c>
      <c r="H294" s="295">
        <v>40</v>
      </c>
      <c r="I294" s="295">
        <v>1</v>
      </c>
      <c r="J294" s="7">
        <v>2</v>
      </c>
      <c r="K294" s="295">
        <v>80</v>
      </c>
      <c r="L294" s="295">
        <v>2</v>
      </c>
      <c r="M294" s="7">
        <v>14</v>
      </c>
      <c r="N294" s="295">
        <v>273.01</v>
      </c>
      <c r="O294" s="295">
        <v>6.8252499999999996</v>
      </c>
      <c r="P294" s="7">
        <v>16</v>
      </c>
      <c r="Q294" s="295">
        <v>353.01</v>
      </c>
      <c r="R294" s="295">
        <v>8.8252500000000005</v>
      </c>
      <c r="S294" s="86">
        <f t="shared" si="10"/>
        <v>889.375</v>
      </c>
    </row>
    <row r="295" spans="1:19" ht="15" thickBot="1" x14ac:dyDescent="0.35">
      <c r="A295" s="4" t="s">
        <v>267</v>
      </c>
      <c r="B295" s="6" t="s">
        <v>4</v>
      </c>
      <c r="C295" s="7">
        <v>20526</v>
      </c>
      <c r="D295" s="7">
        <v>11</v>
      </c>
      <c r="E295" s="295">
        <v>302.5</v>
      </c>
      <c r="F295" s="295">
        <v>7.5625</v>
      </c>
      <c r="G295" s="7">
        <v>5</v>
      </c>
      <c r="H295" s="295">
        <v>99</v>
      </c>
      <c r="I295" s="295">
        <v>2.4750000000000001</v>
      </c>
      <c r="J295" s="7">
        <v>16</v>
      </c>
      <c r="K295" s="295">
        <v>401.5</v>
      </c>
      <c r="L295" s="295">
        <v>10.0375</v>
      </c>
      <c r="M295" s="7">
        <v>15</v>
      </c>
      <c r="N295" s="295">
        <v>196.5</v>
      </c>
      <c r="O295" s="295">
        <v>4.9124999999999996</v>
      </c>
      <c r="P295" s="7">
        <v>31</v>
      </c>
      <c r="Q295" s="295">
        <v>598</v>
      </c>
      <c r="R295" s="295">
        <v>14.95</v>
      </c>
      <c r="S295" s="86">
        <f t="shared" si="10"/>
        <v>662.12903225806451</v>
      </c>
    </row>
    <row r="296" spans="1:19" ht="15" thickBot="1" x14ac:dyDescent="0.35">
      <c r="A296" s="4" t="s">
        <v>271</v>
      </c>
      <c r="B296" s="6" t="s">
        <v>4</v>
      </c>
      <c r="C296" s="7">
        <v>13579</v>
      </c>
      <c r="D296" s="7">
        <v>2</v>
      </c>
      <c r="E296" s="295">
        <v>80</v>
      </c>
      <c r="F296" s="295">
        <v>2</v>
      </c>
      <c r="G296" s="7">
        <v>0</v>
      </c>
      <c r="H296" s="295">
        <v>0</v>
      </c>
      <c r="I296" s="295">
        <v>0</v>
      </c>
      <c r="J296" s="7">
        <v>2</v>
      </c>
      <c r="K296" s="295">
        <v>80</v>
      </c>
      <c r="L296" s="295">
        <v>2</v>
      </c>
      <c r="M296" s="7">
        <v>16</v>
      </c>
      <c r="N296" s="295">
        <v>322</v>
      </c>
      <c r="O296" s="295">
        <v>8.0500000000000007</v>
      </c>
      <c r="P296" s="7">
        <v>18</v>
      </c>
      <c r="Q296" s="295">
        <v>402</v>
      </c>
      <c r="R296" s="295">
        <v>10.050000000000001</v>
      </c>
      <c r="S296" s="86">
        <f t="shared" si="10"/>
        <v>754.38888888888891</v>
      </c>
    </row>
    <row r="297" spans="1:19" ht="15" thickBot="1" x14ac:dyDescent="0.35">
      <c r="A297" s="4" t="s">
        <v>276</v>
      </c>
      <c r="B297" s="6" t="s">
        <v>4</v>
      </c>
      <c r="C297" s="7">
        <v>19119</v>
      </c>
      <c r="D297" s="7">
        <v>3</v>
      </c>
      <c r="E297" s="295">
        <v>70</v>
      </c>
      <c r="F297" s="295">
        <v>1.75</v>
      </c>
      <c r="G297" s="7">
        <v>4</v>
      </c>
      <c r="H297" s="295">
        <v>140</v>
      </c>
      <c r="I297" s="295">
        <v>3.5</v>
      </c>
      <c r="J297" s="7">
        <v>7</v>
      </c>
      <c r="K297" s="295">
        <v>210</v>
      </c>
      <c r="L297" s="295">
        <v>5.25</v>
      </c>
      <c r="M297" s="7">
        <v>11</v>
      </c>
      <c r="N297" s="295">
        <v>150</v>
      </c>
      <c r="O297" s="295">
        <v>3.75</v>
      </c>
      <c r="P297" s="7">
        <v>18</v>
      </c>
      <c r="Q297" s="295">
        <v>360</v>
      </c>
      <c r="R297" s="295">
        <v>9</v>
      </c>
      <c r="S297" s="86">
        <f t="shared" si="10"/>
        <v>1062.1666666666667</v>
      </c>
    </row>
    <row r="298" spans="1:19" ht="15" thickBot="1" x14ac:dyDescent="0.35">
      <c r="A298" s="4" t="s">
        <v>284</v>
      </c>
      <c r="B298" s="6" t="s">
        <v>4</v>
      </c>
      <c r="C298" s="7">
        <v>12798</v>
      </c>
      <c r="D298" s="7">
        <v>1</v>
      </c>
      <c r="E298" s="295">
        <v>50</v>
      </c>
      <c r="F298" s="295">
        <v>1.25</v>
      </c>
      <c r="G298" s="7">
        <v>10</v>
      </c>
      <c r="H298" s="295">
        <v>300</v>
      </c>
      <c r="I298" s="295">
        <v>7.5</v>
      </c>
      <c r="J298" s="7">
        <v>11</v>
      </c>
      <c r="K298" s="295">
        <v>350</v>
      </c>
      <c r="L298" s="295">
        <v>8.75</v>
      </c>
      <c r="M298" s="7">
        <v>7</v>
      </c>
      <c r="N298" s="295">
        <v>50</v>
      </c>
      <c r="O298" s="295">
        <v>1.25</v>
      </c>
      <c r="P298" s="7">
        <v>18</v>
      </c>
      <c r="Q298" s="295">
        <v>400</v>
      </c>
      <c r="R298" s="295">
        <v>10</v>
      </c>
      <c r="S298" s="86">
        <f t="shared" si="10"/>
        <v>711</v>
      </c>
    </row>
    <row r="299" spans="1:19" ht="15" thickBot="1" x14ac:dyDescent="0.35">
      <c r="A299" s="4" t="s">
        <v>285</v>
      </c>
      <c r="B299" s="6" t="s">
        <v>4</v>
      </c>
      <c r="C299" s="7">
        <v>13912</v>
      </c>
      <c r="D299" s="7">
        <v>2</v>
      </c>
      <c r="E299" s="295">
        <v>78</v>
      </c>
      <c r="F299" s="295">
        <v>1.95</v>
      </c>
      <c r="G299" s="7">
        <v>0</v>
      </c>
      <c r="H299" s="295">
        <v>0</v>
      </c>
      <c r="I299" s="295">
        <v>0</v>
      </c>
      <c r="J299" s="7">
        <v>2</v>
      </c>
      <c r="K299" s="295">
        <v>78</v>
      </c>
      <c r="L299" s="295">
        <v>1.95</v>
      </c>
      <c r="M299" s="7">
        <v>9</v>
      </c>
      <c r="N299" s="295">
        <v>203</v>
      </c>
      <c r="O299" s="295">
        <v>5.0750000000000002</v>
      </c>
      <c r="P299" s="7">
        <v>11</v>
      </c>
      <c r="Q299" s="295">
        <v>281</v>
      </c>
      <c r="R299" s="295">
        <v>7.0250000000000004</v>
      </c>
      <c r="S299" s="86">
        <f t="shared" si="10"/>
        <v>1264.7272727272727</v>
      </c>
    </row>
    <row r="300" spans="1:19" ht="15" thickBot="1" x14ac:dyDescent="0.35">
      <c r="A300" s="4" t="s">
        <v>287</v>
      </c>
      <c r="B300" s="6" t="s">
        <v>4</v>
      </c>
      <c r="C300" s="7">
        <v>14878</v>
      </c>
      <c r="D300" s="7">
        <v>1</v>
      </c>
      <c r="E300" s="295">
        <v>40</v>
      </c>
      <c r="F300" s="295">
        <v>1</v>
      </c>
      <c r="G300" s="7">
        <v>12</v>
      </c>
      <c r="H300" s="295">
        <v>427</v>
      </c>
      <c r="I300" s="295">
        <v>10.675000000000001</v>
      </c>
      <c r="J300" s="7">
        <v>13</v>
      </c>
      <c r="K300" s="295">
        <v>467</v>
      </c>
      <c r="L300" s="295">
        <v>11.675000000000001</v>
      </c>
      <c r="M300" s="7">
        <v>4</v>
      </c>
      <c r="N300" s="295">
        <v>94</v>
      </c>
      <c r="O300" s="295">
        <v>2.35</v>
      </c>
      <c r="P300" s="7">
        <v>17</v>
      </c>
      <c r="Q300" s="295">
        <v>561</v>
      </c>
      <c r="R300" s="295">
        <v>14.025</v>
      </c>
      <c r="S300" s="86">
        <f t="shared" si="10"/>
        <v>875.17647058823525</v>
      </c>
    </row>
    <row r="301" spans="1:19" ht="15" thickBot="1" x14ac:dyDescent="0.35">
      <c r="A301" s="4" t="s">
        <v>303</v>
      </c>
      <c r="B301" s="6" t="s">
        <v>4</v>
      </c>
      <c r="C301" s="7">
        <v>12486</v>
      </c>
      <c r="D301" s="7">
        <v>1</v>
      </c>
      <c r="E301" s="295">
        <v>40</v>
      </c>
      <c r="F301" s="295">
        <v>1</v>
      </c>
      <c r="G301" s="7">
        <v>0</v>
      </c>
      <c r="H301" s="295">
        <v>0</v>
      </c>
      <c r="I301" s="295">
        <v>0</v>
      </c>
      <c r="J301" s="7">
        <v>1</v>
      </c>
      <c r="K301" s="295">
        <v>40</v>
      </c>
      <c r="L301" s="295">
        <v>1</v>
      </c>
      <c r="M301" s="7">
        <v>5</v>
      </c>
      <c r="N301" s="295">
        <v>125</v>
      </c>
      <c r="O301" s="295">
        <v>3.125</v>
      </c>
      <c r="P301" s="7">
        <v>6</v>
      </c>
      <c r="Q301" s="295">
        <v>165</v>
      </c>
      <c r="R301" s="295">
        <v>4.125</v>
      </c>
      <c r="S301" s="86">
        <f t="shared" si="10"/>
        <v>2081</v>
      </c>
    </row>
    <row r="302" spans="1:19" ht="15" thickBot="1" x14ac:dyDescent="0.35">
      <c r="A302" s="4" t="s">
        <v>317</v>
      </c>
      <c r="B302" s="6" t="s">
        <v>4</v>
      </c>
      <c r="C302" s="7">
        <v>16753</v>
      </c>
      <c r="D302" s="7">
        <v>5</v>
      </c>
      <c r="E302" s="295">
        <v>200</v>
      </c>
      <c r="F302" s="295">
        <v>5</v>
      </c>
      <c r="G302" s="7">
        <v>2</v>
      </c>
      <c r="H302" s="295">
        <v>40</v>
      </c>
      <c r="I302" s="295">
        <v>1</v>
      </c>
      <c r="J302" s="7">
        <v>7</v>
      </c>
      <c r="K302" s="295">
        <v>240</v>
      </c>
      <c r="L302" s="295">
        <v>6</v>
      </c>
      <c r="M302" s="7">
        <v>24</v>
      </c>
      <c r="N302" s="295">
        <v>379.03</v>
      </c>
      <c r="O302" s="295">
        <v>9.4757499999999997</v>
      </c>
      <c r="P302" s="7">
        <v>31</v>
      </c>
      <c r="Q302" s="295">
        <v>619.03</v>
      </c>
      <c r="R302" s="295">
        <v>15.47575</v>
      </c>
      <c r="S302" s="86">
        <f t="shared" si="10"/>
        <v>540.41935483870964</v>
      </c>
    </row>
    <row r="303" spans="1:19" ht="15" thickBot="1" x14ac:dyDescent="0.35">
      <c r="A303" s="4" t="s">
        <v>338</v>
      </c>
      <c r="B303" s="6" t="s">
        <v>4</v>
      </c>
      <c r="C303" s="7">
        <v>14300</v>
      </c>
      <c r="D303" s="7">
        <v>3</v>
      </c>
      <c r="E303" s="295">
        <v>120</v>
      </c>
      <c r="F303" s="295">
        <v>3</v>
      </c>
      <c r="G303" s="7">
        <v>2</v>
      </c>
      <c r="H303" s="295">
        <v>80</v>
      </c>
      <c r="I303" s="295">
        <v>2</v>
      </c>
      <c r="J303" s="7">
        <v>5</v>
      </c>
      <c r="K303" s="295">
        <v>200</v>
      </c>
      <c r="L303" s="295">
        <v>5</v>
      </c>
      <c r="M303" s="7">
        <v>32</v>
      </c>
      <c r="N303" s="295">
        <v>492</v>
      </c>
      <c r="O303" s="295">
        <v>12.3</v>
      </c>
      <c r="P303" s="7">
        <v>37</v>
      </c>
      <c r="Q303" s="295">
        <v>692</v>
      </c>
      <c r="R303" s="295">
        <v>17.3</v>
      </c>
      <c r="S303" s="86">
        <f t="shared" si="10"/>
        <v>386.48648648648651</v>
      </c>
    </row>
    <row r="304" spans="1:19" ht="15" thickBot="1" x14ac:dyDescent="0.35">
      <c r="A304" s="4" t="s">
        <v>339</v>
      </c>
      <c r="B304" s="6" t="s">
        <v>4</v>
      </c>
      <c r="C304" s="7">
        <v>13940</v>
      </c>
      <c r="D304" s="7">
        <v>2</v>
      </c>
      <c r="E304" s="295">
        <v>75</v>
      </c>
      <c r="F304" s="295">
        <v>1.875</v>
      </c>
      <c r="G304" s="7">
        <v>4</v>
      </c>
      <c r="H304" s="295">
        <v>106</v>
      </c>
      <c r="I304" s="295">
        <v>2.65</v>
      </c>
      <c r="J304" s="7">
        <v>6</v>
      </c>
      <c r="K304" s="295">
        <v>181</v>
      </c>
      <c r="L304" s="295">
        <v>4.5250000000000004</v>
      </c>
      <c r="M304" s="7">
        <v>9</v>
      </c>
      <c r="N304" s="295">
        <v>169.75</v>
      </c>
      <c r="O304" s="295">
        <v>4.2437500000000004</v>
      </c>
      <c r="P304" s="7">
        <v>15</v>
      </c>
      <c r="Q304" s="295">
        <v>350.75</v>
      </c>
      <c r="R304" s="295">
        <v>8.7687500000000007</v>
      </c>
      <c r="S304" s="86">
        <f t="shared" si="10"/>
        <v>929.33333333333337</v>
      </c>
    </row>
    <row r="305" spans="1:19" ht="15" thickBot="1" x14ac:dyDescent="0.35">
      <c r="A305" s="4" t="s">
        <v>342</v>
      </c>
      <c r="B305" s="6" t="s">
        <v>4</v>
      </c>
      <c r="C305" s="7">
        <v>17937</v>
      </c>
      <c r="D305" s="7">
        <v>1</v>
      </c>
      <c r="E305" s="295">
        <v>40</v>
      </c>
      <c r="F305" s="295">
        <v>1</v>
      </c>
      <c r="G305" s="7">
        <v>2</v>
      </c>
      <c r="H305" s="295">
        <v>75</v>
      </c>
      <c r="I305" s="295">
        <v>1.875</v>
      </c>
      <c r="J305" s="7">
        <v>3</v>
      </c>
      <c r="K305" s="295">
        <v>115</v>
      </c>
      <c r="L305" s="295">
        <v>2.875</v>
      </c>
      <c r="M305" s="7">
        <v>11</v>
      </c>
      <c r="N305" s="295">
        <v>225</v>
      </c>
      <c r="O305" s="295">
        <v>5.625</v>
      </c>
      <c r="P305" s="7">
        <v>14</v>
      </c>
      <c r="Q305" s="295">
        <v>340</v>
      </c>
      <c r="R305" s="295">
        <v>8.5</v>
      </c>
      <c r="S305" s="86">
        <f t="shared" si="10"/>
        <v>1281.2142857142858</v>
      </c>
    </row>
    <row r="306" spans="1:19" ht="15" thickBot="1" x14ac:dyDescent="0.35">
      <c r="A306" s="4" t="s">
        <v>350</v>
      </c>
      <c r="B306" s="6" t="s">
        <v>4</v>
      </c>
      <c r="C306" s="7">
        <v>18134</v>
      </c>
      <c r="D306" s="7">
        <v>3</v>
      </c>
      <c r="E306" s="295">
        <v>120</v>
      </c>
      <c r="F306" s="295">
        <v>3</v>
      </c>
      <c r="G306" s="7">
        <v>3</v>
      </c>
      <c r="H306" s="295">
        <v>120</v>
      </c>
      <c r="I306" s="295">
        <v>3</v>
      </c>
      <c r="J306" s="7">
        <v>6</v>
      </c>
      <c r="K306" s="295">
        <v>240</v>
      </c>
      <c r="L306" s="295">
        <v>6</v>
      </c>
      <c r="M306" s="7">
        <v>8</v>
      </c>
      <c r="N306" s="295">
        <v>218</v>
      </c>
      <c r="O306" s="295">
        <v>5.45</v>
      </c>
      <c r="P306" s="7">
        <v>14</v>
      </c>
      <c r="Q306" s="295">
        <v>458</v>
      </c>
      <c r="R306" s="295">
        <v>11.45</v>
      </c>
      <c r="S306" s="86">
        <f t="shared" si="10"/>
        <v>1295.2857142857142</v>
      </c>
    </row>
    <row r="307" spans="1:19" ht="15" thickBot="1" x14ac:dyDescent="0.35">
      <c r="A307" s="4" t="s">
        <v>356</v>
      </c>
      <c r="B307" s="6" t="s">
        <v>4</v>
      </c>
      <c r="C307" s="7">
        <v>16881</v>
      </c>
      <c r="D307" s="7">
        <v>1</v>
      </c>
      <c r="E307" s="295">
        <v>40</v>
      </c>
      <c r="F307" s="295">
        <v>1</v>
      </c>
      <c r="G307" s="7">
        <v>1</v>
      </c>
      <c r="H307" s="295">
        <v>35</v>
      </c>
      <c r="I307" s="295">
        <v>0.875</v>
      </c>
      <c r="J307" s="7">
        <v>2</v>
      </c>
      <c r="K307" s="295">
        <v>75</v>
      </c>
      <c r="L307" s="295">
        <v>1.875</v>
      </c>
      <c r="M307" s="7">
        <v>3</v>
      </c>
      <c r="N307" s="295">
        <v>14</v>
      </c>
      <c r="O307" s="295">
        <v>0.35</v>
      </c>
      <c r="P307" s="7">
        <v>5</v>
      </c>
      <c r="Q307" s="295">
        <v>89</v>
      </c>
      <c r="R307" s="295">
        <v>2.2250000000000001</v>
      </c>
      <c r="S307" s="86">
        <f t="shared" si="10"/>
        <v>3376.2</v>
      </c>
    </row>
    <row r="308" spans="1:19" ht="15" thickBot="1" x14ac:dyDescent="0.35">
      <c r="A308" s="4" t="s">
        <v>358</v>
      </c>
      <c r="B308" s="6" t="s">
        <v>4</v>
      </c>
      <c r="C308" s="7">
        <v>14253</v>
      </c>
      <c r="D308" s="7">
        <v>1</v>
      </c>
      <c r="E308" s="295">
        <v>40</v>
      </c>
      <c r="F308" s="295">
        <v>1</v>
      </c>
      <c r="G308" s="7">
        <v>2</v>
      </c>
      <c r="H308" s="295">
        <v>55</v>
      </c>
      <c r="I308" s="295">
        <v>1.375</v>
      </c>
      <c r="J308" s="7">
        <v>3</v>
      </c>
      <c r="K308" s="295">
        <v>95</v>
      </c>
      <c r="L308" s="295">
        <v>2.375</v>
      </c>
      <c r="M308" s="7">
        <v>10</v>
      </c>
      <c r="N308" s="295">
        <v>230</v>
      </c>
      <c r="O308" s="295">
        <v>5.75</v>
      </c>
      <c r="P308" s="7">
        <v>13</v>
      </c>
      <c r="Q308" s="295">
        <v>325</v>
      </c>
      <c r="R308" s="295">
        <v>8.125</v>
      </c>
      <c r="S308" s="86">
        <f t="shared" si="10"/>
        <v>1096.3846153846155</v>
      </c>
    </row>
    <row r="309" spans="1:19" ht="15" thickBot="1" x14ac:dyDescent="0.35">
      <c r="A309" s="4" t="s">
        <v>367</v>
      </c>
      <c r="B309" s="6" t="s">
        <v>4</v>
      </c>
      <c r="C309" s="7">
        <v>12238</v>
      </c>
      <c r="D309" s="7">
        <v>3</v>
      </c>
      <c r="E309" s="295">
        <v>100</v>
      </c>
      <c r="F309" s="295">
        <v>2.5</v>
      </c>
      <c r="G309" s="7">
        <v>1</v>
      </c>
      <c r="H309" s="295">
        <v>22</v>
      </c>
      <c r="I309" s="295">
        <v>0.55000000000000004</v>
      </c>
      <c r="J309" s="7">
        <v>4</v>
      </c>
      <c r="K309" s="295">
        <v>122</v>
      </c>
      <c r="L309" s="295">
        <v>3.05</v>
      </c>
      <c r="M309" s="7">
        <v>10</v>
      </c>
      <c r="N309" s="295">
        <v>104</v>
      </c>
      <c r="O309" s="295">
        <v>2.6</v>
      </c>
      <c r="P309" s="7">
        <v>14</v>
      </c>
      <c r="Q309" s="295">
        <v>226</v>
      </c>
      <c r="R309" s="295">
        <v>5.65</v>
      </c>
      <c r="S309" s="86">
        <f t="shared" si="10"/>
        <v>874.14285714285711</v>
      </c>
    </row>
    <row r="310" spans="1:19" ht="15" thickBot="1" x14ac:dyDescent="0.35">
      <c r="A310" s="4" t="s">
        <v>378</v>
      </c>
      <c r="B310" s="6" t="s">
        <v>4</v>
      </c>
      <c r="C310" s="7">
        <v>17593</v>
      </c>
      <c r="D310" s="7">
        <v>5</v>
      </c>
      <c r="E310" s="295">
        <v>101</v>
      </c>
      <c r="F310" s="295">
        <v>2.5249999999999999</v>
      </c>
      <c r="G310" s="7">
        <v>4</v>
      </c>
      <c r="H310" s="295">
        <v>74</v>
      </c>
      <c r="I310" s="295">
        <v>1.85</v>
      </c>
      <c r="J310" s="7">
        <v>9</v>
      </c>
      <c r="K310" s="295">
        <v>175</v>
      </c>
      <c r="L310" s="295">
        <v>4.375</v>
      </c>
      <c r="M310" s="7">
        <v>14</v>
      </c>
      <c r="N310" s="295">
        <v>145</v>
      </c>
      <c r="O310" s="295">
        <v>3.625</v>
      </c>
      <c r="P310" s="7">
        <v>23</v>
      </c>
      <c r="Q310" s="295">
        <v>320</v>
      </c>
      <c r="R310" s="295">
        <v>8</v>
      </c>
      <c r="S310" s="86">
        <f t="shared" si="10"/>
        <v>764.91304347826087</v>
      </c>
    </row>
    <row r="311" spans="1:19" ht="15" thickBot="1" x14ac:dyDescent="0.35">
      <c r="A311" s="4" t="s">
        <v>391</v>
      </c>
      <c r="B311" s="26" t="s">
        <v>4</v>
      </c>
      <c r="C311" s="27">
        <v>13498</v>
      </c>
      <c r="D311" s="27">
        <v>6</v>
      </c>
      <c r="E311" s="296">
        <v>216</v>
      </c>
      <c r="F311" s="296">
        <v>5.4</v>
      </c>
      <c r="G311" s="27">
        <v>0</v>
      </c>
      <c r="H311" s="296">
        <v>0</v>
      </c>
      <c r="I311" s="296">
        <v>0</v>
      </c>
      <c r="J311" s="27">
        <v>6</v>
      </c>
      <c r="K311" s="296">
        <v>216</v>
      </c>
      <c r="L311" s="296">
        <v>5.4</v>
      </c>
      <c r="M311" s="27">
        <v>12</v>
      </c>
      <c r="N311" s="296">
        <v>205</v>
      </c>
      <c r="O311" s="296">
        <v>5.125</v>
      </c>
      <c r="P311" s="27">
        <v>18</v>
      </c>
      <c r="Q311" s="296">
        <v>421</v>
      </c>
      <c r="R311" s="296">
        <v>10.525</v>
      </c>
      <c r="S311" s="93">
        <f t="shared" si="10"/>
        <v>749.88888888888891</v>
      </c>
    </row>
    <row r="312" spans="1:19" x14ac:dyDescent="0.3">
      <c r="A312" s="291" t="s">
        <v>2417</v>
      </c>
      <c r="B312" s="73"/>
      <c r="C312" s="101">
        <f t="shared" ref="C312:R312" si="11">SUM(C237:C311)</f>
        <v>1305027</v>
      </c>
      <c r="D312" s="101">
        <f t="shared" si="11"/>
        <v>247</v>
      </c>
      <c r="E312" s="533">
        <f t="shared" si="11"/>
        <v>7714.55</v>
      </c>
      <c r="F312" s="533">
        <f t="shared" si="11"/>
        <v>192.86375000000001</v>
      </c>
      <c r="G312" s="101">
        <f t="shared" si="11"/>
        <v>146</v>
      </c>
      <c r="H312" s="533">
        <f t="shared" si="11"/>
        <v>4296.26</v>
      </c>
      <c r="I312" s="533">
        <f t="shared" si="11"/>
        <v>107.40649999999999</v>
      </c>
      <c r="J312" s="101">
        <f t="shared" si="11"/>
        <v>393</v>
      </c>
      <c r="K312" s="533">
        <f t="shared" si="11"/>
        <v>12010.81</v>
      </c>
      <c r="L312" s="533">
        <f t="shared" si="11"/>
        <v>300.27024999999998</v>
      </c>
      <c r="M312" s="101">
        <f t="shared" si="11"/>
        <v>752</v>
      </c>
      <c r="N312" s="533">
        <f t="shared" si="11"/>
        <v>14776.34</v>
      </c>
      <c r="O312" s="533">
        <f t="shared" si="11"/>
        <v>369.40850000000012</v>
      </c>
      <c r="P312" s="101">
        <f t="shared" si="11"/>
        <v>1145</v>
      </c>
      <c r="Q312" s="533">
        <f t="shared" si="11"/>
        <v>26787.149999999998</v>
      </c>
      <c r="R312" s="533">
        <f t="shared" si="11"/>
        <v>669.67874999999981</v>
      </c>
      <c r="S312" s="144"/>
    </row>
    <row r="313" spans="1:19" x14ac:dyDescent="0.3">
      <c r="A313" s="150" t="s">
        <v>2418</v>
      </c>
      <c r="B313" s="73"/>
      <c r="C313" s="101">
        <f>C312/75</f>
        <v>17400.36</v>
      </c>
      <c r="D313" s="313">
        <f t="shared" ref="D313:R313" si="12">D312/75</f>
        <v>3.2933333333333334</v>
      </c>
      <c r="E313" s="313">
        <f t="shared" si="12"/>
        <v>102.86066666666667</v>
      </c>
      <c r="F313" s="313">
        <f t="shared" si="12"/>
        <v>2.5715166666666667</v>
      </c>
      <c r="G313" s="313">
        <f t="shared" si="12"/>
        <v>1.9466666666666668</v>
      </c>
      <c r="H313" s="313">
        <f t="shared" si="12"/>
        <v>57.283466666666669</v>
      </c>
      <c r="I313" s="313">
        <f t="shared" si="12"/>
        <v>1.4320866666666665</v>
      </c>
      <c r="J313" s="313">
        <f t="shared" si="12"/>
        <v>5.24</v>
      </c>
      <c r="K313" s="313">
        <f t="shared" si="12"/>
        <v>160.14413333333331</v>
      </c>
      <c r="L313" s="313">
        <f t="shared" si="12"/>
        <v>4.0036033333333334</v>
      </c>
      <c r="M313" s="313">
        <f t="shared" si="12"/>
        <v>10.026666666666667</v>
      </c>
      <c r="N313" s="313">
        <f t="shared" si="12"/>
        <v>197.01786666666666</v>
      </c>
      <c r="O313" s="313">
        <f t="shared" si="12"/>
        <v>4.9254466666666685</v>
      </c>
      <c r="P313" s="313">
        <f t="shared" si="12"/>
        <v>15.266666666666667</v>
      </c>
      <c r="Q313" s="313">
        <f t="shared" si="12"/>
        <v>357.16199999999998</v>
      </c>
      <c r="R313" s="313">
        <f t="shared" si="12"/>
        <v>8.9290499999999966</v>
      </c>
      <c r="S313" s="297">
        <f>C312/P312</f>
        <v>1139.7615720524018</v>
      </c>
    </row>
    <row r="314" spans="1:19" ht="15" thickBot="1" x14ac:dyDescent="0.35">
      <c r="A314" s="61"/>
      <c r="B314" s="30"/>
      <c r="C314" s="27"/>
      <c r="D314" s="27"/>
      <c r="E314" s="296"/>
      <c r="F314" s="296"/>
      <c r="G314" s="27"/>
      <c r="H314" s="296"/>
      <c r="I314" s="296"/>
      <c r="J314" s="27"/>
      <c r="K314" s="296"/>
      <c r="L314" s="296"/>
      <c r="M314" s="27"/>
      <c r="N314" s="296"/>
      <c r="O314" s="296"/>
      <c r="P314" s="27"/>
      <c r="Q314" s="296"/>
      <c r="R314" s="296"/>
      <c r="S314" s="93"/>
    </row>
    <row r="315" spans="1:19" ht="15" thickBot="1" x14ac:dyDescent="0.35">
      <c r="A315" s="31" t="s">
        <v>13</v>
      </c>
      <c r="B315" s="6" t="s">
        <v>14</v>
      </c>
      <c r="C315" s="7">
        <v>28283</v>
      </c>
      <c r="D315" s="7">
        <v>2</v>
      </c>
      <c r="E315" s="295">
        <v>48</v>
      </c>
      <c r="F315" s="295">
        <v>1.2</v>
      </c>
      <c r="G315" s="7">
        <v>6</v>
      </c>
      <c r="H315" s="295">
        <v>168</v>
      </c>
      <c r="I315" s="295">
        <v>4.2</v>
      </c>
      <c r="J315" s="7">
        <v>8</v>
      </c>
      <c r="K315" s="295">
        <v>216</v>
      </c>
      <c r="L315" s="295">
        <v>5.4</v>
      </c>
      <c r="M315" s="7">
        <v>2</v>
      </c>
      <c r="N315" s="295">
        <v>24</v>
      </c>
      <c r="O315" s="295">
        <v>0.6</v>
      </c>
      <c r="P315" s="7">
        <v>10</v>
      </c>
      <c r="Q315" s="295">
        <v>240</v>
      </c>
      <c r="R315" s="295">
        <v>6</v>
      </c>
      <c r="S315" s="86">
        <f t="shared" si="10"/>
        <v>2828.3</v>
      </c>
    </row>
    <row r="316" spans="1:19" ht="15" thickBot="1" x14ac:dyDescent="0.35">
      <c r="A316" s="4" t="s">
        <v>17</v>
      </c>
      <c r="B316" s="6" t="s">
        <v>14</v>
      </c>
      <c r="C316" s="7">
        <v>29598</v>
      </c>
      <c r="D316" s="7">
        <v>2</v>
      </c>
      <c r="E316" s="295">
        <v>80</v>
      </c>
      <c r="F316" s="295">
        <v>2</v>
      </c>
      <c r="G316" s="7">
        <v>10</v>
      </c>
      <c r="H316" s="295">
        <v>264</v>
      </c>
      <c r="I316" s="295">
        <v>6.6</v>
      </c>
      <c r="J316" s="7">
        <v>12</v>
      </c>
      <c r="K316" s="295">
        <v>344</v>
      </c>
      <c r="L316" s="295">
        <v>8.6</v>
      </c>
      <c r="M316" s="7">
        <v>11</v>
      </c>
      <c r="N316" s="295">
        <v>279</v>
      </c>
      <c r="O316" s="295">
        <v>6.9749999999999996</v>
      </c>
      <c r="P316" s="7">
        <v>23</v>
      </c>
      <c r="Q316" s="295">
        <v>623</v>
      </c>
      <c r="R316" s="295">
        <v>15.574999999999999</v>
      </c>
      <c r="S316" s="86">
        <f t="shared" si="10"/>
        <v>1286.8695652173913</v>
      </c>
    </row>
    <row r="317" spans="1:19" ht="15" thickBot="1" x14ac:dyDescent="0.35">
      <c r="A317" s="4" t="s">
        <v>29</v>
      </c>
      <c r="B317" s="6" t="s">
        <v>14</v>
      </c>
      <c r="C317" s="7">
        <v>35350</v>
      </c>
      <c r="D317" s="7">
        <v>17</v>
      </c>
      <c r="E317" s="295">
        <v>545</v>
      </c>
      <c r="F317" s="295">
        <v>13.625</v>
      </c>
      <c r="G317" s="7">
        <v>0</v>
      </c>
      <c r="H317" s="295">
        <v>0</v>
      </c>
      <c r="I317" s="295">
        <v>0</v>
      </c>
      <c r="J317" s="7">
        <v>17</v>
      </c>
      <c r="K317" s="295">
        <v>545</v>
      </c>
      <c r="L317" s="295">
        <v>13.625</v>
      </c>
      <c r="M317" s="7">
        <v>34</v>
      </c>
      <c r="N317" s="295">
        <v>629</v>
      </c>
      <c r="O317" s="295">
        <v>15.725</v>
      </c>
      <c r="P317" s="7">
        <v>51</v>
      </c>
      <c r="Q317" s="295">
        <v>1174</v>
      </c>
      <c r="R317" s="295">
        <v>29.35</v>
      </c>
      <c r="S317" s="86">
        <f t="shared" si="10"/>
        <v>693.13725490196077</v>
      </c>
    </row>
    <row r="318" spans="1:19" ht="15" thickBot="1" x14ac:dyDescent="0.35">
      <c r="A318" s="4" t="s">
        <v>34</v>
      </c>
      <c r="B318" s="6" t="s">
        <v>14</v>
      </c>
      <c r="C318" s="7">
        <v>42361</v>
      </c>
      <c r="D318" s="7">
        <v>7</v>
      </c>
      <c r="E318" s="295">
        <v>192.5</v>
      </c>
      <c r="F318" s="295">
        <v>4.8125</v>
      </c>
      <c r="G318" s="7">
        <v>0</v>
      </c>
      <c r="H318" s="295">
        <v>0</v>
      </c>
      <c r="I318" s="295">
        <v>0</v>
      </c>
      <c r="J318" s="7">
        <v>7</v>
      </c>
      <c r="K318" s="295">
        <v>192.5</v>
      </c>
      <c r="L318" s="295">
        <v>4.8125</v>
      </c>
      <c r="M318" s="7">
        <v>18</v>
      </c>
      <c r="N318" s="295">
        <v>312.5</v>
      </c>
      <c r="O318" s="295">
        <v>7.8125</v>
      </c>
      <c r="P318" s="7">
        <v>25</v>
      </c>
      <c r="Q318" s="295">
        <v>505</v>
      </c>
      <c r="R318" s="295">
        <v>12.625</v>
      </c>
      <c r="S318" s="86">
        <f t="shared" si="10"/>
        <v>1694.44</v>
      </c>
    </row>
    <row r="319" spans="1:19" ht="15" thickBot="1" x14ac:dyDescent="0.35">
      <c r="A319" s="4" t="s">
        <v>45</v>
      </c>
      <c r="B319" s="6" t="s">
        <v>14</v>
      </c>
      <c r="C319" s="7">
        <v>41070</v>
      </c>
      <c r="D319" s="7">
        <v>22</v>
      </c>
      <c r="E319" s="295">
        <v>687.5</v>
      </c>
      <c r="F319" s="295">
        <v>17.1875</v>
      </c>
      <c r="G319" s="7">
        <v>0</v>
      </c>
      <c r="H319" s="295">
        <v>0</v>
      </c>
      <c r="I319" s="295">
        <v>0</v>
      </c>
      <c r="J319" s="7">
        <v>22</v>
      </c>
      <c r="K319" s="295">
        <v>687.5</v>
      </c>
      <c r="L319" s="295">
        <v>17.1875</v>
      </c>
      <c r="M319" s="7">
        <v>74</v>
      </c>
      <c r="N319" s="295">
        <v>1564.5</v>
      </c>
      <c r="O319" s="295">
        <v>39.112499999999997</v>
      </c>
      <c r="P319" s="7">
        <v>96</v>
      </c>
      <c r="Q319" s="295">
        <v>2252</v>
      </c>
      <c r="R319" s="295">
        <v>56.3</v>
      </c>
      <c r="S319" s="86">
        <f t="shared" si="10"/>
        <v>427.8125</v>
      </c>
    </row>
    <row r="320" spans="1:19" ht="15" thickBot="1" x14ac:dyDescent="0.35">
      <c r="A320" s="4" t="s">
        <v>47</v>
      </c>
      <c r="B320" s="6" t="s">
        <v>14</v>
      </c>
      <c r="C320" s="7">
        <v>46905</v>
      </c>
      <c r="D320" s="7">
        <v>2</v>
      </c>
      <c r="E320" s="295">
        <v>80</v>
      </c>
      <c r="F320" s="295">
        <v>2</v>
      </c>
      <c r="G320" s="7">
        <v>3</v>
      </c>
      <c r="H320" s="295">
        <v>82</v>
      </c>
      <c r="I320" s="295">
        <v>2.0499999999999998</v>
      </c>
      <c r="J320" s="7">
        <v>5</v>
      </c>
      <c r="K320" s="295">
        <v>162</v>
      </c>
      <c r="L320" s="295">
        <v>4.05</v>
      </c>
      <c r="M320" s="7">
        <v>26</v>
      </c>
      <c r="N320" s="295">
        <v>553</v>
      </c>
      <c r="O320" s="295">
        <v>13.824999999999999</v>
      </c>
      <c r="P320" s="7">
        <v>31</v>
      </c>
      <c r="Q320" s="295">
        <v>715</v>
      </c>
      <c r="R320" s="295">
        <v>17.875</v>
      </c>
      <c r="S320" s="86">
        <f t="shared" si="10"/>
        <v>1513.0645161290322</v>
      </c>
    </row>
    <row r="321" spans="1:19" ht="15" thickBot="1" x14ac:dyDescent="0.35">
      <c r="A321" s="4" t="s">
        <v>52</v>
      </c>
      <c r="B321" s="6" t="s">
        <v>14</v>
      </c>
      <c r="C321" s="7">
        <v>43254</v>
      </c>
      <c r="D321" s="7">
        <v>14</v>
      </c>
      <c r="E321" s="295">
        <v>387</v>
      </c>
      <c r="F321" s="295">
        <v>9.6750000000000007</v>
      </c>
      <c r="G321" s="7">
        <v>0</v>
      </c>
      <c r="H321" s="295">
        <v>0</v>
      </c>
      <c r="I321" s="295">
        <v>0</v>
      </c>
      <c r="J321" s="7">
        <v>14</v>
      </c>
      <c r="K321" s="295">
        <v>387</v>
      </c>
      <c r="L321" s="295">
        <v>9.6750000000000007</v>
      </c>
      <c r="M321" s="7">
        <v>45</v>
      </c>
      <c r="N321" s="295">
        <v>829.08</v>
      </c>
      <c r="O321" s="295">
        <v>20.727</v>
      </c>
      <c r="P321" s="7">
        <v>59</v>
      </c>
      <c r="Q321" s="295">
        <v>1216.08</v>
      </c>
      <c r="R321" s="295">
        <v>30.402000000000001</v>
      </c>
      <c r="S321" s="86">
        <f t="shared" si="10"/>
        <v>733.11864406779659</v>
      </c>
    </row>
    <row r="322" spans="1:19" ht="15" thickBot="1" x14ac:dyDescent="0.35">
      <c r="A322" s="4" t="s">
        <v>57</v>
      </c>
      <c r="B322" s="6" t="s">
        <v>14</v>
      </c>
      <c r="C322" s="7">
        <v>35087</v>
      </c>
      <c r="D322" s="7">
        <v>3</v>
      </c>
      <c r="E322" s="295">
        <v>120</v>
      </c>
      <c r="F322" s="295">
        <v>3</v>
      </c>
      <c r="G322" s="7">
        <v>2</v>
      </c>
      <c r="H322" s="295">
        <v>40</v>
      </c>
      <c r="I322" s="295">
        <v>1</v>
      </c>
      <c r="J322" s="7">
        <v>5</v>
      </c>
      <c r="K322" s="295">
        <v>160</v>
      </c>
      <c r="L322" s="295">
        <v>4</v>
      </c>
      <c r="M322" s="7">
        <v>27</v>
      </c>
      <c r="N322" s="295">
        <v>540</v>
      </c>
      <c r="O322" s="295">
        <v>13.5</v>
      </c>
      <c r="P322" s="7">
        <v>32</v>
      </c>
      <c r="Q322" s="295">
        <v>700</v>
      </c>
      <c r="R322" s="295">
        <v>17.5</v>
      </c>
      <c r="S322" s="86">
        <f t="shared" si="10"/>
        <v>1096.46875</v>
      </c>
    </row>
    <row r="323" spans="1:19" ht="15" thickBot="1" x14ac:dyDescent="0.35">
      <c r="A323" s="4" t="s">
        <v>65</v>
      </c>
      <c r="B323" s="6" t="s">
        <v>14</v>
      </c>
      <c r="C323" s="7">
        <v>38002</v>
      </c>
      <c r="D323" s="7">
        <v>1</v>
      </c>
      <c r="E323" s="295">
        <v>55</v>
      </c>
      <c r="F323" s="295">
        <v>1.375</v>
      </c>
      <c r="G323" s="7">
        <v>11</v>
      </c>
      <c r="H323" s="295">
        <v>440</v>
      </c>
      <c r="I323" s="295">
        <v>11</v>
      </c>
      <c r="J323" s="7">
        <v>12</v>
      </c>
      <c r="K323" s="295">
        <v>495</v>
      </c>
      <c r="L323" s="295">
        <v>12.375</v>
      </c>
      <c r="M323" s="7">
        <v>10</v>
      </c>
      <c r="N323" s="295">
        <v>150</v>
      </c>
      <c r="O323" s="295">
        <v>3.75</v>
      </c>
      <c r="P323" s="7">
        <v>22</v>
      </c>
      <c r="Q323" s="295">
        <v>645</v>
      </c>
      <c r="R323" s="295">
        <v>16.125</v>
      </c>
      <c r="S323" s="86">
        <f t="shared" si="10"/>
        <v>1727.3636363636363</v>
      </c>
    </row>
    <row r="324" spans="1:19" ht="15" thickBot="1" x14ac:dyDescent="0.35">
      <c r="A324" s="4" t="s">
        <v>71</v>
      </c>
      <c r="B324" s="6" t="s">
        <v>14</v>
      </c>
      <c r="C324" s="7">
        <v>30613</v>
      </c>
      <c r="D324" s="7">
        <v>2</v>
      </c>
      <c r="E324" s="295">
        <v>80</v>
      </c>
      <c r="F324" s="295">
        <v>2</v>
      </c>
      <c r="G324" s="7">
        <v>8</v>
      </c>
      <c r="H324" s="295">
        <v>230</v>
      </c>
      <c r="I324" s="295">
        <v>5.75</v>
      </c>
      <c r="J324" s="7">
        <v>10</v>
      </c>
      <c r="K324" s="295">
        <v>310</v>
      </c>
      <c r="L324" s="295">
        <v>7.75</v>
      </c>
      <c r="M324" s="7">
        <v>8</v>
      </c>
      <c r="N324" s="295">
        <v>88</v>
      </c>
      <c r="O324" s="295">
        <v>2.2000000000000002</v>
      </c>
      <c r="P324" s="7">
        <v>18</v>
      </c>
      <c r="Q324" s="295">
        <v>398</v>
      </c>
      <c r="R324" s="295">
        <v>9.9499999999999993</v>
      </c>
      <c r="S324" s="86">
        <f t="shared" si="10"/>
        <v>1700.7222222222222</v>
      </c>
    </row>
    <row r="325" spans="1:19" ht="15" thickBot="1" x14ac:dyDescent="0.35">
      <c r="A325" s="4" t="s">
        <v>76</v>
      </c>
      <c r="B325" s="6" t="s">
        <v>14</v>
      </c>
      <c r="C325" s="7">
        <v>43381</v>
      </c>
      <c r="D325" s="7">
        <v>8</v>
      </c>
      <c r="E325" s="295">
        <v>174</v>
      </c>
      <c r="F325" s="295">
        <v>4.3499999999999996</v>
      </c>
      <c r="G325" s="7">
        <v>0</v>
      </c>
      <c r="H325" s="295">
        <v>0</v>
      </c>
      <c r="I325" s="295">
        <v>0</v>
      </c>
      <c r="J325" s="7">
        <v>8</v>
      </c>
      <c r="K325" s="295">
        <v>174</v>
      </c>
      <c r="L325" s="295">
        <v>4.3499999999999996</v>
      </c>
      <c r="M325" s="7">
        <v>23</v>
      </c>
      <c r="N325" s="295">
        <v>395.5</v>
      </c>
      <c r="O325" s="295">
        <v>9.8874999999999993</v>
      </c>
      <c r="P325" s="7">
        <v>31</v>
      </c>
      <c r="Q325" s="295">
        <v>569.5</v>
      </c>
      <c r="R325" s="295">
        <v>14.237500000000001</v>
      </c>
      <c r="S325" s="86">
        <f t="shared" si="10"/>
        <v>1399.3870967741937</v>
      </c>
    </row>
    <row r="326" spans="1:19" ht="15" thickBot="1" x14ac:dyDescent="0.35">
      <c r="A326" s="4" t="s">
        <v>78</v>
      </c>
      <c r="B326" s="6" t="s">
        <v>14</v>
      </c>
      <c r="C326" s="7">
        <v>35563</v>
      </c>
      <c r="D326" s="7">
        <v>13</v>
      </c>
      <c r="E326" s="295">
        <v>211</v>
      </c>
      <c r="F326" s="295">
        <v>5.2750000000000004</v>
      </c>
      <c r="G326" s="7">
        <v>0</v>
      </c>
      <c r="H326" s="295">
        <v>0</v>
      </c>
      <c r="I326" s="295">
        <v>0</v>
      </c>
      <c r="J326" s="7">
        <v>13</v>
      </c>
      <c r="K326" s="295">
        <v>211</v>
      </c>
      <c r="L326" s="295">
        <v>5.2750000000000004</v>
      </c>
      <c r="M326" s="7">
        <v>23</v>
      </c>
      <c r="N326" s="295">
        <v>291</v>
      </c>
      <c r="O326" s="295">
        <v>7.2750000000000004</v>
      </c>
      <c r="P326" s="7">
        <v>36</v>
      </c>
      <c r="Q326" s="295">
        <v>502</v>
      </c>
      <c r="R326" s="295">
        <v>12.55</v>
      </c>
      <c r="S326" s="86">
        <f t="shared" ref="S326:S389" si="13">C326/P326</f>
        <v>987.86111111111109</v>
      </c>
    </row>
    <row r="327" spans="1:19" ht="15" thickBot="1" x14ac:dyDescent="0.35">
      <c r="A327" s="4" t="s">
        <v>85</v>
      </c>
      <c r="B327" s="6" t="s">
        <v>14</v>
      </c>
      <c r="C327" s="7">
        <v>40186</v>
      </c>
      <c r="D327" s="7">
        <v>9</v>
      </c>
      <c r="E327" s="295">
        <v>328</v>
      </c>
      <c r="F327" s="295">
        <v>8.1999999999999993</v>
      </c>
      <c r="G327" s="7">
        <v>1</v>
      </c>
      <c r="H327" s="295">
        <v>37.5</v>
      </c>
      <c r="I327" s="295">
        <v>0.9375</v>
      </c>
      <c r="J327" s="7">
        <v>10</v>
      </c>
      <c r="K327" s="295">
        <v>365.5</v>
      </c>
      <c r="L327" s="295">
        <v>9.1374999999999993</v>
      </c>
      <c r="M327" s="7">
        <v>16</v>
      </c>
      <c r="N327" s="295">
        <v>316</v>
      </c>
      <c r="O327" s="295">
        <v>7.9</v>
      </c>
      <c r="P327" s="7">
        <v>26</v>
      </c>
      <c r="Q327" s="295">
        <v>681.5</v>
      </c>
      <c r="R327" s="295">
        <v>17.037500000000001</v>
      </c>
      <c r="S327" s="86">
        <f t="shared" si="13"/>
        <v>1545.6153846153845</v>
      </c>
    </row>
    <row r="328" spans="1:19" ht="15" thickBot="1" x14ac:dyDescent="0.35">
      <c r="A328" s="4" t="s">
        <v>86</v>
      </c>
      <c r="B328" s="6" t="s">
        <v>14</v>
      </c>
      <c r="C328" s="7">
        <v>28263</v>
      </c>
      <c r="D328" s="7">
        <v>1</v>
      </c>
      <c r="E328" s="295">
        <v>40</v>
      </c>
      <c r="F328" s="295">
        <v>1</v>
      </c>
      <c r="G328" s="7">
        <v>11</v>
      </c>
      <c r="H328" s="295">
        <v>274</v>
      </c>
      <c r="I328" s="295">
        <v>6.85</v>
      </c>
      <c r="J328" s="7">
        <v>12</v>
      </c>
      <c r="K328" s="295">
        <v>314</v>
      </c>
      <c r="L328" s="295">
        <v>7.85</v>
      </c>
      <c r="M328" s="7">
        <v>1</v>
      </c>
      <c r="N328" s="295">
        <v>32</v>
      </c>
      <c r="O328" s="295">
        <v>0.8</v>
      </c>
      <c r="P328" s="7">
        <v>13</v>
      </c>
      <c r="Q328" s="295">
        <v>346</v>
      </c>
      <c r="R328" s="295">
        <v>8.65</v>
      </c>
      <c r="S328" s="86">
        <f t="shared" si="13"/>
        <v>2174.0769230769229</v>
      </c>
    </row>
    <row r="329" spans="1:19" ht="15" thickBot="1" x14ac:dyDescent="0.35">
      <c r="A329" s="4" t="s">
        <v>91</v>
      </c>
      <c r="B329" s="6" t="s">
        <v>14</v>
      </c>
      <c r="C329" s="7">
        <v>26391</v>
      </c>
      <c r="D329" s="7">
        <v>11</v>
      </c>
      <c r="E329" s="295">
        <v>310</v>
      </c>
      <c r="F329" s="295">
        <v>7.75</v>
      </c>
      <c r="G329" s="7">
        <v>0</v>
      </c>
      <c r="H329" s="295">
        <v>0</v>
      </c>
      <c r="I329" s="295">
        <v>0</v>
      </c>
      <c r="J329" s="7">
        <v>11</v>
      </c>
      <c r="K329" s="295">
        <v>310</v>
      </c>
      <c r="L329" s="295">
        <v>7.75</v>
      </c>
      <c r="M329" s="7">
        <v>27</v>
      </c>
      <c r="N329" s="295">
        <v>598</v>
      </c>
      <c r="O329" s="295">
        <v>14.95</v>
      </c>
      <c r="P329" s="7">
        <v>38</v>
      </c>
      <c r="Q329" s="295">
        <v>908</v>
      </c>
      <c r="R329" s="295">
        <v>22.7</v>
      </c>
      <c r="S329" s="86">
        <f t="shared" si="13"/>
        <v>694.5</v>
      </c>
    </row>
    <row r="330" spans="1:19" ht="15" thickBot="1" x14ac:dyDescent="0.35">
      <c r="A330" s="4" t="s">
        <v>100</v>
      </c>
      <c r="B330" s="6" t="s">
        <v>14</v>
      </c>
      <c r="C330" s="7">
        <v>32799</v>
      </c>
      <c r="D330" s="7">
        <v>5</v>
      </c>
      <c r="E330" s="295">
        <v>200</v>
      </c>
      <c r="F330" s="295">
        <v>5</v>
      </c>
      <c r="G330" s="7">
        <v>7</v>
      </c>
      <c r="H330" s="295">
        <v>160</v>
      </c>
      <c r="I330" s="295">
        <v>4</v>
      </c>
      <c r="J330" s="7">
        <v>12</v>
      </c>
      <c r="K330" s="295">
        <v>360</v>
      </c>
      <c r="L330" s="295">
        <v>9</v>
      </c>
      <c r="M330" s="7">
        <v>23</v>
      </c>
      <c r="N330" s="295">
        <v>400</v>
      </c>
      <c r="O330" s="295">
        <v>10</v>
      </c>
      <c r="P330" s="7">
        <v>35</v>
      </c>
      <c r="Q330" s="295">
        <v>760</v>
      </c>
      <c r="R330" s="295">
        <v>19</v>
      </c>
      <c r="S330" s="86">
        <f t="shared" si="13"/>
        <v>937.11428571428576</v>
      </c>
    </row>
    <row r="331" spans="1:19" ht="15" thickBot="1" x14ac:dyDescent="0.35">
      <c r="A331" s="4" t="s">
        <v>104</v>
      </c>
      <c r="B331" s="6" t="s">
        <v>14</v>
      </c>
      <c r="C331" s="7">
        <v>34381</v>
      </c>
      <c r="D331" s="7">
        <v>3</v>
      </c>
      <c r="E331" s="295">
        <v>105</v>
      </c>
      <c r="F331" s="295">
        <v>2.625</v>
      </c>
      <c r="G331" s="7">
        <v>1</v>
      </c>
      <c r="H331" s="295">
        <v>40</v>
      </c>
      <c r="I331" s="295">
        <v>1</v>
      </c>
      <c r="J331" s="7">
        <v>4</v>
      </c>
      <c r="K331" s="295">
        <v>145</v>
      </c>
      <c r="L331" s="295">
        <v>3.625</v>
      </c>
      <c r="M331" s="7">
        <v>11</v>
      </c>
      <c r="N331" s="295">
        <v>155</v>
      </c>
      <c r="O331" s="295">
        <v>3.875</v>
      </c>
      <c r="P331" s="7">
        <v>15</v>
      </c>
      <c r="Q331" s="295">
        <v>300</v>
      </c>
      <c r="R331" s="295">
        <v>7.5</v>
      </c>
      <c r="S331" s="86">
        <f t="shared" si="13"/>
        <v>2292.0666666666666</v>
      </c>
    </row>
    <row r="332" spans="1:19" ht="15" thickBot="1" x14ac:dyDescent="0.35">
      <c r="A332" s="4" t="s">
        <v>106</v>
      </c>
      <c r="B332" s="6" t="s">
        <v>14</v>
      </c>
      <c r="C332" s="7">
        <v>26168</v>
      </c>
      <c r="D332" s="7">
        <v>2</v>
      </c>
      <c r="E332" s="295">
        <v>77.5</v>
      </c>
      <c r="F332" s="295">
        <v>1.9375</v>
      </c>
      <c r="G332" s="7">
        <v>1</v>
      </c>
      <c r="H332" s="295">
        <v>37.5</v>
      </c>
      <c r="I332" s="295">
        <v>0.9375</v>
      </c>
      <c r="J332" s="7">
        <v>3</v>
      </c>
      <c r="K332" s="295">
        <v>115</v>
      </c>
      <c r="L332" s="295">
        <v>2.875</v>
      </c>
      <c r="M332" s="7">
        <v>22</v>
      </c>
      <c r="N332" s="295">
        <v>435.5</v>
      </c>
      <c r="O332" s="295">
        <v>10.887499999999999</v>
      </c>
      <c r="P332" s="7">
        <v>25</v>
      </c>
      <c r="Q332" s="295">
        <v>550.5</v>
      </c>
      <c r="R332" s="295">
        <v>13.762499999999999</v>
      </c>
      <c r="S332" s="86">
        <f t="shared" si="13"/>
        <v>1046.72</v>
      </c>
    </row>
    <row r="333" spans="1:19" ht="15" thickBot="1" x14ac:dyDescent="0.35">
      <c r="A333" s="4" t="s">
        <v>112</v>
      </c>
      <c r="B333" s="6" t="s">
        <v>14</v>
      </c>
      <c r="C333" s="7">
        <v>48579</v>
      </c>
      <c r="D333" s="7">
        <v>7</v>
      </c>
      <c r="E333" s="295">
        <v>190</v>
      </c>
      <c r="F333" s="295">
        <v>4.75</v>
      </c>
      <c r="G333" s="7">
        <v>4</v>
      </c>
      <c r="H333" s="295">
        <v>85</v>
      </c>
      <c r="I333" s="295">
        <v>2.125</v>
      </c>
      <c r="J333" s="7">
        <v>11</v>
      </c>
      <c r="K333" s="295">
        <v>275</v>
      </c>
      <c r="L333" s="295">
        <v>6.875</v>
      </c>
      <c r="M333" s="7">
        <v>19</v>
      </c>
      <c r="N333" s="295">
        <v>359</v>
      </c>
      <c r="O333" s="295">
        <v>8.9749999999999996</v>
      </c>
      <c r="P333" s="7">
        <v>30</v>
      </c>
      <c r="Q333" s="295">
        <v>634</v>
      </c>
      <c r="R333" s="295">
        <v>15.85</v>
      </c>
      <c r="S333" s="86">
        <f t="shared" si="13"/>
        <v>1619.3</v>
      </c>
    </row>
    <row r="334" spans="1:19" ht="15" thickBot="1" x14ac:dyDescent="0.35">
      <c r="A334" s="4" t="s">
        <v>113</v>
      </c>
      <c r="B334" s="6" t="s">
        <v>14</v>
      </c>
      <c r="C334" s="7">
        <v>32442</v>
      </c>
      <c r="D334" s="7">
        <v>5</v>
      </c>
      <c r="E334" s="295">
        <v>163</v>
      </c>
      <c r="F334" s="295">
        <v>4.0750000000000002</v>
      </c>
      <c r="G334" s="7">
        <v>0</v>
      </c>
      <c r="H334" s="295">
        <v>0</v>
      </c>
      <c r="I334" s="295">
        <v>0</v>
      </c>
      <c r="J334" s="7">
        <v>5</v>
      </c>
      <c r="K334" s="295">
        <v>163</v>
      </c>
      <c r="L334" s="295">
        <v>4.0750000000000002</v>
      </c>
      <c r="M334" s="7">
        <v>8</v>
      </c>
      <c r="N334" s="295">
        <v>142</v>
      </c>
      <c r="O334" s="295">
        <v>3.55</v>
      </c>
      <c r="P334" s="7">
        <v>13</v>
      </c>
      <c r="Q334" s="295">
        <v>305</v>
      </c>
      <c r="R334" s="295">
        <v>7.625</v>
      </c>
      <c r="S334" s="86">
        <f t="shared" si="13"/>
        <v>2495.5384615384614</v>
      </c>
    </row>
    <row r="335" spans="1:19" ht="15" thickBot="1" x14ac:dyDescent="0.35">
      <c r="A335" s="4" t="s">
        <v>138</v>
      </c>
      <c r="B335" s="6" t="s">
        <v>14</v>
      </c>
      <c r="C335" s="7">
        <v>27692</v>
      </c>
      <c r="D335" s="7">
        <v>3</v>
      </c>
      <c r="E335" s="295">
        <v>73</v>
      </c>
      <c r="F335" s="295">
        <v>1.825</v>
      </c>
      <c r="G335" s="7">
        <v>0</v>
      </c>
      <c r="H335" s="295">
        <v>0</v>
      </c>
      <c r="I335" s="295">
        <v>0</v>
      </c>
      <c r="J335" s="7">
        <v>3</v>
      </c>
      <c r="K335" s="295">
        <v>73</v>
      </c>
      <c r="L335" s="295">
        <v>1.825</v>
      </c>
      <c r="M335" s="7">
        <v>4</v>
      </c>
      <c r="N335" s="295">
        <v>87</v>
      </c>
      <c r="O335" s="295">
        <v>2.1749999999999998</v>
      </c>
      <c r="P335" s="7">
        <v>7</v>
      </c>
      <c r="Q335" s="295">
        <v>160</v>
      </c>
      <c r="R335" s="295">
        <v>4</v>
      </c>
      <c r="S335" s="86">
        <f t="shared" si="13"/>
        <v>3956</v>
      </c>
    </row>
    <row r="336" spans="1:19" ht="15" thickBot="1" x14ac:dyDescent="0.35">
      <c r="A336" s="4" t="s">
        <v>142</v>
      </c>
      <c r="B336" s="6" t="s">
        <v>14</v>
      </c>
      <c r="C336" s="7">
        <v>46985</v>
      </c>
      <c r="D336" s="7">
        <v>4</v>
      </c>
      <c r="E336" s="295">
        <v>140</v>
      </c>
      <c r="F336" s="295">
        <v>3.5</v>
      </c>
      <c r="G336" s="7">
        <v>0</v>
      </c>
      <c r="H336" s="295">
        <v>0</v>
      </c>
      <c r="I336" s="295">
        <v>0</v>
      </c>
      <c r="J336" s="7">
        <v>4</v>
      </c>
      <c r="K336" s="295">
        <v>140</v>
      </c>
      <c r="L336" s="295">
        <v>3.5</v>
      </c>
      <c r="M336" s="7">
        <v>23</v>
      </c>
      <c r="N336" s="295">
        <v>556</v>
      </c>
      <c r="O336" s="295">
        <v>13.9</v>
      </c>
      <c r="P336" s="7">
        <v>27</v>
      </c>
      <c r="Q336" s="295">
        <v>696</v>
      </c>
      <c r="R336" s="295">
        <v>17.399999999999999</v>
      </c>
      <c r="S336" s="86">
        <f t="shared" si="13"/>
        <v>1740.1851851851852</v>
      </c>
    </row>
    <row r="337" spans="1:19" ht="15" thickBot="1" x14ac:dyDescent="0.35">
      <c r="A337" s="4" t="s">
        <v>152</v>
      </c>
      <c r="B337" s="6" t="s">
        <v>14</v>
      </c>
      <c r="C337" s="7">
        <v>40898</v>
      </c>
      <c r="D337" s="7">
        <v>5</v>
      </c>
      <c r="E337" s="295">
        <v>211.5</v>
      </c>
      <c r="F337" s="295">
        <v>5.2874999999999996</v>
      </c>
      <c r="G337" s="7">
        <v>0</v>
      </c>
      <c r="H337" s="295">
        <v>0</v>
      </c>
      <c r="I337" s="295">
        <v>0</v>
      </c>
      <c r="J337" s="7">
        <v>5</v>
      </c>
      <c r="K337" s="295">
        <v>211.5</v>
      </c>
      <c r="L337" s="295">
        <v>5.2874999999999996</v>
      </c>
      <c r="M337" s="7">
        <v>26</v>
      </c>
      <c r="N337" s="295">
        <v>595.5</v>
      </c>
      <c r="O337" s="295">
        <v>14.887499999999999</v>
      </c>
      <c r="P337" s="7">
        <v>31</v>
      </c>
      <c r="Q337" s="295">
        <v>807</v>
      </c>
      <c r="R337" s="295">
        <v>20.175000000000001</v>
      </c>
      <c r="S337" s="86">
        <f t="shared" si="13"/>
        <v>1319.2903225806451</v>
      </c>
    </row>
    <row r="338" spans="1:19" ht="15" thickBot="1" x14ac:dyDescent="0.35">
      <c r="A338" s="4" t="s">
        <v>181</v>
      </c>
      <c r="B338" s="6" t="s">
        <v>14</v>
      </c>
      <c r="C338" s="7">
        <v>41786</v>
      </c>
      <c r="D338" s="7">
        <v>2</v>
      </c>
      <c r="E338" s="295">
        <v>80</v>
      </c>
      <c r="F338" s="295">
        <v>2</v>
      </c>
      <c r="G338" s="7">
        <v>1</v>
      </c>
      <c r="H338" s="295">
        <v>40</v>
      </c>
      <c r="I338" s="295">
        <v>1</v>
      </c>
      <c r="J338" s="7">
        <v>3</v>
      </c>
      <c r="K338" s="295">
        <v>120</v>
      </c>
      <c r="L338" s="295">
        <v>3</v>
      </c>
      <c r="M338" s="7">
        <v>6</v>
      </c>
      <c r="N338" s="295">
        <v>208</v>
      </c>
      <c r="O338" s="295">
        <v>5.2</v>
      </c>
      <c r="P338" s="7">
        <v>9</v>
      </c>
      <c r="Q338" s="295">
        <v>328</v>
      </c>
      <c r="R338" s="295">
        <v>8.1999999999999993</v>
      </c>
      <c r="S338" s="86">
        <f t="shared" si="13"/>
        <v>4642.8888888888887</v>
      </c>
    </row>
    <row r="339" spans="1:19" ht="15" thickBot="1" x14ac:dyDescent="0.35">
      <c r="A339" s="4" t="s">
        <v>203</v>
      </c>
      <c r="B339" s="6" t="s">
        <v>14</v>
      </c>
      <c r="C339" s="7">
        <v>45337</v>
      </c>
      <c r="D339" s="7">
        <v>4</v>
      </c>
      <c r="E339" s="295">
        <v>131.5</v>
      </c>
      <c r="F339" s="295">
        <v>3.2875000000000001</v>
      </c>
      <c r="G339" s="7">
        <v>10</v>
      </c>
      <c r="H339" s="295">
        <v>258.5</v>
      </c>
      <c r="I339" s="295">
        <v>6.4625000000000004</v>
      </c>
      <c r="J339" s="7">
        <v>14</v>
      </c>
      <c r="K339" s="295">
        <v>390</v>
      </c>
      <c r="L339" s="295">
        <v>9.75</v>
      </c>
      <c r="M339" s="7">
        <v>5</v>
      </c>
      <c r="N339" s="295">
        <v>67</v>
      </c>
      <c r="O339" s="295">
        <v>1.675</v>
      </c>
      <c r="P339" s="7">
        <v>19</v>
      </c>
      <c r="Q339" s="295">
        <v>457</v>
      </c>
      <c r="R339" s="295">
        <v>11.425000000000001</v>
      </c>
      <c r="S339" s="86">
        <f t="shared" si="13"/>
        <v>2386.1578947368421</v>
      </c>
    </row>
    <row r="340" spans="1:19" ht="15" thickBot="1" x14ac:dyDescent="0.35">
      <c r="A340" s="4" t="s">
        <v>210</v>
      </c>
      <c r="B340" s="6" t="s">
        <v>14</v>
      </c>
      <c r="C340" s="7">
        <v>35540</v>
      </c>
      <c r="D340" s="7">
        <v>5</v>
      </c>
      <c r="E340" s="295">
        <v>192</v>
      </c>
      <c r="F340" s="295">
        <v>4.8</v>
      </c>
      <c r="G340" s="7">
        <v>5</v>
      </c>
      <c r="H340" s="295">
        <v>148</v>
      </c>
      <c r="I340" s="295">
        <v>3.7</v>
      </c>
      <c r="J340" s="7">
        <v>10</v>
      </c>
      <c r="K340" s="295">
        <v>340</v>
      </c>
      <c r="L340" s="295">
        <v>8.5</v>
      </c>
      <c r="M340" s="7">
        <v>18</v>
      </c>
      <c r="N340" s="295">
        <v>516</v>
      </c>
      <c r="O340" s="295">
        <v>12.9</v>
      </c>
      <c r="P340" s="7">
        <v>28</v>
      </c>
      <c r="Q340" s="295">
        <v>856</v>
      </c>
      <c r="R340" s="295">
        <v>21.4</v>
      </c>
      <c r="S340" s="86">
        <f t="shared" si="13"/>
        <v>1269.2857142857142</v>
      </c>
    </row>
    <row r="341" spans="1:19" ht="15" thickBot="1" x14ac:dyDescent="0.35">
      <c r="A341" s="4" t="s">
        <v>218</v>
      </c>
      <c r="B341" s="6" t="s">
        <v>14</v>
      </c>
      <c r="C341" s="7">
        <v>29694</v>
      </c>
      <c r="D341" s="7">
        <v>4</v>
      </c>
      <c r="E341" s="295">
        <v>115</v>
      </c>
      <c r="F341" s="295">
        <v>2.875</v>
      </c>
      <c r="G341" s="7">
        <v>1</v>
      </c>
      <c r="H341" s="295">
        <v>20</v>
      </c>
      <c r="I341" s="295">
        <v>0.5</v>
      </c>
      <c r="J341" s="7">
        <v>5</v>
      </c>
      <c r="K341" s="295">
        <v>135</v>
      </c>
      <c r="L341" s="295">
        <v>3.375</v>
      </c>
      <c r="M341" s="7">
        <v>8</v>
      </c>
      <c r="N341" s="295">
        <v>138.5</v>
      </c>
      <c r="O341" s="295">
        <v>3.4624999999999999</v>
      </c>
      <c r="P341" s="7">
        <v>13</v>
      </c>
      <c r="Q341" s="295">
        <v>273.5</v>
      </c>
      <c r="R341" s="295">
        <v>6.8375000000000004</v>
      </c>
      <c r="S341" s="86">
        <f t="shared" si="13"/>
        <v>2284.1538461538462</v>
      </c>
    </row>
    <row r="342" spans="1:19" ht="15" thickBot="1" x14ac:dyDescent="0.35">
      <c r="A342" s="4" t="s">
        <v>227</v>
      </c>
      <c r="B342" s="6" t="s">
        <v>14</v>
      </c>
      <c r="C342" s="7">
        <v>28646</v>
      </c>
      <c r="D342" s="7">
        <v>1</v>
      </c>
      <c r="E342" s="295">
        <v>40</v>
      </c>
      <c r="F342" s="295">
        <v>1</v>
      </c>
      <c r="G342" s="7">
        <v>2</v>
      </c>
      <c r="H342" s="295">
        <v>65</v>
      </c>
      <c r="I342" s="295">
        <v>1.625</v>
      </c>
      <c r="J342" s="7">
        <v>3</v>
      </c>
      <c r="K342" s="295">
        <v>105</v>
      </c>
      <c r="L342" s="295">
        <v>2.625</v>
      </c>
      <c r="M342" s="7">
        <v>31</v>
      </c>
      <c r="N342" s="295">
        <v>528</v>
      </c>
      <c r="O342" s="295">
        <v>13.2</v>
      </c>
      <c r="P342" s="7">
        <v>34</v>
      </c>
      <c r="Q342" s="295">
        <v>633</v>
      </c>
      <c r="R342" s="295">
        <v>15.824999999999999</v>
      </c>
      <c r="S342" s="86">
        <f t="shared" si="13"/>
        <v>842.52941176470586</v>
      </c>
    </row>
    <row r="343" spans="1:19" ht="15" thickBot="1" x14ac:dyDescent="0.35">
      <c r="A343" s="4" t="s">
        <v>254</v>
      </c>
      <c r="B343" s="6" t="s">
        <v>14</v>
      </c>
      <c r="C343" s="7">
        <v>34467</v>
      </c>
      <c r="D343" s="7">
        <v>17</v>
      </c>
      <c r="E343" s="295">
        <v>450</v>
      </c>
      <c r="F343" s="295">
        <v>11.25</v>
      </c>
      <c r="G343" s="7">
        <v>0</v>
      </c>
      <c r="H343" s="295">
        <v>0</v>
      </c>
      <c r="I343" s="295">
        <v>0</v>
      </c>
      <c r="J343" s="7">
        <v>17</v>
      </c>
      <c r="K343" s="295">
        <v>450</v>
      </c>
      <c r="L343" s="295">
        <v>11.25</v>
      </c>
      <c r="M343" s="7">
        <v>38</v>
      </c>
      <c r="N343" s="295">
        <v>651</v>
      </c>
      <c r="O343" s="295">
        <v>16.274999999999999</v>
      </c>
      <c r="P343" s="7">
        <v>55</v>
      </c>
      <c r="Q343" s="295">
        <v>1101</v>
      </c>
      <c r="R343" s="295">
        <v>27.524999999999999</v>
      </c>
      <c r="S343" s="86">
        <f t="shared" si="13"/>
        <v>626.67272727272723</v>
      </c>
    </row>
    <row r="344" spans="1:19" ht="15" thickBot="1" x14ac:dyDescent="0.35">
      <c r="A344" s="4" t="s">
        <v>257</v>
      </c>
      <c r="B344" s="6" t="s">
        <v>14</v>
      </c>
      <c r="C344" s="7">
        <v>29319</v>
      </c>
      <c r="D344" s="7">
        <v>6</v>
      </c>
      <c r="E344" s="295">
        <v>126</v>
      </c>
      <c r="F344" s="295">
        <v>3.15</v>
      </c>
      <c r="G344" s="7">
        <v>0</v>
      </c>
      <c r="H344" s="295">
        <v>0</v>
      </c>
      <c r="I344" s="295">
        <v>0</v>
      </c>
      <c r="J344" s="7">
        <v>6</v>
      </c>
      <c r="K344" s="295">
        <v>126</v>
      </c>
      <c r="L344" s="295">
        <v>3.15</v>
      </c>
      <c r="M344" s="7">
        <v>13</v>
      </c>
      <c r="N344" s="295">
        <v>186</v>
      </c>
      <c r="O344" s="295">
        <v>4.6500000000000004</v>
      </c>
      <c r="P344" s="7">
        <v>19</v>
      </c>
      <c r="Q344" s="295">
        <v>312</v>
      </c>
      <c r="R344" s="295">
        <v>7.8</v>
      </c>
      <c r="S344" s="86">
        <f t="shared" si="13"/>
        <v>1543.1052631578948</v>
      </c>
    </row>
    <row r="345" spans="1:19" ht="15" thickBot="1" x14ac:dyDescent="0.35">
      <c r="A345" s="4" t="s">
        <v>261</v>
      </c>
      <c r="B345" s="6" t="s">
        <v>14</v>
      </c>
      <c r="C345" s="7">
        <v>35394</v>
      </c>
      <c r="D345" s="7">
        <v>15</v>
      </c>
      <c r="E345" s="295">
        <v>470</v>
      </c>
      <c r="F345" s="295">
        <v>11.75</v>
      </c>
      <c r="G345" s="7">
        <v>0</v>
      </c>
      <c r="H345" s="295">
        <v>0</v>
      </c>
      <c r="I345" s="295">
        <v>0</v>
      </c>
      <c r="J345" s="7">
        <v>15</v>
      </c>
      <c r="K345" s="295">
        <v>470</v>
      </c>
      <c r="L345" s="295">
        <v>11.75</v>
      </c>
      <c r="M345" s="7">
        <v>28</v>
      </c>
      <c r="N345" s="295">
        <v>640</v>
      </c>
      <c r="O345" s="295">
        <v>16</v>
      </c>
      <c r="P345" s="7">
        <v>43</v>
      </c>
      <c r="Q345" s="295">
        <v>1110</v>
      </c>
      <c r="R345" s="295">
        <v>27.75</v>
      </c>
      <c r="S345" s="86">
        <f t="shared" si="13"/>
        <v>823.11627906976742</v>
      </c>
    </row>
    <row r="346" spans="1:19" ht="15" thickBot="1" x14ac:dyDescent="0.35">
      <c r="A346" s="4" t="s">
        <v>275</v>
      </c>
      <c r="B346" s="6" t="s">
        <v>14</v>
      </c>
      <c r="C346" s="7">
        <v>37257</v>
      </c>
      <c r="D346" s="7">
        <v>6</v>
      </c>
      <c r="E346" s="295">
        <v>225</v>
      </c>
      <c r="F346" s="295">
        <v>5.625</v>
      </c>
      <c r="G346" s="7">
        <v>20</v>
      </c>
      <c r="H346" s="295">
        <v>525</v>
      </c>
      <c r="I346" s="295">
        <v>13.125</v>
      </c>
      <c r="J346" s="7">
        <v>26</v>
      </c>
      <c r="K346" s="295">
        <v>750</v>
      </c>
      <c r="L346" s="295">
        <v>18.75</v>
      </c>
      <c r="M346" s="7">
        <v>14</v>
      </c>
      <c r="N346" s="295">
        <v>336</v>
      </c>
      <c r="O346" s="295">
        <v>8.4</v>
      </c>
      <c r="P346" s="7">
        <v>40</v>
      </c>
      <c r="Q346" s="295">
        <v>1086</v>
      </c>
      <c r="R346" s="295">
        <v>27.15</v>
      </c>
      <c r="S346" s="86">
        <f t="shared" si="13"/>
        <v>931.42499999999995</v>
      </c>
    </row>
    <row r="347" spans="1:19" ht="15" thickBot="1" x14ac:dyDescent="0.35">
      <c r="A347" s="4" t="s">
        <v>280</v>
      </c>
      <c r="B347" s="6" t="s">
        <v>14</v>
      </c>
      <c r="C347" s="7">
        <v>36656</v>
      </c>
      <c r="D347" s="7">
        <v>19</v>
      </c>
      <c r="E347" s="295">
        <v>600.5</v>
      </c>
      <c r="F347" s="295">
        <v>15.012499999999999</v>
      </c>
      <c r="G347" s="7">
        <v>0</v>
      </c>
      <c r="H347" s="295">
        <v>0</v>
      </c>
      <c r="I347" s="295">
        <v>0</v>
      </c>
      <c r="J347" s="7">
        <v>19</v>
      </c>
      <c r="K347" s="295">
        <v>600.5</v>
      </c>
      <c r="L347" s="295">
        <v>15.012499999999999</v>
      </c>
      <c r="M347" s="7">
        <v>48</v>
      </c>
      <c r="N347" s="295">
        <v>1116</v>
      </c>
      <c r="O347" s="295">
        <v>27.9</v>
      </c>
      <c r="P347" s="7">
        <v>67</v>
      </c>
      <c r="Q347" s="295">
        <v>1716.5</v>
      </c>
      <c r="R347" s="295">
        <v>42.912500000000001</v>
      </c>
      <c r="S347" s="86">
        <f t="shared" si="13"/>
        <v>547.1044776119403</v>
      </c>
    </row>
    <row r="348" spans="1:19" ht="15" thickBot="1" x14ac:dyDescent="0.35">
      <c r="A348" s="4" t="s">
        <v>294</v>
      </c>
      <c r="B348" s="6" t="s">
        <v>14</v>
      </c>
      <c r="C348" s="7">
        <v>48362</v>
      </c>
      <c r="D348" s="7">
        <v>8</v>
      </c>
      <c r="E348" s="295">
        <v>279</v>
      </c>
      <c r="F348" s="295">
        <v>6.9749999999999996</v>
      </c>
      <c r="G348" s="7">
        <v>0</v>
      </c>
      <c r="H348" s="295">
        <v>0</v>
      </c>
      <c r="I348" s="295">
        <v>0</v>
      </c>
      <c r="J348" s="7">
        <v>8</v>
      </c>
      <c r="K348" s="295">
        <v>279</v>
      </c>
      <c r="L348" s="295">
        <v>6.9749999999999996</v>
      </c>
      <c r="M348" s="7">
        <v>24</v>
      </c>
      <c r="N348" s="295">
        <v>490</v>
      </c>
      <c r="O348" s="295">
        <v>12.25</v>
      </c>
      <c r="P348" s="7">
        <v>32</v>
      </c>
      <c r="Q348" s="295">
        <v>769</v>
      </c>
      <c r="R348" s="295">
        <v>19.225000000000001</v>
      </c>
      <c r="S348" s="86">
        <f t="shared" si="13"/>
        <v>1511.3125</v>
      </c>
    </row>
    <row r="349" spans="1:19" ht="15" thickBot="1" x14ac:dyDescent="0.35">
      <c r="A349" s="4" t="s">
        <v>305</v>
      </c>
      <c r="B349" s="6" t="s">
        <v>14</v>
      </c>
      <c r="C349" s="7">
        <v>33839</v>
      </c>
      <c r="D349" s="7">
        <v>10</v>
      </c>
      <c r="E349" s="295">
        <v>400</v>
      </c>
      <c r="F349" s="295">
        <v>10</v>
      </c>
      <c r="G349" s="7">
        <v>0</v>
      </c>
      <c r="H349" s="295">
        <v>0</v>
      </c>
      <c r="I349" s="295">
        <v>0</v>
      </c>
      <c r="J349" s="7">
        <v>10</v>
      </c>
      <c r="K349" s="295">
        <v>400</v>
      </c>
      <c r="L349" s="295">
        <v>10</v>
      </c>
      <c r="M349" s="7">
        <v>21</v>
      </c>
      <c r="N349" s="295">
        <v>484</v>
      </c>
      <c r="O349" s="295">
        <v>12.1</v>
      </c>
      <c r="P349" s="7">
        <v>31</v>
      </c>
      <c r="Q349" s="295">
        <v>884</v>
      </c>
      <c r="R349" s="295">
        <v>22.1</v>
      </c>
      <c r="S349" s="86">
        <f t="shared" si="13"/>
        <v>1091.5806451612902</v>
      </c>
    </row>
    <row r="350" spans="1:19" ht="15" thickBot="1" x14ac:dyDescent="0.35">
      <c r="A350" s="4" t="s">
        <v>306</v>
      </c>
      <c r="B350" s="6" t="s">
        <v>14</v>
      </c>
      <c r="C350" s="7">
        <v>39868</v>
      </c>
      <c r="D350" s="7">
        <v>3</v>
      </c>
      <c r="E350" s="295">
        <v>89</v>
      </c>
      <c r="F350" s="295">
        <v>2.2250000000000001</v>
      </c>
      <c r="G350" s="7">
        <v>0</v>
      </c>
      <c r="H350" s="295">
        <v>0</v>
      </c>
      <c r="I350" s="295">
        <v>0</v>
      </c>
      <c r="J350" s="7">
        <v>3</v>
      </c>
      <c r="K350" s="295">
        <v>89</v>
      </c>
      <c r="L350" s="295">
        <v>2.2250000000000001</v>
      </c>
      <c r="M350" s="7">
        <v>6</v>
      </c>
      <c r="N350" s="295">
        <v>129</v>
      </c>
      <c r="O350" s="295">
        <v>3.2250000000000001</v>
      </c>
      <c r="P350" s="7">
        <v>9</v>
      </c>
      <c r="Q350" s="295">
        <v>218</v>
      </c>
      <c r="R350" s="295">
        <v>5.45</v>
      </c>
      <c r="S350" s="86">
        <f t="shared" si="13"/>
        <v>4429.7777777777774</v>
      </c>
    </row>
    <row r="351" spans="1:19" ht="15" thickBot="1" x14ac:dyDescent="0.35">
      <c r="A351" s="4" t="s">
        <v>307</v>
      </c>
      <c r="B351" s="6" t="s">
        <v>14</v>
      </c>
      <c r="C351" s="7">
        <v>47299</v>
      </c>
      <c r="D351" s="7">
        <v>8</v>
      </c>
      <c r="E351" s="295">
        <v>212</v>
      </c>
      <c r="F351" s="295">
        <v>5.3</v>
      </c>
      <c r="G351" s="7">
        <v>0</v>
      </c>
      <c r="H351" s="295">
        <v>0</v>
      </c>
      <c r="I351" s="295">
        <v>0</v>
      </c>
      <c r="J351" s="7">
        <v>8</v>
      </c>
      <c r="K351" s="295">
        <v>212</v>
      </c>
      <c r="L351" s="295">
        <v>5.3</v>
      </c>
      <c r="M351" s="7">
        <v>14</v>
      </c>
      <c r="N351" s="295">
        <v>214</v>
      </c>
      <c r="O351" s="295">
        <v>5.35</v>
      </c>
      <c r="P351" s="7">
        <v>22</v>
      </c>
      <c r="Q351" s="295">
        <v>426</v>
      </c>
      <c r="R351" s="295">
        <v>10.65</v>
      </c>
      <c r="S351" s="86">
        <f t="shared" si="13"/>
        <v>2149.9545454545455</v>
      </c>
    </row>
    <row r="352" spans="1:19" ht="15" thickBot="1" x14ac:dyDescent="0.35">
      <c r="A352" s="4" t="s">
        <v>318</v>
      </c>
      <c r="B352" s="6" t="s">
        <v>14</v>
      </c>
      <c r="C352" s="7">
        <v>26376</v>
      </c>
      <c r="D352" s="7">
        <v>7</v>
      </c>
      <c r="E352" s="295">
        <v>244</v>
      </c>
      <c r="F352" s="295">
        <v>6.1</v>
      </c>
      <c r="G352" s="7">
        <v>0</v>
      </c>
      <c r="H352" s="295">
        <v>0</v>
      </c>
      <c r="I352" s="295">
        <v>0</v>
      </c>
      <c r="J352" s="7">
        <v>7</v>
      </c>
      <c r="K352" s="295">
        <v>244</v>
      </c>
      <c r="L352" s="295">
        <v>6.1</v>
      </c>
      <c r="M352" s="7">
        <v>37</v>
      </c>
      <c r="N352" s="295">
        <v>552.52</v>
      </c>
      <c r="O352" s="295">
        <v>13.813000000000001</v>
      </c>
      <c r="P352" s="7">
        <v>44</v>
      </c>
      <c r="Q352" s="295">
        <v>796.52</v>
      </c>
      <c r="R352" s="295">
        <v>19.913</v>
      </c>
      <c r="S352" s="86">
        <f t="shared" si="13"/>
        <v>599.4545454545455</v>
      </c>
    </row>
    <row r="353" spans="1:19" ht="15" thickBot="1" x14ac:dyDescent="0.35">
      <c r="A353" s="4" t="s">
        <v>330</v>
      </c>
      <c r="B353" s="6" t="s">
        <v>14</v>
      </c>
      <c r="C353" s="7">
        <v>27920</v>
      </c>
      <c r="D353" s="7">
        <v>2</v>
      </c>
      <c r="E353" s="295">
        <v>80</v>
      </c>
      <c r="F353" s="295">
        <v>2</v>
      </c>
      <c r="G353" s="7">
        <v>4</v>
      </c>
      <c r="H353" s="295">
        <v>160</v>
      </c>
      <c r="I353" s="295">
        <v>4</v>
      </c>
      <c r="J353" s="7">
        <v>6</v>
      </c>
      <c r="K353" s="295">
        <v>240</v>
      </c>
      <c r="L353" s="295">
        <v>6</v>
      </c>
      <c r="M353" s="7">
        <v>20</v>
      </c>
      <c r="N353" s="295">
        <v>490</v>
      </c>
      <c r="O353" s="295">
        <v>12.25</v>
      </c>
      <c r="P353" s="7">
        <v>26</v>
      </c>
      <c r="Q353" s="295">
        <v>730</v>
      </c>
      <c r="R353" s="295">
        <v>18.25</v>
      </c>
      <c r="S353" s="86">
        <f t="shared" si="13"/>
        <v>1073.8461538461538</v>
      </c>
    </row>
    <row r="354" spans="1:19" ht="15" thickBot="1" x14ac:dyDescent="0.35">
      <c r="A354" s="4" t="s">
        <v>335</v>
      </c>
      <c r="B354" s="6" t="s">
        <v>14</v>
      </c>
      <c r="C354" s="7">
        <v>30047</v>
      </c>
      <c r="D354" s="7">
        <v>3</v>
      </c>
      <c r="E354" s="295">
        <v>104</v>
      </c>
      <c r="F354" s="295">
        <v>2.6</v>
      </c>
      <c r="G354" s="7">
        <v>0</v>
      </c>
      <c r="H354" s="295">
        <v>0</v>
      </c>
      <c r="I354" s="295">
        <v>0</v>
      </c>
      <c r="J354" s="7">
        <v>3</v>
      </c>
      <c r="K354" s="295">
        <v>104</v>
      </c>
      <c r="L354" s="295">
        <v>2.6</v>
      </c>
      <c r="M354" s="7">
        <v>7</v>
      </c>
      <c r="N354" s="295">
        <v>144</v>
      </c>
      <c r="O354" s="295">
        <v>3.6</v>
      </c>
      <c r="P354" s="7">
        <v>10</v>
      </c>
      <c r="Q354" s="295">
        <v>248</v>
      </c>
      <c r="R354" s="295">
        <v>6.2</v>
      </c>
      <c r="S354" s="86">
        <f t="shared" si="13"/>
        <v>3004.7</v>
      </c>
    </row>
    <row r="355" spans="1:19" ht="15" thickBot="1" x14ac:dyDescent="0.35">
      <c r="A355" s="4" t="s">
        <v>344</v>
      </c>
      <c r="B355" s="6" t="s">
        <v>14</v>
      </c>
      <c r="C355" s="7">
        <v>31037</v>
      </c>
      <c r="D355" s="7">
        <v>1</v>
      </c>
      <c r="E355" s="295">
        <v>35</v>
      </c>
      <c r="F355" s="295">
        <v>0.875</v>
      </c>
      <c r="G355" s="7">
        <v>4</v>
      </c>
      <c r="H355" s="295">
        <v>116</v>
      </c>
      <c r="I355" s="295">
        <v>2.9</v>
      </c>
      <c r="J355" s="7">
        <v>5</v>
      </c>
      <c r="K355" s="295">
        <v>151</v>
      </c>
      <c r="L355" s="295">
        <v>3.7749999999999999</v>
      </c>
      <c r="M355" s="7">
        <v>12</v>
      </c>
      <c r="N355" s="295">
        <v>311.5</v>
      </c>
      <c r="O355" s="295">
        <v>7.7874999999999996</v>
      </c>
      <c r="P355" s="7">
        <v>17</v>
      </c>
      <c r="Q355" s="295">
        <v>462.5</v>
      </c>
      <c r="R355" s="295">
        <v>11.5625</v>
      </c>
      <c r="S355" s="86">
        <f t="shared" si="13"/>
        <v>1825.7058823529412</v>
      </c>
    </row>
    <row r="356" spans="1:19" ht="15" thickBot="1" x14ac:dyDescent="0.35">
      <c r="A356" s="4" t="s">
        <v>364</v>
      </c>
      <c r="B356" s="6" t="s">
        <v>14</v>
      </c>
      <c r="C356" s="7">
        <v>44265</v>
      </c>
      <c r="D356" s="7">
        <v>6</v>
      </c>
      <c r="E356" s="295">
        <v>203</v>
      </c>
      <c r="F356" s="295">
        <v>5.0750000000000002</v>
      </c>
      <c r="G356" s="7">
        <v>11</v>
      </c>
      <c r="H356" s="295">
        <v>284</v>
      </c>
      <c r="I356" s="295">
        <v>7.1</v>
      </c>
      <c r="J356" s="7">
        <v>17</v>
      </c>
      <c r="K356" s="295">
        <v>487</v>
      </c>
      <c r="L356" s="295">
        <v>12.175000000000001</v>
      </c>
      <c r="M356" s="7">
        <v>31</v>
      </c>
      <c r="N356" s="295">
        <v>615</v>
      </c>
      <c r="O356" s="295">
        <v>15.375</v>
      </c>
      <c r="P356" s="7">
        <v>48</v>
      </c>
      <c r="Q356" s="295">
        <v>1102</v>
      </c>
      <c r="R356" s="295">
        <v>27.55</v>
      </c>
      <c r="S356" s="86">
        <f t="shared" si="13"/>
        <v>922.1875</v>
      </c>
    </row>
    <row r="357" spans="1:19" ht="15" thickBot="1" x14ac:dyDescent="0.35">
      <c r="A357" s="4" t="s">
        <v>385</v>
      </c>
      <c r="B357" s="26" t="s">
        <v>14</v>
      </c>
      <c r="C357" s="27">
        <v>30019</v>
      </c>
      <c r="D357" s="27">
        <v>5</v>
      </c>
      <c r="E357" s="296">
        <v>200</v>
      </c>
      <c r="F357" s="296">
        <v>5</v>
      </c>
      <c r="G357" s="27">
        <v>2</v>
      </c>
      <c r="H357" s="296">
        <v>80</v>
      </c>
      <c r="I357" s="296">
        <v>2</v>
      </c>
      <c r="J357" s="27">
        <v>7</v>
      </c>
      <c r="K357" s="296">
        <v>280</v>
      </c>
      <c r="L357" s="296">
        <v>7</v>
      </c>
      <c r="M357" s="27">
        <v>14</v>
      </c>
      <c r="N357" s="296">
        <v>238</v>
      </c>
      <c r="O357" s="296">
        <v>5.95</v>
      </c>
      <c r="P357" s="27">
        <v>21</v>
      </c>
      <c r="Q357" s="296">
        <v>518</v>
      </c>
      <c r="R357" s="296">
        <v>12.95</v>
      </c>
      <c r="S357" s="93">
        <f t="shared" si="13"/>
        <v>1429.4761904761904</v>
      </c>
    </row>
    <row r="358" spans="1:19" x14ac:dyDescent="0.3">
      <c r="A358" s="291" t="s">
        <v>2419</v>
      </c>
      <c r="B358" s="73"/>
      <c r="C358" s="101">
        <f t="shared" ref="C358:R358" si="14">SUM(C315:C357)</f>
        <v>1547379</v>
      </c>
      <c r="D358" s="313">
        <f t="shared" si="14"/>
        <v>280</v>
      </c>
      <c r="E358" s="533">
        <f t="shared" si="14"/>
        <v>8774</v>
      </c>
      <c r="F358" s="533">
        <f t="shared" si="14"/>
        <v>219.34999999999997</v>
      </c>
      <c r="G358" s="313">
        <f t="shared" si="14"/>
        <v>125</v>
      </c>
      <c r="H358" s="533">
        <f t="shared" si="14"/>
        <v>3554.5</v>
      </c>
      <c r="I358" s="533">
        <f t="shared" si="14"/>
        <v>88.862500000000011</v>
      </c>
      <c r="J358" s="313">
        <f t="shared" si="14"/>
        <v>405</v>
      </c>
      <c r="K358" s="533">
        <f t="shared" si="14"/>
        <v>12328.5</v>
      </c>
      <c r="L358" s="533">
        <f t="shared" si="14"/>
        <v>308.21249999999998</v>
      </c>
      <c r="M358" s="313">
        <f t="shared" si="14"/>
        <v>876</v>
      </c>
      <c r="N358" s="533">
        <f t="shared" si="14"/>
        <v>17386.099999999999</v>
      </c>
      <c r="O358" s="533">
        <f t="shared" si="14"/>
        <v>434.65249999999997</v>
      </c>
      <c r="P358" s="313">
        <f t="shared" si="14"/>
        <v>1281</v>
      </c>
      <c r="Q358" s="533">
        <f t="shared" si="14"/>
        <v>29714.600000000002</v>
      </c>
      <c r="R358" s="533">
        <f t="shared" si="14"/>
        <v>742.86500000000012</v>
      </c>
      <c r="S358" s="144"/>
    </row>
    <row r="359" spans="1:19" x14ac:dyDescent="0.3">
      <c r="A359" s="150" t="s">
        <v>2420</v>
      </c>
      <c r="B359" s="73"/>
      <c r="C359" s="101">
        <f>C358/43</f>
        <v>35985.558139534885</v>
      </c>
      <c r="D359" s="313">
        <f t="shared" ref="D359:R359" si="15">D358/43</f>
        <v>6.5116279069767442</v>
      </c>
      <c r="E359" s="313">
        <f t="shared" si="15"/>
        <v>204.04651162790697</v>
      </c>
      <c r="F359" s="313">
        <f t="shared" si="15"/>
        <v>5.101162790697674</v>
      </c>
      <c r="G359" s="313">
        <f t="shared" si="15"/>
        <v>2.9069767441860463</v>
      </c>
      <c r="H359" s="313">
        <f t="shared" si="15"/>
        <v>82.662790697674424</v>
      </c>
      <c r="I359" s="313">
        <f t="shared" si="15"/>
        <v>2.0665697674418606</v>
      </c>
      <c r="J359" s="313">
        <f t="shared" si="15"/>
        <v>9.4186046511627914</v>
      </c>
      <c r="K359" s="313">
        <f t="shared" si="15"/>
        <v>286.7093023255814</v>
      </c>
      <c r="L359" s="313">
        <f t="shared" si="15"/>
        <v>7.1677325581395346</v>
      </c>
      <c r="M359" s="313">
        <f t="shared" si="15"/>
        <v>20.372093023255815</v>
      </c>
      <c r="N359" s="313">
        <f t="shared" si="15"/>
        <v>404.32790697674415</v>
      </c>
      <c r="O359" s="313">
        <f t="shared" si="15"/>
        <v>10.108197674418603</v>
      </c>
      <c r="P359" s="313">
        <f t="shared" si="15"/>
        <v>29.790697674418606</v>
      </c>
      <c r="Q359" s="313">
        <f t="shared" si="15"/>
        <v>691.03720930232566</v>
      </c>
      <c r="R359" s="313">
        <f t="shared" si="15"/>
        <v>17.275930232558142</v>
      </c>
      <c r="S359" s="297">
        <f>C358/P358</f>
        <v>1207.9461358313818</v>
      </c>
    </row>
    <row r="360" spans="1:19" ht="15" thickBot="1" x14ac:dyDescent="0.35">
      <c r="A360" s="61"/>
      <c r="B360" s="30"/>
      <c r="C360" s="27"/>
      <c r="D360" s="27"/>
      <c r="E360" s="296"/>
      <c r="F360" s="296"/>
      <c r="G360" s="27"/>
      <c r="H360" s="296"/>
      <c r="I360" s="296"/>
      <c r="J360" s="27"/>
      <c r="K360" s="296"/>
      <c r="L360" s="296"/>
      <c r="M360" s="27"/>
      <c r="N360" s="296"/>
      <c r="O360" s="296"/>
      <c r="P360" s="27"/>
      <c r="Q360" s="296"/>
      <c r="R360" s="296"/>
      <c r="S360" s="93"/>
    </row>
    <row r="361" spans="1:19" ht="15" thickBot="1" x14ac:dyDescent="0.35">
      <c r="A361" s="31" t="s">
        <v>20</v>
      </c>
      <c r="B361" s="6" t="s">
        <v>21</v>
      </c>
      <c r="C361" s="7">
        <v>163590</v>
      </c>
      <c r="D361" s="7">
        <v>21</v>
      </c>
      <c r="E361" s="295">
        <v>840</v>
      </c>
      <c r="F361" s="295">
        <v>21</v>
      </c>
      <c r="G361" s="7">
        <v>0</v>
      </c>
      <c r="H361" s="295">
        <v>0</v>
      </c>
      <c r="I361" s="295">
        <v>0</v>
      </c>
      <c r="J361" s="7">
        <v>21</v>
      </c>
      <c r="K361" s="295">
        <v>840</v>
      </c>
      <c r="L361" s="295">
        <v>21</v>
      </c>
      <c r="M361" s="7">
        <v>202</v>
      </c>
      <c r="N361" s="295">
        <v>5680</v>
      </c>
      <c r="O361" s="295">
        <v>142</v>
      </c>
      <c r="P361" s="7">
        <v>223</v>
      </c>
      <c r="Q361" s="295">
        <v>6520</v>
      </c>
      <c r="R361" s="295">
        <v>163</v>
      </c>
      <c r="S361" s="86">
        <f t="shared" si="13"/>
        <v>733.58744394618839</v>
      </c>
    </row>
    <row r="362" spans="1:19" ht="15" thickBot="1" x14ac:dyDescent="0.35">
      <c r="A362" s="4" t="s">
        <v>31</v>
      </c>
      <c r="B362" s="6" t="s">
        <v>21</v>
      </c>
      <c r="C362" s="7">
        <v>107681</v>
      </c>
      <c r="D362" s="7">
        <v>12</v>
      </c>
      <c r="E362" s="295">
        <v>440</v>
      </c>
      <c r="F362" s="295">
        <v>11</v>
      </c>
      <c r="G362" s="7">
        <v>3</v>
      </c>
      <c r="H362" s="295">
        <v>44.5</v>
      </c>
      <c r="I362" s="295">
        <v>1.1125</v>
      </c>
      <c r="J362" s="7">
        <v>15</v>
      </c>
      <c r="K362" s="295">
        <v>484.5</v>
      </c>
      <c r="L362" s="295">
        <v>12.112500000000001</v>
      </c>
      <c r="M362" s="7">
        <v>100</v>
      </c>
      <c r="N362" s="295">
        <v>2342</v>
      </c>
      <c r="O362" s="295">
        <v>58.55</v>
      </c>
      <c r="P362" s="7">
        <v>115</v>
      </c>
      <c r="Q362" s="295">
        <v>2826.5</v>
      </c>
      <c r="R362" s="295">
        <v>70.662499999999994</v>
      </c>
      <c r="S362" s="86">
        <f t="shared" si="13"/>
        <v>936.35652173913047</v>
      </c>
    </row>
    <row r="363" spans="1:19" ht="15" thickBot="1" x14ac:dyDescent="0.35">
      <c r="A363" s="4" t="s">
        <v>60</v>
      </c>
      <c r="B363" s="6" t="s">
        <v>21</v>
      </c>
      <c r="C363" s="7">
        <v>90173</v>
      </c>
      <c r="D363" s="7">
        <v>26</v>
      </c>
      <c r="E363" s="295">
        <v>788.5</v>
      </c>
      <c r="F363" s="295">
        <v>19.712499999999999</v>
      </c>
      <c r="G363" s="7">
        <v>0</v>
      </c>
      <c r="H363" s="295">
        <v>0</v>
      </c>
      <c r="I363" s="295">
        <v>0</v>
      </c>
      <c r="J363" s="7">
        <v>26</v>
      </c>
      <c r="K363" s="295">
        <v>788.5</v>
      </c>
      <c r="L363" s="295">
        <v>19.712499999999999</v>
      </c>
      <c r="M363" s="7">
        <v>52</v>
      </c>
      <c r="N363" s="295">
        <v>1361</v>
      </c>
      <c r="O363" s="295">
        <v>34.024999999999999</v>
      </c>
      <c r="P363" s="7">
        <v>78</v>
      </c>
      <c r="Q363" s="295">
        <v>2149.5</v>
      </c>
      <c r="R363" s="295">
        <v>53.737499999999997</v>
      </c>
      <c r="S363" s="86">
        <f t="shared" si="13"/>
        <v>1156.0641025641025</v>
      </c>
    </row>
    <row r="364" spans="1:19" ht="15" thickBot="1" x14ac:dyDescent="0.35">
      <c r="A364" s="4" t="s">
        <v>61</v>
      </c>
      <c r="B364" s="6" t="s">
        <v>21</v>
      </c>
      <c r="C364" s="7">
        <v>238859</v>
      </c>
      <c r="D364" s="7">
        <v>42</v>
      </c>
      <c r="E364" s="295">
        <v>1630</v>
      </c>
      <c r="F364" s="295">
        <v>40.75</v>
      </c>
      <c r="G364" s="7">
        <v>0</v>
      </c>
      <c r="H364" s="295">
        <v>0</v>
      </c>
      <c r="I364" s="295">
        <v>0</v>
      </c>
      <c r="J364" s="7">
        <v>42</v>
      </c>
      <c r="K364" s="295">
        <v>1630</v>
      </c>
      <c r="L364" s="295">
        <v>40.75</v>
      </c>
      <c r="M364" s="7">
        <v>186</v>
      </c>
      <c r="N364" s="295">
        <v>3889</v>
      </c>
      <c r="O364" s="295">
        <v>97.224999999999994</v>
      </c>
      <c r="P364" s="7">
        <v>228</v>
      </c>
      <c r="Q364" s="295">
        <v>5519</v>
      </c>
      <c r="R364" s="295">
        <v>137.97499999999999</v>
      </c>
      <c r="S364" s="86">
        <f t="shared" si="13"/>
        <v>1047.6271929824561</v>
      </c>
    </row>
    <row r="365" spans="1:19" ht="15" thickBot="1" x14ac:dyDescent="0.35">
      <c r="A365" s="4" t="s">
        <v>77</v>
      </c>
      <c r="B365" s="6" t="s">
        <v>21</v>
      </c>
      <c r="C365" s="7">
        <v>51640</v>
      </c>
      <c r="D365" s="7">
        <v>6</v>
      </c>
      <c r="E365" s="295">
        <v>240</v>
      </c>
      <c r="F365" s="295">
        <v>6</v>
      </c>
      <c r="G365" s="7">
        <v>8</v>
      </c>
      <c r="H365" s="295">
        <v>268</v>
      </c>
      <c r="I365" s="295">
        <v>6.7</v>
      </c>
      <c r="J365" s="7">
        <v>14</v>
      </c>
      <c r="K365" s="295">
        <v>508</v>
      </c>
      <c r="L365" s="295">
        <v>12.7</v>
      </c>
      <c r="M365" s="7">
        <v>29</v>
      </c>
      <c r="N365" s="295">
        <v>536</v>
      </c>
      <c r="O365" s="295">
        <v>13.4</v>
      </c>
      <c r="P365" s="7">
        <v>43</v>
      </c>
      <c r="Q365" s="295">
        <v>1044</v>
      </c>
      <c r="R365" s="295">
        <v>26.1</v>
      </c>
      <c r="S365" s="86">
        <f t="shared" si="13"/>
        <v>1200.9302325581396</v>
      </c>
    </row>
    <row r="366" spans="1:19" ht="15" thickBot="1" x14ac:dyDescent="0.35">
      <c r="A366" s="4" t="s">
        <v>80</v>
      </c>
      <c r="B366" s="6" t="s">
        <v>21</v>
      </c>
      <c r="C366" s="7">
        <v>169833</v>
      </c>
      <c r="D366" s="7">
        <v>40</v>
      </c>
      <c r="E366" s="295">
        <v>884</v>
      </c>
      <c r="F366" s="295">
        <v>22.1</v>
      </c>
      <c r="G366" s="7">
        <v>0</v>
      </c>
      <c r="H366" s="295">
        <v>0</v>
      </c>
      <c r="I366" s="295">
        <v>0</v>
      </c>
      <c r="J366" s="7">
        <v>40</v>
      </c>
      <c r="K366" s="295">
        <v>884</v>
      </c>
      <c r="L366" s="295">
        <v>22.1</v>
      </c>
      <c r="M366" s="7">
        <v>85</v>
      </c>
      <c r="N366" s="295">
        <v>1301</v>
      </c>
      <c r="O366" s="295">
        <v>32.524999999999999</v>
      </c>
      <c r="P366" s="7">
        <v>125</v>
      </c>
      <c r="Q366" s="295">
        <v>2185</v>
      </c>
      <c r="R366" s="295">
        <v>54.625</v>
      </c>
      <c r="S366" s="86">
        <f t="shared" si="13"/>
        <v>1358.664</v>
      </c>
    </row>
    <row r="367" spans="1:19" ht="15" thickBot="1" x14ac:dyDescent="0.35">
      <c r="A367" s="4" t="s">
        <v>97</v>
      </c>
      <c r="B367" s="6" t="s">
        <v>21</v>
      </c>
      <c r="C367" s="7">
        <v>57774</v>
      </c>
      <c r="D367" s="7">
        <v>9</v>
      </c>
      <c r="E367" s="295">
        <v>280</v>
      </c>
      <c r="F367" s="295">
        <v>7</v>
      </c>
      <c r="G367" s="7">
        <v>0</v>
      </c>
      <c r="H367" s="295">
        <v>0</v>
      </c>
      <c r="I367" s="295">
        <v>0</v>
      </c>
      <c r="J367" s="7">
        <v>9</v>
      </c>
      <c r="K367" s="295">
        <v>280</v>
      </c>
      <c r="L367" s="295">
        <v>7</v>
      </c>
      <c r="M367" s="7">
        <v>32</v>
      </c>
      <c r="N367" s="295">
        <v>547</v>
      </c>
      <c r="O367" s="295">
        <v>13.675000000000001</v>
      </c>
      <c r="P367" s="7">
        <v>41</v>
      </c>
      <c r="Q367" s="295">
        <v>827</v>
      </c>
      <c r="R367" s="295">
        <v>20.675000000000001</v>
      </c>
      <c r="S367" s="86">
        <f t="shared" si="13"/>
        <v>1409.1219512195121</v>
      </c>
    </row>
    <row r="368" spans="1:19" ht="15" thickBot="1" x14ac:dyDescent="0.35">
      <c r="A368" s="4" t="s">
        <v>98</v>
      </c>
      <c r="B368" s="6" t="s">
        <v>21</v>
      </c>
      <c r="C368" s="7">
        <v>98153</v>
      </c>
      <c r="D368" s="7">
        <v>16</v>
      </c>
      <c r="E368" s="295">
        <v>614</v>
      </c>
      <c r="F368" s="295">
        <v>15.35</v>
      </c>
      <c r="G368" s="7">
        <v>0</v>
      </c>
      <c r="H368" s="295">
        <v>0</v>
      </c>
      <c r="I368" s="295">
        <v>0</v>
      </c>
      <c r="J368" s="7">
        <v>16</v>
      </c>
      <c r="K368" s="295">
        <v>614</v>
      </c>
      <c r="L368" s="295">
        <v>15.35</v>
      </c>
      <c r="M368" s="7">
        <v>67</v>
      </c>
      <c r="N368" s="295">
        <v>1440</v>
      </c>
      <c r="O368" s="295">
        <v>36</v>
      </c>
      <c r="P368" s="7">
        <v>83</v>
      </c>
      <c r="Q368" s="295">
        <v>2054</v>
      </c>
      <c r="R368" s="295">
        <v>51.35</v>
      </c>
      <c r="S368" s="86">
        <f t="shared" si="13"/>
        <v>1182.566265060241</v>
      </c>
    </row>
    <row r="369" spans="1:19" ht="15" thickBot="1" x14ac:dyDescent="0.35">
      <c r="A369" s="4" t="s">
        <v>103</v>
      </c>
      <c r="B369" s="6" t="s">
        <v>21</v>
      </c>
      <c r="C369" s="7">
        <v>713777</v>
      </c>
      <c r="D369" s="7">
        <v>94</v>
      </c>
      <c r="E369" s="295">
        <v>3760</v>
      </c>
      <c r="F369" s="295">
        <v>94</v>
      </c>
      <c r="G369" s="7">
        <v>0</v>
      </c>
      <c r="H369" s="295">
        <v>0</v>
      </c>
      <c r="I369" s="295">
        <v>0</v>
      </c>
      <c r="J369" s="7">
        <v>94</v>
      </c>
      <c r="K369" s="295">
        <v>3760</v>
      </c>
      <c r="L369" s="295">
        <v>94</v>
      </c>
      <c r="M369" s="7">
        <v>245</v>
      </c>
      <c r="N369" s="295">
        <v>9800</v>
      </c>
      <c r="O369" s="295">
        <v>245</v>
      </c>
      <c r="P369" s="7">
        <v>339</v>
      </c>
      <c r="Q369" s="295">
        <v>13560</v>
      </c>
      <c r="R369" s="295">
        <v>339</v>
      </c>
      <c r="S369" s="86">
        <f t="shared" si="13"/>
        <v>2105.5368731563422</v>
      </c>
    </row>
    <row r="370" spans="1:19" ht="15" thickBot="1" x14ac:dyDescent="0.35">
      <c r="A370" s="4" t="s">
        <v>122</v>
      </c>
      <c r="B370" s="6" t="s">
        <v>21</v>
      </c>
      <c r="C370" s="7">
        <v>90112</v>
      </c>
      <c r="D370" s="7">
        <v>21</v>
      </c>
      <c r="E370" s="295">
        <v>680</v>
      </c>
      <c r="F370" s="295">
        <v>17</v>
      </c>
      <c r="G370" s="7">
        <v>11</v>
      </c>
      <c r="H370" s="295">
        <v>352</v>
      </c>
      <c r="I370" s="295">
        <v>8.8000000000000007</v>
      </c>
      <c r="J370" s="7">
        <v>32</v>
      </c>
      <c r="K370" s="295">
        <v>1032</v>
      </c>
      <c r="L370" s="295">
        <v>25.8</v>
      </c>
      <c r="M370" s="7">
        <v>61</v>
      </c>
      <c r="N370" s="295">
        <v>1288</v>
      </c>
      <c r="O370" s="295">
        <v>32.200000000000003</v>
      </c>
      <c r="P370" s="7">
        <v>93</v>
      </c>
      <c r="Q370" s="295">
        <v>2320</v>
      </c>
      <c r="R370" s="295">
        <v>58</v>
      </c>
      <c r="S370" s="86">
        <f t="shared" si="13"/>
        <v>968.94623655913983</v>
      </c>
    </row>
    <row r="371" spans="1:19" ht="15" thickBot="1" x14ac:dyDescent="0.35">
      <c r="A371" s="4" t="s">
        <v>128</v>
      </c>
      <c r="B371" s="6" t="s">
        <v>21</v>
      </c>
      <c r="C371" s="7">
        <v>102434</v>
      </c>
      <c r="D371" s="7">
        <v>14</v>
      </c>
      <c r="E371" s="295">
        <v>560</v>
      </c>
      <c r="F371" s="295">
        <v>14</v>
      </c>
      <c r="G371" s="7">
        <v>4</v>
      </c>
      <c r="H371" s="295">
        <v>160</v>
      </c>
      <c r="I371" s="295">
        <v>4</v>
      </c>
      <c r="J371" s="7">
        <v>18</v>
      </c>
      <c r="K371" s="295">
        <v>720</v>
      </c>
      <c r="L371" s="295">
        <v>18</v>
      </c>
      <c r="M371" s="7">
        <v>25</v>
      </c>
      <c r="N371" s="295">
        <v>740</v>
      </c>
      <c r="O371" s="295">
        <v>18.5</v>
      </c>
      <c r="P371" s="7">
        <v>43</v>
      </c>
      <c r="Q371" s="295">
        <v>1460</v>
      </c>
      <c r="R371" s="295">
        <v>36.5</v>
      </c>
      <c r="S371" s="86">
        <f t="shared" si="13"/>
        <v>2382.1860465116279</v>
      </c>
    </row>
    <row r="372" spans="1:19" ht="15" thickBot="1" x14ac:dyDescent="0.35">
      <c r="A372" s="4" t="s">
        <v>140</v>
      </c>
      <c r="B372" s="6" t="s">
        <v>21</v>
      </c>
      <c r="C372" s="7">
        <v>332567</v>
      </c>
      <c r="D372" s="7">
        <v>27</v>
      </c>
      <c r="E372" s="295">
        <v>1080</v>
      </c>
      <c r="F372" s="295">
        <v>27</v>
      </c>
      <c r="G372" s="7">
        <v>0</v>
      </c>
      <c r="H372" s="295">
        <v>0</v>
      </c>
      <c r="I372" s="295">
        <v>0</v>
      </c>
      <c r="J372" s="7">
        <v>27</v>
      </c>
      <c r="K372" s="295">
        <v>1080</v>
      </c>
      <c r="L372" s="295">
        <v>27</v>
      </c>
      <c r="M372" s="7">
        <v>104</v>
      </c>
      <c r="N372" s="295">
        <v>2537</v>
      </c>
      <c r="O372" s="295">
        <v>63.424999999999997</v>
      </c>
      <c r="P372" s="7">
        <v>131</v>
      </c>
      <c r="Q372" s="295">
        <v>3617</v>
      </c>
      <c r="R372" s="295">
        <v>90.424999999999997</v>
      </c>
      <c r="S372" s="86">
        <f t="shared" si="13"/>
        <v>2538.679389312977</v>
      </c>
    </row>
    <row r="373" spans="1:19" ht="15" thickBot="1" x14ac:dyDescent="0.35">
      <c r="A373" s="4" t="s">
        <v>147</v>
      </c>
      <c r="B373" s="6" t="s">
        <v>21</v>
      </c>
      <c r="C373" s="7">
        <v>76707</v>
      </c>
      <c r="D373" s="7">
        <v>16</v>
      </c>
      <c r="E373" s="295">
        <v>520</v>
      </c>
      <c r="F373" s="295">
        <v>13</v>
      </c>
      <c r="G373" s="7">
        <v>1</v>
      </c>
      <c r="H373" s="295">
        <v>20</v>
      </c>
      <c r="I373" s="295">
        <v>0.5</v>
      </c>
      <c r="J373" s="7">
        <v>17</v>
      </c>
      <c r="K373" s="295">
        <v>540</v>
      </c>
      <c r="L373" s="295">
        <v>13.5</v>
      </c>
      <c r="M373" s="7">
        <v>35</v>
      </c>
      <c r="N373" s="295">
        <v>900</v>
      </c>
      <c r="O373" s="295">
        <v>22.5</v>
      </c>
      <c r="P373" s="7">
        <v>52</v>
      </c>
      <c r="Q373" s="295">
        <v>1440</v>
      </c>
      <c r="R373" s="295">
        <v>36</v>
      </c>
      <c r="S373" s="86">
        <f t="shared" si="13"/>
        <v>1475.1346153846155</v>
      </c>
    </row>
    <row r="374" spans="1:19" ht="15" thickBot="1" x14ac:dyDescent="0.35">
      <c r="A374" s="4" t="s">
        <v>149</v>
      </c>
      <c r="B374" s="6" t="s">
        <v>21</v>
      </c>
      <c r="C374" s="7">
        <v>188040</v>
      </c>
      <c r="D374" s="7">
        <v>30</v>
      </c>
      <c r="E374" s="295">
        <v>1160</v>
      </c>
      <c r="F374" s="295">
        <v>29</v>
      </c>
      <c r="G374" s="7">
        <v>0</v>
      </c>
      <c r="H374" s="295">
        <v>0</v>
      </c>
      <c r="I374" s="295">
        <v>0</v>
      </c>
      <c r="J374" s="7">
        <v>30</v>
      </c>
      <c r="K374" s="295">
        <v>1160</v>
      </c>
      <c r="L374" s="295">
        <v>29</v>
      </c>
      <c r="M374" s="7">
        <v>124</v>
      </c>
      <c r="N374" s="295">
        <v>3080</v>
      </c>
      <c r="O374" s="295">
        <v>77</v>
      </c>
      <c r="P374" s="7">
        <v>154</v>
      </c>
      <c r="Q374" s="295">
        <v>4240</v>
      </c>
      <c r="R374" s="295">
        <v>106</v>
      </c>
      <c r="S374" s="86">
        <f t="shared" si="13"/>
        <v>1221.0389610389611</v>
      </c>
    </row>
    <row r="375" spans="1:19" ht="15" thickBot="1" x14ac:dyDescent="0.35">
      <c r="A375" s="4" t="s">
        <v>151</v>
      </c>
      <c r="B375" s="6" t="s">
        <v>21</v>
      </c>
      <c r="C375" s="7">
        <v>51133</v>
      </c>
      <c r="D375" s="7">
        <v>17</v>
      </c>
      <c r="E375" s="295">
        <v>586</v>
      </c>
      <c r="F375" s="295">
        <v>14.65</v>
      </c>
      <c r="G375" s="7">
        <v>0</v>
      </c>
      <c r="H375" s="295">
        <v>0</v>
      </c>
      <c r="I375" s="295">
        <v>0</v>
      </c>
      <c r="J375" s="7">
        <v>17</v>
      </c>
      <c r="K375" s="295">
        <v>586</v>
      </c>
      <c r="L375" s="295">
        <v>14.65</v>
      </c>
      <c r="M375" s="7">
        <v>72</v>
      </c>
      <c r="N375" s="295">
        <v>1065</v>
      </c>
      <c r="O375" s="295">
        <v>26.625</v>
      </c>
      <c r="P375" s="7">
        <v>89</v>
      </c>
      <c r="Q375" s="295">
        <v>1651</v>
      </c>
      <c r="R375" s="295">
        <v>41.274999999999999</v>
      </c>
      <c r="S375" s="86">
        <f t="shared" si="13"/>
        <v>574.52808988764048</v>
      </c>
    </row>
    <row r="376" spans="1:19" ht="15" thickBot="1" x14ac:dyDescent="0.35">
      <c r="A376" s="4" t="s">
        <v>164</v>
      </c>
      <c r="B376" s="6" t="s">
        <v>21</v>
      </c>
      <c r="C376" s="7">
        <v>102423</v>
      </c>
      <c r="D376" s="7">
        <v>12</v>
      </c>
      <c r="E376" s="295">
        <v>480</v>
      </c>
      <c r="F376" s="295">
        <v>12</v>
      </c>
      <c r="G376" s="7">
        <v>1</v>
      </c>
      <c r="H376" s="295">
        <v>40</v>
      </c>
      <c r="I376" s="295">
        <v>1</v>
      </c>
      <c r="J376" s="7">
        <v>13</v>
      </c>
      <c r="K376" s="295">
        <v>520</v>
      </c>
      <c r="L376" s="295">
        <v>13</v>
      </c>
      <c r="M376" s="7">
        <v>53</v>
      </c>
      <c r="N376" s="295">
        <v>1383</v>
      </c>
      <c r="O376" s="295">
        <v>34.575000000000003</v>
      </c>
      <c r="P376" s="7">
        <v>66</v>
      </c>
      <c r="Q376" s="295">
        <v>1903</v>
      </c>
      <c r="R376" s="295">
        <v>47.575000000000003</v>
      </c>
      <c r="S376" s="86">
        <f t="shared" si="13"/>
        <v>1551.8636363636363</v>
      </c>
    </row>
    <row r="377" spans="1:19" ht="15" thickBot="1" x14ac:dyDescent="0.35">
      <c r="A377" s="4" t="s">
        <v>175</v>
      </c>
      <c r="B377" s="6" t="s">
        <v>21</v>
      </c>
      <c r="C377" s="7">
        <v>52529</v>
      </c>
      <c r="D377" s="7">
        <v>8</v>
      </c>
      <c r="E377" s="295">
        <v>238.25</v>
      </c>
      <c r="F377" s="295">
        <v>5.9562499999999998</v>
      </c>
      <c r="G377" s="7">
        <v>0</v>
      </c>
      <c r="H377" s="295">
        <v>0</v>
      </c>
      <c r="I377" s="295">
        <v>0</v>
      </c>
      <c r="J377" s="7">
        <v>8</v>
      </c>
      <c r="K377" s="295">
        <v>238.25</v>
      </c>
      <c r="L377" s="295">
        <v>5.9562499999999998</v>
      </c>
      <c r="M377" s="7">
        <v>28</v>
      </c>
      <c r="N377" s="295">
        <v>592.75</v>
      </c>
      <c r="O377" s="295">
        <v>14.81875</v>
      </c>
      <c r="P377" s="7">
        <v>36</v>
      </c>
      <c r="Q377" s="295">
        <v>831</v>
      </c>
      <c r="R377" s="295">
        <v>20.774999999999999</v>
      </c>
      <c r="S377" s="86">
        <f t="shared" si="13"/>
        <v>1459.1388888888889</v>
      </c>
    </row>
    <row r="378" spans="1:19" ht="15" thickBot="1" x14ac:dyDescent="0.35">
      <c r="A378" s="4" t="s">
        <v>185</v>
      </c>
      <c r="B378" s="6" t="s">
        <v>21</v>
      </c>
      <c r="C378" s="7">
        <v>160248</v>
      </c>
      <c r="D378" s="7">
        <v>18</v>
      </c>
      <c r="E378" s="295">
        <v>614</v>
      </c>
      <c r="F378" s="295">
        <v>15.35</v>
      </c>
      <c r="G378" s="7">
        <v>8</v>
      </c>
      <c r="H378" s="295">
        <v>271</v>
      </c>
      <c r="I378" s="295">
        <v>6.7750000000000004</v>
      </c>
      <c r="J378" s="7">
        <v>26</v>
      </c>
      <c r="K378" s="295">
        <v>885</v>
      </c>
      <c r="L378" s="295">
        <v>22.125</v>
      </c>
      <c r="M378" s="7">
        <v>115</v>
      </c>
      <c r="N378" s="295">
        <v>1949</v>
      </c>
      <c r="O378" s="295">
        <v>48.725000000000001</v>
      </c>
      <c r="P378" s="7">
        <v>141</v>
      </c>
      <c r="Q378" s="295">
        <v>2834</v>
      </c>
      <c r="R378" s="295">
        <v>70.849999999999994</v>
      </c>
      <c r="S378" s="86">
        <f t="shared" si="13"/>
        <v>1136.5106382978724</v>
      </c>
    </row>
    <row r="379" spans="1:19" ht="15" thickBot="1" x14ac:dyDescent="0.35">
      <c r="A379" s="4" t="s">
        <v>189</v>
      </c>
      <c r="B379" s="6" t="s">
        <v>21</v>
      </c>
      <c r="C379" s="7">
        <v>123979</v>
      </c>
      <c r="D379" s="7">
        <v>22</v>
      </c>
      <c r="E379" s="295">
        <v>860</v>
      </c>
      <c r="F379" s="295">
        <v>21.5</v>
      </c>
      <c r="G379" s="7">
        <v>0</v>
      </c>
      <c r="H379" s="295">
        <v>0</v>
      </c>
      <c r="I379" s="295">
        <v>0</v>
      </c>
      <c r="J379" s="7">
        <v>22</v>
      </c>
      <c r="K379" s="295">
        <v>860</v>
      </c>
      <c r="L379" s="295">
        <v>21.5</v>
      </c>
      <c r="M379" s="7">
        <v>136</v>
      </c>
      <c r="N379" s="295">
        <v>3800</v>
      </c>
      <c r="O379" s="295">
        <v>95</v>
      </c>
      <c r="P379" s="7">
        <v>158</v>
      </c>
      <c r="Q379" s="295">
        <v>4660</v>
      </c>
      <c r="R379" s="295">
        <v>116.5</v>
      </c>
      <c r="S379" s="86">
        <f t="shared" si="13"/>
        <v>784.67721518987344</v>
      </c>
    </row>
    <row r="380" spans="1:19" ht="15" thickBot="1" x14ac:dyDescent="0.35">
      <c r="A380" s="4" t="s">
        <v>191</v>
      </c>
      <c r="B380" s="6" t="s">
        <v>21</v>
      </c>
      <c r="C380" s="7">
        <v>395660</v>
      </c>
      <c r="D380" s="7">
        <v>64</v>
      </c>
      <c r="E380" s="295">
        <v>2188</v>
      </c>
      <c r="F380" s="295">
        <v>54.7</v>
      </c>
      <c r="G380" s="7">
        <v>4</v>
      </c>
      <c r="H380" s="295">
        <v>144</v>
      </c>
      <c r="I380" s="295">
        <v>3.6</v>
      </c>
      <c r="J380" s="7">
        <v>68</v>
      </c>
      <c r="K380" s="295">
        <v>2332</v>
      </c>
      <c r="L380" s="295">
        <v>58.3</v>
      </c>
      <c r="M380" s="7">
        <v>218</v>
      </c>
      <c r="N380" s="295">
        <v>5543</v>
      </c>
      <c r="O380" s="295">
        <v>138.57499999999999</v>
      </c>
      <c r="P380" s="7">
        <v>286</v>
      </c>
      <c r="Q380" s="295">
        <v>7875</v>
      </c>
      <c r="R380" s="295">
        <v>196.875</v>
      </c>
      <c r="S380" s="86">
        <f t="shared" si="13"/>
        <v>1383.4265734265734</v>
      </c>
    </row>
    <row r="381" spans="1:19" ht="15" thickBot="1" x14ac:dyDescent="0.35">
      <c r="A381" s="4" t="s">
        <v>196</v>
      </c>
      <c r="B381" s="6" t="s">
        <v>21</v>
      </c>
      <c r="C381" s="7">
        <v>61834</v>
      </c>
      <c r="D381" s="7">
        <v>5</v>
      </c>
      <c r="E381" s="295">
        <v>190</v>
      </c>
      <c r="F381" s="295">
        <v>4.75</v>
      </c>
      <c r="G381" s="7">
        <v>12</v>
      </c>
      <c r="H381" s="295">
        <v>317</v>
      </c>
      <c r="I381" s="295">
        <v>7.9249999999999998</v>
      </c>
      <c r="J381" s="7">
        <v>17</v>
      </c>
      <c r="K381" s="295">
        <v>507</v>
      </c>
      <c r="L381" s="295">
        <v>12.675000000000001</v>
      </c>
      <c r="M381" s="7">
        <v>29</v>
      </c>
      <c r="N381" s="295">
        <v>370</v>
      </c>
      <c r="O381" s="295">
        <v>9.25</v>
      </c>
      <c r="P381" s="7">
        <v>46</v>
      </c>
      <c r="Q381" s="295">
        <v>877</v>
      </c>
      <c r="R381" s="295">
        <v>21.925000000000001</v>
      </c>
      <c r="S381" s="86">
        <f t="shared" si="13"/>
        <v>1344.2173913043478</v>
      </c>
    </row>
    <row r="382" spans="1:19" ht="15" thickBot="1" x14ac:dyDescent="0.35">
      <c r="A382" s="4" t="s">
        <v>208</v>
      </c>
      <c r="B382" s="6" t="s">
        <v>21</v>
      </c>
      <c r="C382" s="7">
        <v>96942</v>
      </c>
      <c r="D382" s="7">
        <v>18</v>
      </c>
      <c r="E382" s="295">
        <v>720</v>
      </c>
      <c r="F382" s="295">
        <v>18</v>
      </c>
      <c r="G382" s="7">
        <v>0</v>
      </c>
      <c r="H382" s="295">
        <v>0</v>
      </c>
      <c r="I382" s="295">
        <v>0</v>
      </c>
      <c r="J382" s="7">
        <v>18</v>
      </c>
      <c r="K382" s="295">
        <v>720</v>
      </c>
      <c r="L382" s="295">
        <v>18</v>
      </c>
      <c r="M382" s="7">
        <v>36</v>
      </c>
      <c r="N382" s="295">
        <v>1090</v>
      </c>
      <c r="O382" s="295">
        <v>27.25</v>
      </c>
      <c r="P382" s="7">
        <v>54</v>
      </c>
      <c r="Q382" s="295">
        <v>1810</v>
      </c>
      <c r="R382" s="295">
        <v>45.25</v>
      </c>
      <c r="S382" s="86">
        <f t="shared" si="13"/>
        <v>1795.2222222222222</v>
      </c>
    </row>
    <row r="383" spans="1:19" ht="15" thickBot="1" x14ac:dyDescent="0.35">
      <c r="A383" s="4" t="s">
        <v>239</v>
      </c>
      <c r="B383" s="6" t="s">
        <v>21</v>
      </c>
      <c r="C383" s="7">
        <v>149955</v>
      </c>
      <c r="D383" s="7">
        <v>25</v>
      </c>
      <c r="E383" s="295">
        <v>969</v>
      </c>
      <c r="F383" s="295">
        <v>24.225000000000001</v>
      </c>
      <c r="G383" s="7">
        <v>1</v>
      </c>
      <c r="H383" s="295">
        <v>40</v>
      </c>
      <c r="I383" s="295">
        <v>1</v>
      </c>
      <c r="J383" s="7">
        <v>26</v>
      </c>
      <c r="K383" s="295">
        <v>1009</v>
      </c>
      <c r="L383" s="295">
        <v>25.225000000000001</v>
      </c>
      <c r="M383" s="7">
        <v>113</v>
      </c>
      <c r="N383" s="295">
        <v>2670.5</v>
      </c>
      <c r="O383" s="295">
        <v>66.762500000000003</v>
      </c>
      <c r="P383" s="7">
        <v>139</v>
      </c>
      <c r="Q383" s="295">
        <v>3679.5</v>
      </c>
      <c r="R383" s="295">
        <v>91.987499999999997</v>
      </c>
      <c r="S383" s="86">
        <f t="shared" si="13"/>
        <v>1078.8129496402878</v>
      </c>
    </row>
    <row r="384" spans="1:19" ht="15" thickBot="1" x14ac:dyDescent="0.35">
      <c r="A384" s="4" t="s">
        <v>246</v>
      </c>
      <c r="B384" s="6" t="s">
        <v>21</v>
      </c>
      <c r="C384" s="7">
        <v>119450</v>
      </c>
      <c r="D384" s="7">
        <v>9</v>
      </c>
      <c r="E384" s="295">
        <v>360</v>
      </c>
      <c r="F384" s="295">
        <v>9</v>
      </c>
      <c r="G384" s="7">
        <v>2</v>
      </c>
      <c r="H384" s="295">
        <v>80</v>
      </c>
      <c r="I384" s="295">
        <v>2</v>
      </c>
      <c r="J384" s="7">
        <v>11</v>
      </c>
      <c r="K384" s="295">
        <v>440</v>
      </c>
      <c r="L384" s="295">
        <v>11</v>
      </c>
      <c r="M384" s="7">
        <v>39</v>
      </c>
      <c r="N384" s="295">
        <v>765</v>
      </c>
      <c r="O384" s="295">
        <v>19.125</v>
      </c>
      <c r="P384" s="7">
        <v>50</v>
      </c>
      <c r="Q384" s="295">
        <v>1205</v>
      </c>
      <c r="R384" s="295">
        <v>30.125</v>
      </c>
      <c r="S384" s="86">
        <f t="shared" si="13"/>
        <v>2389</v>
      </c>
    </row>
    <row r="385" spans="1:19" ht="15" thickBot="1" x14ac:dyDescent="0.35">
      <c r="A385" s="4" t="s">
        <v>256</v>
      </c>
      <c r="B385" s="6" t="s">
        <v>21</v>
      </c>
      <c r="C385" s="7">
        <v>55374</v>
      </c>
      <c r="D385" s="7">
        <v>22</v>
      </c>
      <c r="E385" s="295">
        <v>592.5</v>
      </c>
      <c r="F385" s="295">
        <v>14.8125</v>
      </c>
      <c r="G385" s="7">
        <v>0</v>
      </c>
      <c r="H385" s="295">
        <v>0</v>
      </c>
      <c r="I385" s="295">
        <v>0</v>
      </c>
      <c r="J385" s="7">
        <v>22</v>
      </c>
      <c r="K385" s="295">
        <v>592.5</v>
      </c>
      <c r="L385" s="295">
        <v>14.8125</v>
      </c>
      <c r="M385" s="7">
        <v>47</v>
      </c>
      <c r="N385" s="295">
        <v>1031</v>
      </c>
      <c r="O385" s="295">
        <v>25.774999999999999</v>
      </c>
      <c r="P385" s="7">
        <v>69</v>
      </c>
      <c r="Q385" s="295">
        <v>1623.5</v>
      </c>
      <c r="R385" s="295">
        <v>40.587499999999999</v>
      </c>
      <c r="S385" s="86">
        <f t="shared" si="13"/>
        <v>802.52173913043475</v>
      </c>
    </row>
    <row r="386" spans="1:19" ht="15" thickBot="1" x14ac:dyDescent="0.35">
      <c r="A386" s="4" t="s">
        <v>281</v>
      </c>
      <c r="B386" s="6" t="s">
        <v>21</v>
      </c>
      <c r="C386" s="7">
        <v>59515</v>
      </c>
      <c r="D386" s="7">
        <v>4</v>
      </c>
      <c r="E386" s="295">
        <v>156</v>
      </c>
      <c r="F386" s="295">
        <v>3.9</v>
      </c>
      <c r="G386" s="7">
        <v>1</v>
      </c>
      <c r="H386" s="295">
        <v>40</v>
      </c>
      <c r="I386" s="295">
        <v>1</v>
      </c>
      <c r="J386" s="7">
        <v>5</v>
      </c>
      <c r="K386" s="295">
        <v>196</v>
      </c>
      <c r="L386" s="295">
        <v>4.9000000000000004</v>
      </c>
      <c r="M386" s="7">
        <v>5</v>
      </c>
      <c r="N386" s="295">
        <v>168</v>
      </c>
      <c r="O386" s="295">
        <v>4.2</v>
      </c>
      <c r="P386" s="7">
        <v>10</v>
      </c>
      <c r="Q386" s="295">
        <v>364</v>
      </c>
      <c r="R386" s="295">
        <v>9.1</v>
      </c>
      <c r="S386" s="86">
        <f t="shared" si="13"/>
        <v>5951.5</v>
      </c>
    </row>
    <row r="387" spans="1:19" ht="15" thickBot="1" x14ac:dyDescent="0.35">
      <c r="A387" s="4" t="s">
        <v>283</v>
      </c>
      <c r="B387" s="6" t="s">
        <v>21</v>
      </c>
      <c r="C387" s="7">
        <v>52170</v>
      </c>
      <c r="D387" s="7">
        <v>10</v>
      </c>
      <c r="E387" s="295">
        <v>388.25</v>
      </c>
      <c r="F387" s="295">
        <v>9.7062500000000007</v>
      </c>
      <c r="G387" s="7">
        <v>2</v>
      </c>
      <c r="H387" s="295">
        <v>80</v>
      </c>
      <c r="I387" s="295">
        <v>2</v>
      </c>
      <c r="J387" s="7">
        <v>12</v>
      </c>
      <c r="K387" s="295">
        <v>468.25</v>
      </c>
      <c r="L387" s="295">
        <v>11.706250000000001</v>
      </c>
      <c r="M387" s="7">
        <v>25</v>
      </c>
      <c r="N387" s="295">
        <v>674.75</v>
      </c>
      <c r="O387" s="295">
        <v>16.868749999999999</v>
      </c>
      <c r="P387" s="7">
        <v>37</v>
      </c>
      <c r="Q387" s="295">
        <v>1143</v>
      </c>
      <c r="R387" s="295">
        <v>28.574999999999999</v>
      </c>
      <c r="S387" s="86">
        <f t="shared" si="13"/>
        <v>1410</v>
      </c>
    </row>
    <row r="388" spans="1:19" ht="15" thickBot="1" x14ac:dyDescent="0.35">
      <c r="A388" s="4" t="s">
        <v>288</v>
      </c>
      <c r="B388" s="6" t="s">
        <v>21</v>
      </c>
      <c r="C388" s="7">
        <v>124823</v>
      </c>
      <c r="D388" s="7">
        <v>13</v>
      </c>
      <c r="E388" s="295">
        <v>478</v>
      </c>
      <c r="F388" s="295">
        <v>11.95</v>
      </c>
      <c r="G388" s="7">
        <v>1</v>
      </c>
      <c r="H388" s="295">
        <v>40</v>
      </c>
      <c r="I388" s="295">
        <v>1</v>
      </c>
      <c r="J388" s="7">
        <v>14</v>
      </c>
      <c r="K388" s="295">
        <v>518</v>
      </c>
      <c r="L388" s="295">
        <v>12.95</v>
      </c>
      <c r="M388" s="7">
        <v>81</v>
      </c>
      <c r="N388" s="295">
        <v>2059</v>
      </c>
      <c r="O388" s="295">
        <v>51.475000000000001</v>
      </c>
      <c r="P388" s="7">
        <v>95</v>
      </c>
      <c r="Q388" s="295">
        <v>2577</v>
      </c>
      <c r="R388" s="295">
        <v>64.424999999999997</v>
      </c>
      <c r="S388" s="86">
        <f t="shared" si="13"/>
        <v>1313.9263157894736</v>
      </c>
    </row>
    <row r="389" spans="1:19" ht="15" thickBot="1" x14ac:dyDescent="0.35">
      <c r="A389" s="4" t="s">
        <v>304</v>
      </c>
      <c r="B389" s="6" t="s">
        <v>21</v>
      </c>
      <c r="C389" s="7">
        <v>100485</v>
      </c>
      <c r="D389" s="7">
        <v>53</v>
      </c>
      <c r="E389" s="295">
        <v>888</v>
      </c>
      <c r="F389" s="295">
        <v>22.2</v>
      </c>
      <c r="G389" s="7">
        <v>2</v>
      </c>
      <c r="H389" s="295">
        <v>50</v>
      </c>
      <c r="I389" s="295">
        <v>1.25</v>
      </c>
      <c r="J389" s="7">
        <v>55</v>
      </c>
      <c r="K389" s="295">
        <v>938</v>
      </c>
      <c r="L389" s="295">
        <v>23.45</v>
      </c>
      <c r="M389" s="7">
        <v>90</v>
      </c>
      <c r="N389" s="295">
        <v>1535</v>
      </c>
      <c r="O389" s="295">
        <v>38.375</v>
      </c>
      <c r="P389" s="7">
        <v>145</v>
      </c>
      <c r="Q389" s="295">
        <v>2473</v>
      </c>
      <c r="R389" s="295">
        <v>61.825000000000003</v>
      </c>
      <c r="S389" s="86">
        <f t="shared" si="13"/>
        <v>693</v>
      </c>
    </row>
    <row r="390" spans="1:19" ht="15" thickBot="1" x14ac:dyDescent="0.35">
      <c r="A390" s="4" t="s">
        <v>308</v>
      </c>
      <c r="B390" s="6" t="s">
        <v>21</v>
      </c>
      <c r="C390" s="7">
        <v>57236</v>
      </c>
      <c r="D390" s="7">
        <v>11</v>
      </c>
      <c r="E390" s="295">
        <v>330</v>
      </c>
      <c r="F390" s="295">
        <v>8.25</v>
      </c>
      <c r="G390" s="7">
        <v>0</v>
      </c>
      <c r="H390" s="295">
        <v>0</v>
      </c>
      <c r="I390" s="295">
        <v>0</v>
      </c>
      <c r="J390" s="7">
        <v>11</v>
      </c>
      <c r="K390" s="295">
        <v>330</v>
      </c>
      <c r="L390" s="295">
        <v>8.25</v>
      </c>
      <c r="M390" s="7">
        <v>25</v>
      </c>
      <c r="N390" s="295">
        <v>438</v>
      </c>
      <c r="O390" s="295">
        <v>10.95</v>
      </c>
      <c r="P390" s="7">
        <v>36</v>
      </c>
      <c r="Q390" s="295">
        <v>768</v>
      </c>
      <c r="R390" s="295">
        <v>19.2</v>
      </c>
      <c r="S390" s="86">
        <f t="shared" ref="S390:S404" si="16">C390/P390</f>
        <v>1589.8888888888889</v>
      </c>
    </row>
    <row r="391" spans="1:19" ht="15" thickBot="1" x14ac:dyDescent="0.35">
      <c r="A391" s="4" t="s">
        <v>313</v>
      </c>
      <c r="B391" s="6" t="s">
        <v>21</v>
      </c>
      <c r="C391" s="7">
        <v>160312</v>
      </c>
      <c r="D391" s="7">
        <v>15</v>
      </c>
      <c r="E391" s="295">
        <v>495</v>
      </c>
      <c r="F391" s="295">
        <v>12.375</v>
      </c>
      <c r="G391" s="7">
        <v>9</v>
      </c>
      <c r="H391" s="295">
        <v>313.75</v>
      </c>
      <c r="I391" s="295">
        <v>7.84375</v>
      </c>
      <c r="J391" s="7">
        <v>24</v>
      </c>
      <c r="K391" s="295">
        <v>808.75</v>
      </c>
      <c r="L391" s="295">
        <v>20.21875</v>
      </c>
      <c r="M391" s="7">
        <v>81</v>
      </c>
      <c r="N391" s="295">
        <v>1892.75</v>
      </c>
      <c r="O391" s="295">
        <v>47.318750000000001</v>
      </c>
      <c r="P391" s="7">
        <v>105</v>
      </c>
      <c r="Q391" s="295">
        <v>2701.5</v>
      </c>
      <c r="R391" s="295">
        <v>67.537499999999994</v>
      </c>
      <c r="S391" s="86">
        <f t="shared" si="16"/>
        <v>1526.7809523809524</v>
      </c>
    </row>
    <row r="392" spans="1:19" ht="15" thickBot="1" x14ac:dyDescent="0.35">
      <c r="A392" s="4" t="s">
        <v>314</v>
      </c>
      <c r="B392" s="6" t="s">
        <v>21</v>
      </c>
      <c r="C392" s="7">
        <v>59715</v>
      </c>
      <c r="D392" s="7">
        <v>7</v>
      </c>
      <c r="E392" s="295">
        <v>275</v>
      </c>
      <c r="F392" s="295">
        <v>6.875</v>
      </c>
      <c r="G392" s="7">
        <v>0</v>
      </c>
      <c r="H392" s="295">
        <v>0</v>
      </c>
      <c r="I392" s="295">
        <v>0</v>
      </c>
      <c r="J392" s="7">
        <v>7</v>
      </c>
      <c r="K392" s="295">
        <v>275</v>
      </c>
      <c r="L392" s="295">
        <v>6.875</v>
      </c>
      <c r="M392" s="7">
        <v>17</v>
      </c>
      <c r="N392" s="295">
        <v>480</v>
      </c>
      <c r="O392" s="295">
        <v>12</v>
      </c>
      <c r="P392" s="7">
        <v>24</v>
      </c>
      <c r="Q392" s="295">
        <v>755</v>
      </c>
      <c r="R392" s="295">
        <v>18.875</v>
      </c>
      <c r="S392" s="86">
        <f t="shared" si="16"/>
        <v>2488.125</v>
      </c>
    </row>
    <row r="393" spans="1:19" ht="15" thickBot="1" x14ac:dyDescent="0.35">
      <c r="A393" s="4" t="s">
        <v>328</v>
      </c>
      <c r="B393" s="6" t="s">
        <v>21</v>
      </c>
      <c r="C393" s="7">
        <v>73804</v>
      </c>
      <c r="D393" s="7">
        <v>5</v>
      </c>
      <c r="E393" s="295">
        <v>175</v>
      </c>
      <c r="F393" s="295">
        <v>4.375</v>
      </c>
      <c r="G393" s="7">
        <v>0</v>
      </c>
      <c r="H393" s="295">
        <v>0</v>
      </c>
      <c r="I393" s="295">
        <v>0</v>
      </c>
      <c r="J393" s="7">
        <v>5</v>
      </c>
      <c r="K393" s="295">
        <v>175</v>
      </c>
      <c r="L393" s="295">
        <v>4.375</v>
      </c>
      <c r="M393" s="7">
        <v>12</v>
      </c>
      <c r="N393" s="295">
        <v>292</v>
      </c>
      <c r="O393" s="295">
        <v>7.3</v>
      </c>
      <c r="P393" s="7">
        <v>17</v>
      </c>
      <c r="Q393" s="295">
        <v>467</v>
      </c>
      <c r="R393" s="295">
        <v>11.675000000000001</v>
      </c>
      <c r="S393" s="86">
        <f t="shared" si="16"/>
        <v>4341.411764705882</v>
      </c>
    </row>
    <row r="394" spans="1:19" ht="15" thickBot="1" x14ac:dyDescent="0.35">
      <c r="A394" s="4" t="s">
        <v>334</v>
      </c>
      <c r="B394" s="6" t="s">
        <v>21</v>
      </c>
      <c r="C394" s="7">
        <v>75814</v>
      </c>
      <c r="D394" s="7">
        <v>14</v>
      </c>
      <c r="E394" s="295">
        <v>560</v>
      </c>
      <c r="F394" s="295">
        <v>14</v>
      </c>
      <c r="G394" s="7">
        <v>0</v>
      </c>
      <c r="H394" s="295">
        <v>0</v>
      </c>
      <c r="I394" s="295">
        <v>0</v>
      </c>
      <c r="J394" s="7">
        <v>14</v>
      </c>
      <c r="K394" s="295">
        <v>560</v>
      </c>
      <c r="L394" s="295">
        <v>14</v>
      </c>
      <c r="M394" s="7">
        <v>80</v>
      </c>
      <c r="N394" s="295">
        <v>1310</v>
      </c>
      <c r="O394" s="295">
        <v>32.75</v>
      </c>
      <c r="P394" s="7">
        <v>94</v>
      </c>
      <c r="Q394" s="295">
        <v>1870</v>
      </c>
      <c r="R394" s="295">
        <v>46.75</v>
      </c>
      <c r="S394" s="86">
        <f t="shared" si="16"/>
        <v>806.531914893617</v>
      </c>
    </row>
    <row r="395" spans="1:19" ht="15" thickBot="1" x14ac:dyDescent="0.35">
      <c r="A395" s="4" t="s">
        <v>341</v>
      </c>
      <c r="B395" s="6" t="s">
        <v>21</v>
      </c>
      <c r="C395" s="7">
        <v>129699</v>
      </c>
      <c r="D395" s="7">
        <v>14</v>
      </c>
      <c r="E395" s="295">
        <v>399</v>
      </c>
      <c r="F395" s="295">
        <v>9.9749999999999996</v>
      </c>
      <c r="G395" s="7">
        <v>0</v>
      </c>
      <c r="H395" s="295">
        <v>0</v>
      </c>
      <c r="I395" s="295">
        <v>0</v>
      </c>
      <c r="J395" s="7">
        <v>14</v>
      </c>
      <c r="K395" s="295">
        <v>399</v>
      </c>
      <c r="L395" s="295">
        <v>9.9749999999999996</v>
      </c>
      <c r="M395" s="7">
        <v>28</v>
      </c>
      <c r="N395" s="295">
        <v>650</v>
      </c>
      <c r="O395" s="295">
        <v>16.25</v>
      </c>
      <c r="P395" s="7">
        <v>42</v>
      </c>
      <c r="Q395" s="295">
        <v>1049</v>
      </c>
      <c r="R395" s="295">
        <v>26.225000000000001</v>
      </c>
      <c r="S395" s="86">
        <f t="shared" si="16"/>
        <v>3088.0714285714284</v>
      </c>
    </row>
    <row r="396" spans="1:19" ht="15" thickBot="1" x14ac:dyDescent="0.35">
      <c r="A396" s="4" t="s">
        <v>361</v>
      </c>
      <c r="B396" s="6" t="s">
        <v>21</v>
      </c>
      <c r="C396" s="7">
        <v>97396</v>
      </c>
      <c r="D396" s="7">
        <v>7</v>
      </c>
      <c r="E396" s="295">
        <v>280</v>
      </c>
      <c r="F396" s="295">
        <v>7</v>
      </c>
      <c r="G396" s="7">
        <v>2</v>
      </c>
      <c r="H396" s="295">
        <v>80</v>
      </c>
      <c r="I396" s="295">
        <v>2</v>
      </c>
      <c r="J396" s="7">
        <v>9</v>
      </c>
      <c r="K396" s="295">
        <v>360</v>
      </c>
      <c r="L396" s="295">
        <v>9</v>
      </c>
      <c r="M396" s="7">
        <v>61</v>
      </c>
      <c r="N396" s="295">
        <v>1654</v>
      </c>
      <c r="O396" s="295">
        <v>41.35</v>
      </c>
      <c r="P396" s="7">
        <v>70</v>
      </c>
      <c r="Q396" s="295">
        <v>2014</v>
      </c>
      <c r="R396" s="295">
        <v>50.35</v>
      </c>
      <c r="S396" s="86">
        <f t="shared" si="16"/>
        <v>1391.3714285714286</v>
      </c>
    </row>
    <row r="397" spans="1:19" ht="15" thickBot="1" x14ac:dyDescent="0.35">
      <c r="A397" s="4" t="s">
        <v>362</v>
      </c>
      <c r="B397" s="6" t="s">
        <v>21</v>
      </c>
      <c r="C397" s="7">
        <v>80980</v>
      </c>
      <c r="D397" s="7">
        <v>20</v>
      </c>
      <c r="E397" s="295">
        <v>440</v>
      </c>
      <c r="F397" s="295">
        <v>11</v>
      </c>
      <c r="G397" s="7">
        <v>0</v>
      </c>
      <c r="H397" s="295">
        <v>0</v>
      </c>
      <c r="I397" s="295">
        <v>0</v>
      </c>
      <c r="J397" s="7">
        <v>20</v>
      </c>
      <c r="K397" s="295">
        <v>440</v>
      </c>
      <c r="L397" s="295">
        <v>11</v>
      </c>
      <c r="M397" s="7">
        <v>52</v>
      </c>
      <c r="N397" s="295">
        <v>1080</v>
      </c>
      <c r="O397" s="295">
        <v>27</v>
      </c>
      <c r="P397" s="7">
        <v>72</v>
      </c>
      <c r="Q397" s="295">
        <v>1520</v>
      </c>
      <c r="R397" s="295">
        <v>38</v>
      </c>
      <c r="S397" s="86">
        <f t="shared" si="16"/>
        <v>1124.7222222222222</v>
      </c>
    </row>
    <row r="398" spans="1:19" ht="15" thickBot="1" x14ac:dyDescent="0.35">
      <c r="A398" s="4" t="s">
        <v>373</v>
      </c>
      <c r="B398" s="6" t="s">
        <v>21</v>
      </c>
      <c r="C398" s="7">
        <v>134056</v>
      </c>
      <c r="D398" s="7">
        <v>14</v>
      </c>
      <c r="E398" s="295">
        <v>532</v>
      </c>
      <c r="F398" s="295">
        <v>13.3</v>
      </c>
      <c r="G398" s="7">
        <v>0</v>
      </c>
      <c r="H398" s="295">
        <v>0</v>
      </c>
      <c r="I398" s="295">
        <v>0</v>
      </c>
      <c r="J398" s="7">
        <v>14</v>
      </c>
      <c r="K398" s="295">
        <v>532</v>
      </c>
      <c r="L398" s="295">
        <v>13.3</v>
      </c>
      <c r="M398" s="7">
        <v>47</v>
      </c>
      <c r="N398" s="295">
        <v>910</v>
      </c>
      <c r="O398" s="295">
        <v>22.75</v>
      </c>
      <c r="P398" s="7">
        <v>61</v>
      </c>
      <c r="Q398" s="295">
        <v>1442</v>
      </c>
      <c r="R398" s="295">
        <v>36.049999999999997</v>
      </c>
      <c r="S398" s="86">
        <f t="shared" si="16"/>
        <v>2197.6393442622953</v>
      </c>
    </row>
    <row r="399" spans="1:19" ht="15" thickBot="1" x14ac:dyDescent="0.35">
      <c r="A399" s="4" t="s">
        <v>374</v>
      </c>
      <c r="B399" s="6" t="s">
        <v>21</v>
      </c>
      <c r="C399" s="7">
        <v>71997</v>
      </c>
      <c r="D399" s="7">
        <v>11</v>
      </c>
      <c r="E399" s="295">
        <v>440</v>
      </c>
      <c r="F399" s="295">
        <v>11</v>
      </c>
      <c r="G399" s="7">
        <v>0</v>
      </c>
      <c r="H399" s="295">
        <v>0</v>
      </c>
      <c r="I399" s="295">
        <v>0</v>
      </c>
      <c r="J399" s="7">
        <v>11</v>
      </c>
      <c r="K399" s="295">
        <v>440</v>
      </c>
      <c r="L399" s="295">
        <v>11</v>
      </c>
      <c r="M399" s="7">
        <v>22</v>
      </c>
      <c r="N399" s="295">
        <v>444</v>
      </c>
      <c r="O399" s="295">
        <v>11.1</v>
      </c>
      <c r="P399" s="7">
        <v>33</v>
      </c>
      <c r="Q399" s="295">
        <v>884</v>
      </c>
      <c r="R399" s="295">
        <v>22.1</v>
      </c>
      <c r="S399" s="86">
        <f t="shared" si="16"/>
        <v>2181.7272727272725</v>
      </c>
    </row>
    <row r="400" spans="1:19" ht="15" thickBot="1" x14ac:dyDescent="0.35">
      <c r="A400" s="4" t="s">
        <v>377</v>
      </c>
      <c r="B400" s="6" t="s">
        <v>21</v>
      </c>
      <c r="C400" s="7">
        <v>234999</v>
      </c>
      <c r="D400" s="7">
        <v>16</v>
      </c>
      <c r="E400" s="295">
        <v>536</v>
      </c>
      <c r="F400" s="295">
        <v>13.4</v>
      </c>
      <c r="G400" s="7">
        <v>0</v>
      </c>
      <c r="H400" s="295">
        <v>0</v>
      </c>
      <c r="I400" s="295">
        <v>0</v>
      </c>
      <c r="J400" s="7">
        <v>16</v>
      </c>
      <c r="K400" s="295">
        <v>536</v>
      </c>
      <c r="L400" s="295">
        <v>13.4</v>
      </c>
      <c r="M400" s="7">
        <v>49</v>
      </c>
      <c r="N400" s="295">
        <v>1029</v>
      </c>
      <c r="O400" s="295">
        <v>25.725000000000001</v>
      </c>
      <c r="P400" s="7">
        <v>65</v>
      </c>
      <c r="Q400" s="295">
        <v>1565</v>
      </c>
      <c r="R400" s="295">
        <v>39.125</v>
      </c>
      <c r="S400" s="86">
        <f t="shared" si="16"/>
        <v>3615.3692307692309</v>
      </c>
    </row>
    <row r="401" spans="1:19" ht="15" thickBot="1" x14ac:dyDescent="0.35">
      <c r="A401" s="4" t="s">
        <v>379</v>
      </c>
      <c r="B401" s="6" t="s">
        <v>21</v>
      </c>
      <c r="C401" s="7">
        <v>71755</v>
      </c>
      <c r="D401" s="7">
        <v>20</v>
      </c>
      <c r="E401" s="295">
        <v>619</v>
      </c>
      <c r="F401" s="295">
        <v>15.475</v>
      </c>
      <c r="G401" s="7">
        <v>1</v>
      </c>
      <c r="H401" s="295">
        <v>28</v>
      </c>
      <c r="I401" s="295">
        <v>0.7</v>
      </c>
      <c r="J401" s="7">
        <v>21</v>
      </c>
      <c r="K401" s="295">
        <v>647</v>
      </c>
      <c r="L401" s="295">
        <v>16.175000000000001</v>
      </c>
      <c r="M401" s="7">
        <v>66</v>
      </c>
      <c r="N401" s="295">
        <v>1005</v>
      </c>
      <c r="O401" s="295">
        <v>25.125</v>
      </c>
      <c r="P401" s="7">
        <v>87</v>
      </c>
      <c r="Q401" s="295">
        <v>1652</v>
      </c>
      <c r="R401" s="295">
        <v>41.3</v>
      </c>
      <c r="S401" s="86">
        <f t="shared" si="16"/>
        <v>824.77011494252872</v>
      </c>
    </row>
    <row r="402" spans="1:19" ht="15" thickBot="1" x14ac:dyDescent="0.35">
      <c r="A402" s="4" t="s">
        <v>389</v>
      </c>
      <c r="B402" s="6" t="s">
        <v>21</v>
      </c>
      <c r="C402" s="7">
        <v>89779</v>
      </c>
      <c r="D402" s="7">
        <v>11</v>
      </c>
      <c r="E402" s="295">
        <v>440</v>
      </c>
      <c r="F402" s="295">
        <v>11</v>
      </c>
      <c r="G402" s="7">
        <v>8</v>
      </c>
      <c r="H402" s="295">
        <v>320</v>
      </c>
      <c r="I402" s="295">
        <v>8</v>
      </c>
      <c r="J402" s="7">
        <v>19</v>
      </c>
      <c r="K402" s="295">
        <v>760</v>
      </c>
      <c r="L402" s="295">
        <v>19</v>
      </c>
      <c r="M402" s="7">
        <v>54</v>
      </c>
      <c r="N402" s="295">
        <v>1132</v>
      </c>
      <c r="O402" s="295">
        <v>28.3</v>
      </c>
      <c r="P402" s="7">
        <v>73</v>
      </c>
      <c r="Q402" s="295">
        <v>1892</v>
      </c>
      <c r="R402" s="295">
        <v>47.3</v>
      </c>
      <c r="S402" s="86">
        <f t="shared" si="16"/>
        <v>1229.8493150684931</v>
      </c>
    </row>
    <row r="403" spans="1:19" ht="15" thickBot="1" x14ac:dyDescent="0.35">
      <c r="A403" s="4" t="s">
        <v>390</v>
      </c>
      <c r="B403" s="6" t="s">
        <v>21</v>
      </c>
      <c r="C403" s="7">
        <v>84094</v>
      </c>
      <c r="D403" s="7">
        <v>11</v>
      </c>
      <c r="E403" s="295">
        <v>380</v>
      </c>
      <c r="F403" s="295">
        <v>9.5</v>
      </c>
      <c r="G403" s="7">
        <v>0</v>
      </c>
      <c r="H403" s="295">
        <v>0</v>
      </c>
      <c r="I403" s="295">
        <v>0</v>
      </c>
      <c r="J403" s="7">
        <v>11</v>
      </c>
      <c r="K403" s="295">
        <v>380</v>
      </c>
      <c r="L403" s="295">
        <v>9.5</v>
      </c>
      <c r="M403" s="7">
        <v>28</v>
      </c>
      <c r="N403" s="295">
        <v>887</v>
      </c>
      <c r="O403" s="295">
        <v>22.175000000000001</v>
      </c>
      <c r="P403" s="7">
        <v>39</v>
      </c>
      <c r="Q403" s="295">
        <v>1267</v>
      </c>
      <c r="R403" s="295">
        <v>31.675000000000001</v>
      </c>
      <c r="S403" s="86">
        <f t="shared" si="16"/>
        <v>2156.2564102564102</v>
      </c>
    </row>
    <row r="404" spans="1:19" ht="15" thickBot="1" x14ac:dyDescent="0.35">
      <c r="A404" s="4" t="s">
        <v>393</v>
      </c>
      <c r="B404" s="26" t="s">
        <v>21</v>
      </c>
      <c r="C404" s="27">
        <v>82974</v>
      </c>
      <c r="D404" s="27">
        <v>18</v>
      </c>
      <c r="E404" s="296">
        <v>720</v>
      </c>
      <c r="F404" s="296">
        <v>18</v>
      </c>
      <c r="G404" s="27">
        <v>0</v>
      </c>
      <c r="H404" s="296">
        <v>0</v>
      </c>
      <c r="I404" s="296">
        <v>0</v>
      </c>
      <c r="J404" s="27">
        <v>18</v>
      </c>
      <c r="K404" s="296">
        <v>720</v>
      </c>
      <c r="L404" s="296">
        <v>18</v>
      </c>
      <c r="M404" s="27">
        <v>35</v>
      </c>
      <c r="N404" s="296">
        <v>1035</v>
      </c>
      <c r="O404" s="296">
        <v>25.875</v>
      </c>
      <c r="P404" s="27">
        <v>53</v>
      </c>
      <c r="Q404" s="296">
        <v>1755</v>
      </c>
      <c r="R404" s="296">
        <v>43.875</v>
      </c>
      <c r="S404" s="93">
        <f t="shared" si="16"/>
        <v>1565.5471698113208</v>
      </c>
    </row>
    <row r="405" spans="1:19" x14ac:dyDescent="0.3">
      <c r="A405" s="291" t="s">
        <v>2415</v>
      </c>
      <c r="B405" s="143"/>
      <c r="C405" s="534">
        <f t="shared" ref="C405:R405" si="17">SUM(C361:C404)</f>
        <v>5692470</v>
      </c>
      <c r="D405" s="318">
        <f t="shared" si="17"/>
        <v>868</v>
      </c>
      <c r="E405" s="318">
        <f t="shared" si="17"/>
        <v>29805.5</v>
      </c>
      <c r="F405" s="318">
        <f t="shared" si="17"/>
        <v>745.13750000000005</v>
      </c>
      <c r="G405" s="318">
        <f t="shared" si="17"/>
        <v>81</v>
      </c>
      <c r="H405" s="318">
        <f t="shared" si="17"/>
        <v>2688.25</v>
      </c>
      <c r="I405" s="318">
        <f t="shared" si="17"/>
        <v>67.206250000000011</v>
      </c>
      <c r="J405" s="318">
        <f t="shared" si="17"/>
        <v>949</v>
      </c>
      <c r="K405" s="318">
        <f t="shared" si="17"/>
        <v>32493.75</v>
      </c>
      <c r="L405" s="318">
        <f t="shared" si="17"/>
        <v>812.34375</v>
      </c>
      <c r="M405" s="318">
        <f t="shared" si="17"/>
        <v>3091</v>
      </c>
      <c r="N405" s="318">
        <f t="shared" si="17"/>
        <v>74375.75</v>
      </c>
      <c r="O405" s="318">
        <f t="shared" si="17"/>
        <v>1859.39375</v>
      </c>
      <c r="P405" s="318">
        <f t="shared" si="17"/>
        <v>4040</v>
      </c>
      <c r="Q405" s="318">
        <f t="shared" si="17"/>
        <v>106869.5</v>
      </c>
      <c r="R405" s="318">
        <f t="shared" si="17"/>
        <v>2671.7375000000002</v>
      </c>
      <c r="S405" s="144"/>
    </row>
    <row r="406" spans="1:19" ht="15" thickBot="1" x14ac:dyDescent="0.35">
      <c r="A406" s="292" t="s">
        <v>2416</v>
      </c>
      <c r="B406" s="143"/>
      <c r="C406" s="297">
        <f>C405/44</f>
        <v>129374.31818181818</v>
      </c>
      <c r="D406" s="318">
        <f t="shared" ref="D406:R406" si="18">D405/44</f>
        <v>19.727272727272727</v>
      </c>
      <c r="E406" s="318">
        <f t="shared" si="18"/>
        <v>677.39772727272725</v>
      </c>
      <c r="F406" s="318">
        <f t="shared" si="18"/>
        <v>16.934943181818184</v>
      </c>
      <c r="G406" s="318">
        <f t="shared" si="18"/>
        <v>1.8409090909090908</v>
      </c>
      <c r="H406" s="318">
        <f t="shared" si="18"/>
        <v>61.096590909090907</v>
      </c>
      <c r="I406" s="318">
        <f t="shared" si="18"/>
        <v>1.5274147727272729</v>
      </c>
      <c r="J406" s="318">
        <f t="shared" si="18"/>
        <v>21.568181818181817</v>
      </c>
      <c r="K406" s="318">
        <f t="shared" si="18"/>
        <v>738.49431818181813</v>
      </c>
      <c r="L406" s="318">
        <f t="shared" si="18"/>
        <v>18.462357954545453</v>
      </c>
      <c r="M406" s="318">
        <f t="shared" si="18"/>
        <v>70.25</v>
      </c>
      <c r="N406" s="318">
        <f t="shared" si="18"/>
        <v>1690.3579545454545</v>
      </c>
      <c r="O406" s="318">
        <f t="shared" si="18"/>
        <v>42.258948863636363</v>
      </c>
      <c r="P406" s="318">
        <f t="shared" si="18"/>
        <v>91.818181818181813</v>
      </c>
      <c r="Q406" s="318">
        <f t="shared" si="18"/>
        <v>2428.8522727272725</v>
      </c>
      <c r="R406" s="318">
        <f t="shared" si="18"/>
        <v>60.721306818181823</v>
      </c>
      <c r="S406" s="297">
        <f>C405/P405</f>
        <v>1409.0272277227723</v>
      </c>
    </row>
    <row r="407" spans="1:19" ht="15" thickBot="1" x14ac:dyDescent="0.35">
      <c r="B407" s="92"/>
      <c r="C407" s="92"/>
      <c r="D407" s="92"/>
      <c r="E407" s="92"/>
      <c r="F407" s="92"/>
      <c r="G407" s="92"/>
      <c r="H407" s="92"/>
      <c r="I407" s="92"/>
      <c r="J407" s="92"/>
      <c r="K407" s="92"/>
      <c r="L407" s="92"/>
      <c r="M407" s="92"/>
      <c r="N407" s="92"/>
      <c r="O407" s="92"/>
      <c r="P407" s="92"/>
      <c r="Q407" s="92"/>
      <c r="R407" s="92"/>
      <c r="S407" s="93"/>
    </row>
    <row r="408" spans="1:19" x14ac:dyDescent="0.3">
      <c r="A408" s="293" t="s">
        <v>2600</v>
      </c>
      <c r="B408" s="88"/>
      <c r="C408" s="535">
        <f>C405+C358+C312+C234+C155+C74</f>
        <v>9853112</v>
      </c>
      <c r="D408" s="536">
        <f t="shared" ref="D408:R408" si="19">D405+D358+D312+D234+D155+D74</f>
        <v>1494</v>
      </c>
      <c r="E408" s="536">
        <f t="shared" si="19"/>
        <v>49484.22</v>
      </c>
      <c r="F408" s="536">
        <f t="shared" si="19"/>
        <v>1237.1054999999999</v>
      </c>
      <c r="G408" s="536">
        <f t="shared" si="19"/>
        <v>779</v>
      </c>
      <c r="H408" s="536">
        <f t="shared" si="19"/>
        <v>21914.920000000002</v>
      </c>
      <c r="I408" s="536">
        <f t="shared" si="19"/>
        <v>547.87300000000005</v>
      </c>
      <c r="J408" s="536">
        <f t="shared" si="19"/>
        <v>2273</v>
      </c>
      <c r="K408" s="536">
        <f t="shared" si="19"/>
        <v>71399.14</v>
      </c>
      <c r="L408" s="536">
        <f t="shared" si="19"/>
        <v>1784.9785000000002</v>
      </c>
      <c r="M408" s="536">
        <f t="shared" si="19"/>
        <v>5530</v>
      </c>
      <c r="N408" s="536">
        <f t="shared" si="19"/>
        <v>119488.21</v>
      </c>
      <c r="O408" s="536">
        <f t="shared" si="19"/>
        <v>2987.20525</v>
      </c>
      <c r="P408" s="536">
        <f t="shared" si="19"/>
        <v>7803</v>
      </c>
      <c r="Q408" s="536">
        <f t="shared" si="19"/>
        <v>190887.35</v>
      </c>
      <c r="R408" s="536">
        <f t="shared" si="19"/>
        <v>4772.1887500000003</v>
      </c>
      <c r="S408" s="89"/>
    </row>
    <row r="409" spans="1:19" ht="15" thickBot="1" x14ac:dyDescent="0.35">
      <c r="A409" s="294" t="s">
        <v>2602</v>
      </c>
      <c r="B409" s="88"/>
      <c r="C409" s="535">
        <f>C408/386</f>
        <v>25526.19689119171</v>
      </c>
      <c r="D409" s="535">
        <f t="shared" ref="D409:R409" si="20">D408/386</f>
        <v>3.8704663212435233</v>
      </c>
      <c r="E409" s="535">
        <f t="shared" si="20"/>
        <v>128.19746113989638</v>
      </c>
      <c r="F409" s="535">
        <f t="shared" si="20"/>
        <v>3.204936528497409</v>
      </c>
      <c r="G409" s="535">
        <f t="shared" si="20"/>
        <v>2.0181347150259068</v>
      </c>
      <c r="H409" s="535">
        <f t="shared" si="20"/>
        <v>56.774404145077725</v>
      </c>
      <c r="I409" s="535">
        <f t="shared" si="20"/>
        <v>1.4193601036269432</v>
      </c>
      <c r="J409" s="535">
        <f t="shared" si="20"/>
        <v>5.8886010362694297</v>
      </c>
      <c r="K409" s="535">
        <f t="shared" si="20"/>
        <v>184.97186528497409</v>
      </c>
      <c r="L409" s="535">
        <f t="shared" si="20"/>
        <v>4.624296632124353</v>
      </c>
      <c r="M409" s="535">
        <f t="shared" si="20"/>
        <v>14.326424870466321</v>
      </c>
      <c r="N409" s="535">
        <f t="shared" si="20"/>
        <v>309.55494818652852</v>
      </c>
      <c r="O409" s="535">
        <f t="shared" si="20"/>
        <v>7.7388737046632121</v>
      </c>
      <c r="P409" s="535">
        <f t="shared" si="20"/>
        <v>20.21502590673575</v>
      </c>
      <c r="Q409" s="535">
        <f t="shared" si="20"/>
        <v>494.52681347150258</v>
      </c>
      <c r="R409" s="535">
        <f t="shared" si="20"/>
        <v>12.36318329015544</v>
      </c>
      <c r="S409" s="535"/>
    </row>
  </sheetData>
  <hyperlinks>
    <hyperlink ref="H1" location="'Table of Contents'!A1" display="Return to Table of Contents"/>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0"/>
  <sheetViews>
    <sheetView topLeftCell="B1" zoomScale="75" zoomScaleNormal="75" workbookViewId="0">
      <pane ySplit="3" topLeftCell="A4" activePane="bottomLeft" state="frozen"/>
      <selection pane="bottomLeft" activeCell="G87" sqref="G87"/>
    </sheetView>
  </sheetViews>
  <sheetFormatPr defaultRowHeight="14.4" x14ac:dyDescent="0.3"/>
  <cols>
    <col min="1" max="1" width="53.5546875" style="38" bestFit="1" customWidth="1"/>
    <col min="2" max="2" width="25.33203125" style="38" bestFit="1" customWidth="1"/>
    <col min="3" max="3" width="16.5546875" style="38" customWidth="1"/>
    <col min="4" max="6" width="11.109375" style="38" bestFit="1" customWidth="1"/>
    <col min="7" max="18" width="14.77734375" style="38" customWidth="1"/>
    <col min="19" max="16384" width="8.88671875" style="38"/>
  </cols>
  <sheetData>
    <row r="1" spans="1:18" s="60" customFormat="1" ht="17.399999999999999" x14ac:dyDescent="0.25">
      <c r="A1" s="568" t="s">
        <v>2595</v>
      </c>
      <c r="C1" s="559" t="s">
        <v>1803</v>
      </c>
      <c r="E1" s="560"/>
      <c r="F1" s="560"/>
      <c r="G1" s="560"/>
      <c r="H1" s="561" t="s">
        <v>2594</v>
      </c>
    </row>
    <row r="2" spans="1:18" ht="15" thickBot="1" x14ac:dyDescent="0.35"/>
    <row r="3" spans="1:18" s="34" customFormat="1" ht="43.8" thickBot="1" x14ac:dyDescent="0.35">
      <c r="A3" s="33" t="s">
        <v>0</v>
      </c>
      <c r="B3" s="33" t="s">
        <v>1898</v>
      </c>
      <c r="C3" s="33" t="s">
        <v>2546</v>
      </c>
      <c r="D3" s="33" t="s">
        <v>2547</v>
      </c>
      <c r="E3" s="33" t="s">
        <v>2548</v>
      </c>
      <c r="F3" s="33" t="s">
        <v>2549</v>
      </c>
      <c r="G3" s="33" t="s">
        <v>2550</v>
      </c>
      <c r="H3" s="33" t="s">
        <v>2551</v>
      </c>
      <c r="I3" s="33" t="s">
        <v>2552</v>
      </c>
      <c r="J3" s="33" t="s">
        <v>2553</v>
      </c>
      <c r="K3" s="33" t="s">
        <v>2554</v>
      </c>
      <c r="L3" s="33" t="s">
        <v>2555</v>
      </c>
      <c r="M3" s="33" t="s">
        <v>2556</v>
      </c>
      <c r="N3" s="33" t="s">
        <v>2557</v>
      </c>
      <c r="O3" s="33" t="s">
        <v>2558</v>
      </c>
      <c r="P3" s="33" t="s">
        <v>2559</v>
      </c>
      <c r="Q3" s="33" t="s">
        <v>2560</v>
      </c>
      <c r="R3" s="33" t="s">
        <v>2561</v>
      </c>
    </row>
    <row r="4" spans="1:18" ht="15" thickBot="1" x14ac:dyDescent="0.35">
      <c r="A4" s="35" t="s">
        <v>10</v>
      </c>
      <c r="B4" s="36" t="s">
        <v>11</v>
      </c>
      <c r="C4" s="36" t="s">
        <v>421</v>
      </c>
      <c r="D4" s="288">
        <v>22000</v>
      </c>
      <c r="E4" s="288">
        <v>32000</v>
      </c>
      <c r="F4" s="37">
        <v>40</v>
      </c>
      <c r="G4" s="36" t="s">
        <v>419</v>
      </c>
      <c r="H4" s="36" t="s">
        <v>419</v>
      </c>
      <c r="I4" s="36" t="s">
        <v>419</v>
      </c>
      <c r="J4" s="36" t="s">
        <v>419</v>
      </c>
      <c r="K4" s="36" t="s">
        <v>420</v>
      </c>
      <c r="L4" s="36" t="s">
        <v>420</v>
      </c>
      <c r="M4" s="36" t="s">
        <v>420</v>
      </c>
      <c r="N4" s="36" t="s">
        <v>420</v>
      </c>
      <c r="O4" s="36" t="s">
        <v>420</v>
      </c>
      <c r="P4" s="36" t="s">
        <v>419</v>
      </c>
      <c r="Q4" s="36" t="s">
        <v>419</v>
      </c>
      <c r="R4" s="36" t="s">
        <v>419</v>
      </c>
    </row>
    <row r="5" spans="1:18" ht="15" thickBot="1" x14ac:dyDescent="0.35">
      <c r="A5" s="35" t="s">
        <v>23</v>
      </c>
      <c r="B5" s="36" t="s">
        <v>11</v>
      </c>
      <c r="C5" s="36" t="s">
        <v>421</v>
      </c>
      <c r="D5" s="288">
        <v>16000</v>
      </c>
      <c r="E5" s="288">
        <v>25000</v>
      </c>
      <c r="F5" s="37">
        <v>34</v>
      </c>
      <c r="G5" s="36" t="s">
        <v>419</v>
      </c>
      <c r="H5" s="36" t="s">
        <v>419</v>
      </c>
      <c r="I5" s="36" t="s">
        <v>419</v>
      </c>
      <c r="J5" s="36" t="s">
        <v>419</v>
      </c>
      <c r="K5" s="36" t="s">
        <v>419</v>
      </c>
      <c r="L5" s="36" t="s">
        <v>420</v>
      </c>
      <c r="M5" s="36" t="s">
        <v>420</v>
      </c>
      <c r="N5" s="36" t="s">
        <v>420</v>
      </c>
      <c r="O5" s="36" t="s">
        <v>420</v>
      </c>
      <c r="P5" s="36" t="s">
        <v>419</v>
      </c>
      <c r="Q5" s="36" t="s">
        <v>419</v>
      </c>
      <c r="R5" s="36" t="s">
        <v>419</v>
      </c>
    </row>
    <row r="6" spans="1:18" ht="15" thickBot="1" x14ac:dyDescent="0.35">
      <c r="A6" s="35" t="s">
        <v>32</v>
      </c>
      <c r="B6" s="36" t="s">
        <v>11</v>
      </c>
      <c r="C6" s="36" t="s">
        <v>421</v>
      </c>
      <c r="D6" s="288">
        <v>35360</v>
      </c>
      <c r="E6" s="288">
        <v>37440</v>
      </c>
      <c r="F6" s="37">
        <v>42</v>
      </c>
      <c r="G6" s="36" t="s">
        <v>420</v>
      </c>
      <c r="H6" s="36" t="s">
        <v>419</v>
      </c>
      <c r="I6" s="36" t="s">
        <v>419</v>
      </c>
      <c r="J6" s="36" t="s">
        <v>419</v>
      </c>
      <c r="K6" s="36" t="s">
        <v>419</v>
      </c>
      <c r="L6" s="36" t="s">
        <v>420</v>
      </c>
      <c r="M6" s="36" t="s">
        <v>420</v>
      </c>
      <c r="N6" s="36" t="s">
        <v>419</v>
      </c>
      <c r="O6" s="36" t="s">
        <v>420</v>
      </c>
      <c r="P6" s="36" t="s">
        <v>419</v>
      </c>
      <c r="Q6" s="36" t="s">
        <v>419</v>
      </c>
      <c r="R6" s="36" t="s">
        <v>419</v>
      </c>
    </row>
    <row r="7" spans="1:18" ht="15" thickBot="1" x14ac:dyDescent="0.35">
      <c r="A7" s="35" t="s">
        <v>33</v>
      </c>
      <c r="B7" s="36" t="s">
        <v>11</v>
      </c>
      <c r="C7" s="36" t="s">
        <v>422</v>
      </c>
      <c r="D7" s="288">
        <v>20000</v>
      </c>
      <c r="E7" s="288">
        <v>35000</v>
      </c>
      <c r="F7" s="37">
        <v>30</v>
      </c>
      <c r="G7" s="36" t="s">
        <v>419</v>
      </c>
      <c r="H7" s="36" t="s">
        <v>419</v>
      </c>
      <c r="I7" s="36" t="s">
        <v>419</v>
      </c>
      <c r="J7" s="36" t="s">
        <v>419</v>
      </c>
      <c r="K7" s="36" t="s">
        <v>419</v>
      </c>
      <c r="L7" s="36" t="s">
        <v>419</v>
      </c>
      <c r="M7" s="36" t="s">
        <v>420</v>
      </c>
      <c r="N7" s="36" t="s">
        <v>420</v>
      </c>
      <c r="O7" s="36" t="s">
        <v>420</v>
      </c>
      <c r="P7" s="36" t="s">
        <v>419</v>
      </c>
      <c r="Q7" s="36" t="s">
        <v>419</v>
      </c>
      <c r="R7" s="36" t="s">
        <v>419</v>
      </c>
    </row>
    <row r="8" spans="1:18" ht="15" thickBot="1" x14ac:dyDescent="0.35">
      <c r="A8" s="35" t="s">
        <v>35</v>
      </c>
      <c r="B8" s="36" t="s">
        <v>11</v>
      </c>
      <c r="C8" s="36" t="s">
        <v>422</v>
      </c>
      <c r="D8" s="288">
        <v>8400</v>
      </c>
      <c r="E8" s="288">
        <v>17000</v>
      </c>
      <c r="F8" s="37">
        <v>25</v>
      </c>
      <c r="G8" s="36" t="s">
        <v>419</v>
      </c>
      <c r="H8" s="36" t="s">
        <v>419</v>
      </c>
      <c r="I8" s="36" t="s">
        <v>419</v>
      </c>
      <c r="J8" s="36" t="s">
        <v>420</v>
      </c>
      <c r="K8" s="36" t="s">
        <v>420</v>
      </c>
      <c r="L8" s="36" t="s">
        <v>420</v>
      </c>
      <c r="M8" s="36" t="s">
        <v>420</v>
      </c>
      <c r="N8" s="36" t="s">
        <v>420</v>
      </c>
      <c r="O8" s="36" t="s">
        <v>420</v>
      </c>
      <c r="P8" s="36" t="s">
        <v>419</v>
      </c>
      <c r="Q8" s="36" t="s">
        <v>419</v>
      </c>
      <c r="R8" s="36" t="s">
        <v>419</v>
      </c>
    </row>
    <row r="9" spans="1:18" ht="15" thickBot="1" x14ac:dyDescent="0.35">
      <c r="A9" s="35" t="s">
        <v>37</v>
      </c>
      <c r="B9" s="36" t="s">
        <v>11</v>
      </c>
      <c r="C9" s="36" t="s">
        <v>422</v>
      </c>
      <c r="D9" s="288">
        <v>72870</v>
      </c>
      <c r="E9" s="288">
        <v>72870</v>
      </c>
      <c r="F9" s="37">
        <v>40</v>
      </c>
      <c r="G9" s="36" t="s">
        <v>420</v>
      </c>
      <c r="H9" s="36" t="s">
        <v>419</v>
      </c>
      <c r="I9" s="36" t="s">
        <v>419</v>
      </c>
      <c r="J9" s="36" t="s">
        <v>420</v>
      </c>
      <c r="K9" s="36" t="s">
        <v>420</v>
      </c>
      <c r="L9" s="36" t="s">
        <v>420</v>
      </c>
      <c r="M9" s="36" t="s">
        <v>420</v>
      </c>
      <c r="N9" s="36" t="s">
        <v>419</v>
      </c>
      <c r="O9" s="36" t="s">
        <v>420</v>
      </c>
      <c r="P9" s="36" t="s">
        <v>419</v>
      </c>
      <c r="Q9" s="36" t="s">
        <v>420</v>
      </c>
      <c r="R9" s="36" t="s">
        <v>419</v>
      </c>
    </row>
    <row r="10" spans="1:18" ht="15" thickBot="1" x14ac:dyDescent="0.35">
      <c r="A10" s="35" t="s">
        <v>38</v>
      </c>
      <c r="B10" s="36" t="s">
        <v>11</v>
      </c>
      <c r="C10" s="36" t="s">
        <v>423</v>
      </c>
      <c r="D10" s="288">
        <v>23400</v>
      </c>
      <c r="E10" s="288">
        <v>23400</v>
      </c>
      <c r="F10" s="37">
        <v>30</v>
      </c>
      <c r="G10" s="36" t="s">
        <v>419</v>
      </c>
      <c r="H10" s="36" t="s">
        <v>419</v>
      </c>
      <c r="I10" s="36" t="s">
        <v>419</v>
      </c>
      <c r="J10" s="36" t="s">
        <v>419</v>
      </c>
      <c r="K10" s="36" t="s">
        <v>419</v>
      </c>
      <c r="L10" s="36" t="s">
        <v>420</v>
      </c>
      <c r="M10" s="36" t="s">
        <v>420</v>
      </c>
      <c r="N10" s="36" t="s">
        <v>419</v>
      </c>
      <c r="O10" s="36" t="s">
        <v>420</v>
      </c>
      <c r="P10" s="36" t="s">
        <v>419</v>
      </c>
      <c r="Q10" s="36" t="s">
        <v>419</v>
      </c>
      <c r="R10" s="36" t="s">
        <v>419</v>
      </c>
    </row>
    <row r="11" spans="1:18" ht="15" thickBot="1" x14ac:dyDescent="0.35">
      <c r="A11" s="35" t="s">
        <v>41</v>
      </c>
      <c r="B11" s="36" t="s">
        <v>11</v>
      </c>
      <c r="C11" s="36" t="s">
        <v>418</v>
      </c>
      <c r="D11" s="288">
        <v>31844</v>
      </c>
      <c r="E11" s="288">
        <v>33924</v>
      </c>
      <c r="F11" s="37">
        <v>40</v>
      </c>
      <c r="G11" s="36" t="s">
        <v>420</v>
      </c>
      <c r="H11" s="36" t="s">
        <v>420</v>
      </c>
      <c r="I11" s="36" t="s">
        <v>420</v>
      </c>
      <c r="J11" s="36" t="s">
        <v>420</v>
      </c>
      <c r="K11" s="36" t="s">
        <v>420</v>
      </c>
      <c r="L11" s="36" t="s">
        <v>420</v>
      </c>
      <c r="M11" s="36" t="s">
        <v>420</v>
      </c>
      <c r="N11" s="36" t="s">
        <v>420</v>
      </c>
      <c r="O11" s="36" t="s">
        <v>420</v>
      </c>
      <c r="P11" s="36" t="s">
        <v>419</v>
      </c>
      <c r="Q11" s="36" t="s">
        <v>420</v>
      </c>
      <c r="R11" s="36" t="s">
        <v>420</v>
      </c>
    </row>
    <row r="12" spans="1:18" ht="15" thickBot="1" x14ac:dyDescent="0.35">
      <c r="A12" s="35" t="s">
        <v>42</v>
      </c>
      <c r="B12" s="36" t="s">
        <v>11</v>
      </c>
      <c r="C12" s="36" t="s">
        <v>422</v>
      </c>
      <c r="D12" s="288">
        <v>19838</v>
      </c>
      <c r="E12" s="288">
        <v>19838</v>
      </c>
      <c r="F12" s="37">
        <v>25</v>
      </c>
      <c r="G12" s="36" t="s">
        <v>419</v>
      </c>
      <c r="H12" s="36" t="s">
        <v>419</v>
      </c>
      <c r="I12" s="36" t="s">
        <v>419</v>
      </c>
      <c r="J12" s="36" t="s">
        <v>419</v>
      </c>
      <c r="K12" s="36" t="s">
        <v>419</v>
      </c>
      <c r="L12" s="36" t="s">
        <v>419</v>
      </c>
      <c r="M12" s="36" t="s">
        <v>420</v>
      </c>
      <c r="N12" s="36" t="s">
        <v>419</v>
      </c>
      <c r="O12" s="36" t="s">
        <v>420</v>
      </c>
      <c r="P12" s="36" t="s">
        <v>419</v>
      </c>
      <c r="Q12" s="36" t="s">
        <v>419</v>
      </c>
      <c r="R12" s="36" t="s">
        <v>419</v>
      </c>
    </row>
    <row r="13" spans="1:18" ht="15" thickBot="1" x14ac:dyDescent="0.35">
      <c r="A13" s="35" t="s">
        <v>56</v>
      </c>
      <c r="B13" s="36" t="s">
        <v>11</v>
      </c>
      <c r="C13" s="36" t="s">
        <v>422</v>
      </c>
      <c r="D13" s="288">
        <v>9360</v>
      </c>
      <c r="E13" s="288">
        <v>13104</v>
      </c>
      <c r="F13" s="37">
        <v>18</v>
      </c>
      <c r="G13" s="36" t="s">
        <v>419</v>
      </c>
      <c r="H13" s="36" t="s">
        <v>419</v>
      </c>
      <c r="I13" s="36" t="s">
        <v>419</v>
      </c>
      <c r="J13" s="36" t="s">
        <v>419</v>
      </c>
      <c r="K13" s="36" t="s">
        <v>419</v>
      </c>
      <c r="L13" s="36" t="s">
        <v>419</v>
      </c>
      <c r="M13" s="36" t="s">
        <v>419</v>
      </c>
      <c r="N13" s="36" t="s">
        <v>419</v>
      </c>
      <c r="O13" s="36" t="s">
        <v>419</v>
      </c>
      <c r="P13" s="36" t="s">
        <v>419</v>
      </c>
      <c r="Q13" s="36" t="s">
        <v>419</v>
      </c>
      <c r="R13" s="36" t="s">
        <v>419</v>
      </c>
    </row>
    <row r="14" spans="1:18" ht="15" thickBot="1" x14ac:dyDescent="0.35">
      <c r="A14" s="35" t="s">
        <v>63</v>
      </c>
      <c r="B14" s="36" t="s">
        <v>11</v>
      </c>
      <c r="C14" s="36" t="s">
        <v>422</v>
      </c>
      <c r="D14" s="288">
        <v>9620</v>
      </c>
      <c r="E14" s="288">
        <v>12012</v>
      </c>
      <c r="F14" s="37">
        <v>20</v>
      </c>
      <c r="G14" s="36" t="s">
        <v>419</v>
      </c>
      <c r="H14" s="36" t="s">
        <v>419</v>
      </c>
      <c r="I14" s="36" t="s">
        <v>419</v>
      </c>
      <c r="J14" s="36" t="s">
        <v>419</v>
      </c>
      <c r="K14" s="36" t="s">
        <v>419</v>
      </c>
      <c r="L14" s="36" t="s">
        <v>419</v>
      </c>
      <c r="M14" s="36" t="s">
        <v>420</v>
      </c>
      <c r="N14" s="36" t="s">
        <v>419</v>
      </c>
      <c r="O14" s="36" t="s">
        <v>419</v>
      </c>
      <c r="P14" s="36" t="s">
        <v>419</v>
      </c>
      <c r="Q14" s="36" t="s">
        <v>419</v>
      </c>
      <c r="R14" s="36" t="s">
        <v>419</v>
      </c>
    </row>
    <row r="15" spans="1:18" ht="15" thickBot="1" x14ac:dyDescent="0.35">
      <c r="A15" s="35" t="s">
        <v>68</v>
      </c>
      <c r="B15" s="36" t="s">
        <v>11</v>
      </c>
      <c r="C15" s="36" t="s">
        <v>422</v>
      </c>
      <c r="D15" s="288">
        <v>26481</v>
      </c>
      <c r="E15" s="288">
        <v>27282</v>
      </c>
      <c r="F15" s="37">
        <v>35</v>
      </c>
      <c r="G15" s="36" t="s">
        <v>419</v>
      </c>
      <c r="H15" s="36" t="s">
        <v>419</v>
      </c>
      <c r="I15" s="36" t="s">
        <v>419</v>
      </c>
      <c r="J15" s="36" t="s">
        <v>419</v>
      </c>
      <c r="K15" s="36" t="s">
        <v>419</v>
      </c>
      <c r="L15" s="36" t="s">
        <v>420</v>
      </c>
      <c r="M15" s="36" t="s">
        <v>420</v>
      </c>
      <c r="N15" s="36" t="s">
        <v>419</v>
      </c>
      <c r="O15" s="36" t="s">
        <v>419</v>
      </c>
      <c r="P15" s="36" t="s">
        <v>419</v>
      </c>
      <c r="Q15" s="36" t="s">
        <v>419</v>
      </c>
      <c r="R15" s="36" t="s">
        <v>419</v>
      </c>
    </row>
    <row r="16" spans="1:18" ht="15" thickBot="1" x14ac:dyDescent="0.35">
      <c r="A16" s="35" t="s">
        <v>73</v>
      </c>
      <c r="B16" s="36" t="s">
        <v>11</v>
      </c>
      <c r="C16" s="36" t="s">
        <v>422</v>
      </c>
      <c r="D16" s="288">
        <v>13923</v>
      </c>
      <c r="E16" s="288">
        <v>13923</v>
      </c>
      <c r="F16" s="37">
        <v>35</v>
      </c>
      <c r="G16" s="36" t="s">
        <v>419</v>
      </c>
      <c r="H16" s="36" t="s">
        <v>419</v>
      </c>
      <c r="I16" s="36" t="s">
        <v>419</v>
      </c>
      <c r="J16" s="36" t="s">
        <v>419</v>
      </c>
      <c r="K16" s="36" t="s">
        <v>419</v>
      </c>
      <c r="L16" s="36" t="s">
        <v>419</v>
      </c>
      <c r="M16" s="36" t="s">
        <v>419</v>
      </c>
      <c r="N16" s="36" t="s">
        <v>419</v>
      </c>
      <c r="O16" s="36" t="s">
        <v>419</v>
      </c>
      <c r="P16" s="36" t="s">
        <v>419</v>
      </c>
      <c r="Q16" s="36" t="s">
        <v>419</v>
      </c>
      <c r="R16" s="36" t="s">
        <v>419</v>
      </c>
    </row>
    <row r="17" spans="1:18" ht="15" thickBot="1" x14ac:dyDescent="0.35">
      <c r="A17" s="35" t="s">
        <v>79</v>
      </c>
      <c r="B17" s="36" t="s">
        <v>11</v>
      </c>
      <c r="C17" s="36" t="s">
        <v>421</v>
      </c>
      <c r="D17" s="288">
        <v>30000</v>
      </c>
      <c r="E17" s="288">
        <v>55000</v>
      </c>
      <c r="F17" s="37">
        <v>40</v>
      </c>
      <c r="G17" s="36" t="s">
        <v>419</v>
      </c>
      <c r="H17" s="36" t="s">
        <v>419</v>
      </c>
      <c r="I17" s="36" t="s">
        <v>419</v>
      </c>
      <c r="J17" s="36" t="s">
        <v>419</v>
      </c>
      <c r="K17" s="36" t="s">
        <v>419</v>
      </c>
      <c r="L17" s="36" t="s">
        <v>420</v>
      </c>
      <c r="M17" s="36" t="s">
        <v>420</v>
      </c>
      <c r="N17" s="36" t="s">
        <v>420</v>
      </c>
      <c r="O17" s="36" t="s">
        <v>420</v>
      </c>
      <c r="P17" s="36" t="s">
        <v>419</v>
      </c>
      <c r="Q17" s="36" t="s">
        <v>419</v>
      </c>
      <c r="R17" s="36" t="s">
        <v>419</v>
      </c>
    </row>
    <row r="18" spans="1:18" ht="15" thickBot="1" x14ac:dyDescent="0.35">
      <c r="A18" s="35" t="s">
        <v>83</v>
      </c>
      <c r="B18" s="36" t="s">
        <v>11</v>
      </c>
      <c r="C18" s="36" t="s">
        <v>423</v>
      </c>
      <c r="D18" s="288">
        <v>28560</v>
      </c>
      <c r="E18" s="288">
        <v>28560</v>
      </c>
      <c r="F18" s="37">
        <v>31</v>
      </c>
      <c r="G18" s="36" t="s">
        <v>419</v>
      </c>
      <c r="H18" s="36" t="s">
        <v>419</v>
      </c>
      <c r="I18" s="36" t="s">
        <v>419</v>
      </c>
      <c r="J18" s="36" t="s">
        <v>419</v>
      </c>
      <c r="K18" s="36" t="s">
        <v>419</v>
      </c>
      <c r="L18" s="36" t="s">
        <v>419</v>
      </c>
      <c r="M18" s="36" t="s">
        <v>419</v>
      </c>
      <c r="N18" s="36" t="s">
        <v>419</v>
      </c>
      <c r="O18" s="36" t="s">
        <v>419</v>
      </c>
      <c r="P18" s="36" t="s">
        <v>419</v>
      </c>
      <c r="Q18" s="36" t="s">
        <v>419</v>
      </c>
      <c r="R18" s="36" t="s">
        <v>419</v>
      </c>
    </row>
    <row r="19" spans="1:18" ht="15" thickBot="1" x14ac:dyDescent="0.35">
      <c r="A19" s="35" t="s">
        <v>84</v>
      </c>
      <c r="B19" s="36" t="s">
        <v>11</v>
      </c>
      <c r="C19" s="36" t="s">
        <v>418</v>
      </c>
      <c r="D19" s="288">
        <v>12000</v>
      </c>
      <c r="E19" s="288">
        <v>20000</v>
      </c>
      <c r="F19" s="37">
        <v>25</v>
      </c>
      <c r="G19" s="36" t="s">
        <v>419</v>
      </c>
      <c r="H19" s="36" t="s">
        <v>419</v>
      </c>
      <c r="I19" s="36" t="s">
        <v>419</v>
      </c>
      <c r="J19" s="36" t="s">
        <v>419</v>
      </c>
      <c r="K19" s="36" t="s">
        <v>419</v>
      </c>
      <c r="L19" s="36" t="s">
        <v>419</v>
      </c>
      <c r="M19" s="36" t="s">
        <v>419</v>
      </c>
      <c r="N19" s="36" t="s">
        <v>419</v>
      </c>
      <c r="O19" s="36" t="s">
        <v>419</v>
      </c>
      <c r="P19" s="36" t="s">
        <v>419</v>
      </c>
      <c r="Q19" s="36" t="s">
        <v>419</v>
      </c>
      <c r="R19" s="36" t="s">
        <v>419</v>
      </c>
    </row>
    <row r="20" spans="1:18" ht="15" thickBot="1" x14ac:dyDescent="0.35">
      <c r="A20" s="35" t="s">
        <v>92</v>
      </c>
      <c r="B20" s="36" t="s">
        <v>11</v>
      </c>
      <c r="C20" s="36" t="s">
        <v>423</v>
      </c>
      <c r="D20" s="288">
        <v>30111</v>
      </c>
      <c r="E20" s="288">
        <v>31073</v>
      </c>
      <c r="F20" s="37">
        <v>37</v>
      </c>
      <c r="G20" s="36" t="s">
        <v>419</v>
      </c>
      <c r="H20" s="36" t="s">
        <v>419</v>
      </c>
      <c r="I20" s="36" t="s">
        <v>419</v>
      </c>
      <c r="J20" s="36" t="s">
        <v>419</v>
      </c>
      <c r="K20" s="36" t="s">
        <v>419</v>
      </c>
      <c r="L20" s="36" t="s">
        <v>419</v>
      </c>
      <c r="M20" s="36" t="s">
        <v>419</v>
      </c>
      <c r="N20" s="36" t="s">
        <v>419</v>
      </c>
      <c r="O20" s="36" t="s">
        <v>420</v>
      </c>
      <c r="P20" s="36" t="s">
        <v>419</v>
      </c>
      <c r="Q20" s="36" t="s">
        <v>419</v>
      </c>
      <c r="R20" s="36" t="s">
        <v>419</v>
      </c>
    </row>
    <row r="21" spans="1:18" ht="15" thickBot="1" x14ac:dyDescent="0.35">
      <c r="A21" s="35" t="s">
        <v>93</v>
      </c>
      <c r="B21" s="36" t="s">
        <v>11</v>
      </c>
      <c r="C21" s="36" t="s">
        <v>421</v>
      </c>
      <c r="D21" s="288">
        <v>14950</v>
      </c>
      <c r="E21" s="288">
        <v>19136</v>
      </c>
      <c r="F21" s="37">
        <v>30</v>
      </c>
      <c r="G21" s="36" t="s">
        <v>419</v>
      </c>
      <c r="H21" s="36" t="s">
        <v>419</v>
      </c>
      <c r="I21" s="36" t="s">
        <v>419</v>
      </c>
      <c r="J21" s="36" t="s">
        <v>419</v>
      </c>
      <c r="K21" s="36" t="s">
        <v>419</v>
      </c>
      <c r="L21" s="36" t="s">
        <v>419</v>
      </c>
      <c r="M21" s="36" t="s">
        <v>420</v>
      </c>
      <c r="N21" s="36" t="s">
        <v>419</v>
      </c>
      <c r="O21" s="36" t="s">
        <v>420</v>
      </c>
      <c r="P21" s="36" t="s">
        <v>419</v>
      </c>
      <c r="Q21" s="36" t="s">
        <v>419</v>
      </c>
      <c r="R21" s="36" t="s">
        <v>419</v>
      </c>
    </row>
    <row r="22" spans="1:18" ht="15" thickBot="1" x14ac:dyDescent="0.35">
      <c r="A22" s="35" t="s">
        <v>94</v>
      </c>
      <c r="B22" s="36" t="s">
        <v>11</v>
      </c>
      <c r="C22" s="36" t="s">
        <v>422</v>
      </c>
      <c r="D22" s="288">
        <v>21965</v>
      </c>
      <c r="E22" s="288">
        <v>25626</v>
      </c>
      <c r="F22" s="37">
        <v>30</v>
      </c>
      <c r="G22" s="36" t="s">
        <v>419</v>
      </c>
      <c r="H22" s="36" t="s">
        <v>419</v>
      </c>
      <c r="I22" s="36" t="s">
        <v>419</v>
      </c>
      <c r="J22" s="36" t="s">
        <v>419</v>
      </c>
      <c r="K22" s="36" t="s">
        <v>419</v>
      </c>
      <c r="L22" s="36" t="s">
        <v>419</v>
      </c>
      <c r="M22" s="36" t="s">
        <v>420</v>
      </c>
      <c r="N22" s="36" t="s">
        <v>419</v>
      </c>
      <c r="O22" s="36" t="s">
        <v>420</v>
      </c>
      <c r="P22" s="36" t="s">
        <v>419</v>
      </c>
      <c r="Q22" s="36" t="s">
        <v>419</v>
      </c>
      <c r="R22" s="36" t="s">
        <v>420</v>
      </c>
    </row>
    <row r="23" spans="1:18" ht="15" thickBot="1" x14ac:dyDescent="0.35">
      <c r="A23" s="35" t="s">
        <v>95</v>
      </c>
      <c r="B23" s="36" t="s">
        <v>11</v>
      </c>
      <c r="C23" s="36" t="s">
        <v>422</v>
      </c>
      <c r="D23" s="288">
        <v>9936</v>
      </c>
      <c r="E23" s="288">
        <v>9936</v>
      </c>
      <c r="F23" s="37">
        <v>23</v>
      </c>
      <c r="G23" s="36" t="s">
        <v>419</v>
      </c>
      <c r="H23" s="36" t="s">
        <v>419</v>
      </c>
      <c r="I23" s="36" t="s">
        <v>419</v>
      </c>
      <c r="J23" s="36" t="s">
        <v>419</v>
      </c>
      <c r="K23" s="36" t="s">
        <v>419</v>
      </c>
      <c r="L23" s="36" t="s">
        <v>419</v>
      </c>
      <c r="M23" s="36" t="s">
        <v>419</v>
      </c>
      <c r="N23" s="36" t="s">
        <v>419</v>
      </c>
      <c r="O23" s="36" t="s">
        <v>419</v>
      </c>
      <c r="P23" s="36" t="s">
        <v>419</v>
      </c>
      <c r="Q23" s="36" t="s">
        <v>419</v>
      </c>
      <c r="R23" s="36" t="s">
        <v>419</v>
      </c>
    </row>
    <row r="24" spans="1:18" ht="15" thickBot="1" x14ac:dyDescent="0.35">
      <c r="A24" s="35" t="s">
        <v>96</v>
      </c>
      <c r="B24" s="36" t="s">
        <v>11</v>
      </c>
      <c r="C24" s="36" t="s">
        <v>418</v>
      </c>
      <c r="D24" s="288">
        <v>27888</v>
      </c>
      <c r="E24" s="288">
        <v>27888</v>
      </c>
      <c r="F24" s="37">
        <v>37</v>
      </c>
      <c r="G24" s="36" t="s">
        <v>419</v>
      </c>
      <c r="H24" s="36" t="s">
        <v>419</v>
      </c>
      <c r="I24" s="36" t="s">
        <v>419</v>
      </c>
      <c r="J24" s="36" t="s">
        <v>419</v>
      </c>
      <c r="K24" s="36" t="s">
        <v>419</v>
      </c>
      <c r="L24" s="36" t="s">
        <v>420</v>
      </c>
      <c r="M24" s="36" t="s">
        <v>420</v>
      </c>
      <c r="N24" s="36" t="s">
        <v>419</v>
      </c>
      <c r="O24" s="36" t="s">
        <v>420</v>
      </c>
      <c r="P24" s="36" t="s">
        <v>419</v>
      </c>
      <c r="Q24" s="36" t="s">
        <v>419</v>
      </c>
      <c r="R24" s="36" t="s">
        <v>419</v>
      </c>
    </row>
    <row r="25" spans="1:18" ht="15" thickBot="1" x14ac:dyDescent="0.35">
      <c r="A25" s="35" t="s">
        <v>102</v>
      </c>
      <c r="B25" s="36" t="s">
        <v>11</v>
      </c>
      <c r="C25" s="36" t="s">
        <v>422</v>
      </c>
      <c r="D25" s="288">
        <v>14000</v>
      </c>
      <c r="E25" s="288">
        <v>20500</v>
      </c>
      <c r="F25" s="37">
        <v>15</v>
      </c>
      <c r="G25" s="36" t="s">
        <v>420</v>
      </c>
      <c r="H25" s="36" t="s">
        <v>420</v>
      </c>
      <c r="I25" s="36" t="s">
        <v>420</v>
      </c>
      <c r="J25" s="36" t="s">
        <v>420</v>
      </c>
      <c r="K25" s="36" t="s">
        <v>420</v>
      </c>
      <c r="L25" s="36" t="s">
        <v>420</v>
      </c>
      <c r="M25" s="36" t="s">
        <v>420</v>
      </c>
      <c r="N25" s="36" t="s">
        <v>420</v>
      </c>
      <c r="O25" s="36" t="s">
        <v>420</v>
      </c>
      <c r="P25" s="36" t="s">
        <v>419</v>
      </c>
      <c r="Q25" s="36" t="s">
        <v>420</v>
      </c>
      <c r="R25" s="36" t="s">
        <v>419</v>
      </c>
    </row>
    <row r="26" spans="1:18" ht="15" thickBot="1" x14ac:dyDescent="0.35">
      <c r="A26" s="35" t="s">
        <v>117</v>
      </c>
      <c r="B26" s="36" t="s">
        <v>11</v>
      </c>
      <c r="C26" s="36" t="s">
        <v>422</v>
      </c>
      <c r="D26" s="288">
        <v>21990</v>
      </c>
      <c r="E26" s="288">
        <v>21990</v>
      </c>
      <c r="F26" s="37">
        <v>36</v>
      </c>
      <c r="G26" s="36" t="s">
        <v>420</v>
      </c>
      <c r="H26" s="36" t="s">
        <v>419</v>
      </c>
      <c r="I26" s="36" t="s">
        <v>419</v>
      </c>
      <c r="J26" s="36" t="s">
        <v>419</v>
      </c>
      <c r="K26" s="36" t="s">
        <v>419</v>
      </c>
      <c r="L26" s="36" t="s">
        <v>419</v>
      </c>
      <c r="M26" s="36" t="s">
        <v>420</v>
      </c>
      <c r="N26" s="36" t="s">
        <v>419</v>
      </c>
      <c r="O26" s="36" t="s">
        <v>420</v>
      </c>
      <c r="P26" s="36" t="s">
        <v>419</v>
      </c>
      <c r="Q26" s="36" t="s">
        <v>419</v>
      </c>
      <c r="R26" s="36" t="s">
        <v>419</v>
      </c>
    </row>
    <row r="27" spans="1:18" ht="15" thickBot="1" x14ac:dyDescent="0.35">
      <c r="A27" s="35" t="s">
        <v>118</v>
      </c>
      <c r="B27" s="36" t="s">
        <v>11</v>
      </c>
      <c r="C27" s="36" t="s">
        <v>422</v>
      </c>
      <c r="D27" s="288">
        <v>15000</v>
      </c>
      <c r="E27" s="288">
        <v>25000</v>
      </c>
      <c r="F27" s="37">
        <v>30</v>
      </c>
      <c r="G27" s="36" t="s">
        <v>419</v>
      </c>
      <c r="H27" s="36" t="s">
        <v>419</v>
      </c>
      <c r="I27" s="36" t="s">
        <v>419</v>
      </c>
      <c r="J27" s="36" t="s">
        <v>419</v>
      </c>
      <c r="K27" s="36" t="s">
        <v>419</v>
      </c>
      <c r="L27" s="36" t="s">
        <v>420</v>
      </c>
      <c r="M27" s="36" t="s">
        <v>420</v>
      </c>
      <c r="N27" s="36" t="s">
        <v>420</v>
      </c>
      <c r="O27" s="36" t="s">
        <v>420</v>
      </c>
      <c r="P27" s="36" t="s">
        <v>419</v>
      </c>
      <c r="Q27" s="36" t="s">
        <v>419</v>
      </c>
      <c r="R27" s="36" t="s">
        <v>419</v>
      </c>
    </row>
    <row r="28" spans="1:18" ht="15" thickBot="1" x14ac:dyDescent="0.35">
      <c r="A28" s="35" t="s">
        <v>121</v>
      </c>
      <c r="B28" s="36" t="s">
        <v>11</v>
      </c>
      <c r="C28" s="36" t="s">
        <v>422</v>
      </c>
      <c r="D28" s="288">
        <v>27993</v>
      </c>
      <c r="E28" s="288">
        <v>27993</v>
      </c>
      <c r="F28" s="37">
        <v>30</v>
      </c>
      <c r="G28" s="36" t="s">
        <v>419</v>
      </c>
      <c r="H28" s="36" t="s">
        <v>419</v>
      </c>
      <c r="I28" s="36" t="s">
        <v>419</v>
      </c>
      <c r="J28" s="36" t="s">
        <v>419</v>
      </c>
      <c r="K28" s="36" t="s">
        <v>419</v>
      </c>
      <c r="L28" s="36" t="s">
        <v>420</v>
      </c>
      <c r="M28" s="36" t="s">
        <v>420</v>
      </c>
      <c r="N28" s="36" t="s">
        <v>420</v>
      </c>
      <c r="O28" s="36" t="s">
        <v>420</v>
      </c>
      <c r="P28" s="36" t="s">
        <v>419</v>
      </c>
      <c r="Q28" s="36" t="s">
        <v>419</v>
      </c>
      <c r="R28" s="36" t="s">
        <v>419</v>
      </c>
    </row>
    <row r="29" spans="1:18" ht="15" thickBot="1" x14ac:dyDescent="0.35">
      <c r="A29" s="35" t="s">
        <v>125</v>
      </c>
      <c r="B29" s="36" t="s">
        <v>11</v>
      </c>
      <c r="C29" s="36" t="s">
        <v>422</v>
      </c>
      <c r="D29" s="288">
        <v>25000</v>
      </c>
      <c r="E29" s="288">
        <v>26500</v>
      </c>
      <c r="F29" s="37">
        <v>30</v>
      </c>
      <c r="G29" s="36" t="s">
        <v>419</v>
      </c>
      <c r="H29" s="36" t="s">
        <v>419</v>
      </c>
      <c r="I29" s="36" t="s">
        <v>419</v>
      </c>
      <c r="J29" s="36" t="s">
        <v>419</v>
      </c>
      <c r="K29" s="36" t="s">
        <v>419</v>
      </c>
      <c r="L29" s="36" t="s">
        <v>420</v>
      </c>
      <c r="M29" s="36" t="s">
        <v>420</v>
      </c>
      <c r="N29" s="36" t="s">
        <v>419</v>
      </c>
      <c r="O29" s="36" t="s">
        <v>419</v>
      </c>
      <c r="P29" s="36" t="s">
        <v>419</v>
      </c>
      <c r="Q29" s="36" t="s">
        <v>419</v>
      </c>
      <c r="R29" s="36" t="s">
        <v>419</v>
      </c>
    </row>
    <row r="30" spans="1:18" ht="15" thickBot="1" x14ac:dyDescent="0.35">
      <c r="A30" s="35" t="s">
        <v>132</v>
      </c>
      <c r="B30" s="36" t="s">
        <v>11</v>
      </c>
      <c r="C30" s="36" t="s">
        <v>423</v>
      </c>
      <c r="D30" s="288">
        <v>40677</v>
      </c>
      <c r="E30" s="288">
        <v>45558</v>
      </c>
      <c r="F30" s="37">
        <v>28</v>
      </c>
      <c r="G30" s="36" t="s">
        <v>419</v>
      </c>
      <c r="H30" s="36" t="s">
        <v>419</v>
      </c>
      <c r="I30" s="36" t="s">
        <v>419</v>
      </c>
      <c r="J30" s="36" t="s">
        <v>419</v>
      </c>
      <c r="K30" s="36" t="s">
        <v>419</v>
      </c>
      <c r="L30" s="36" t="s">
        <v>419</v>
      </c>
      <c r="M30" s="36" t="s">
        <v>420</v>
      </c>
      <c r="N30" s="36" t="s">
        <v>420</v>
      </c>
      <c r="O30" s="36" t="s">
        <v>419</v>
      </c>
      <c r="P30" s="36" t="s">
        <v>419</v>
      </c>
      <c r="Q30" s="36" t="s">
        <v>419</v>
      </c>
      <c r="R30" s="36" t="s">
        <v>419</v>
      </c>
    </row>
    <row r="31" spans="1:18" ht="15" thickBot="1" x14ac:dyDescent="0.35">
      <c r="A31" s="35" t="s">
        <v>137</v>
      </c>
      <c r="B31" s="36" t="s">
        <v>11</v>
      </c>
      <c r="C31" s="36" t="s">
        <v>422</v>
      </c>
      <c r="D31" s="288">
        <v>21000</v>
      </c>
      <c r="E31" s="288">
        <v>23200</v>
      </c>
      <c r="F31" s="37">
        <v>37</v>
      </c>
      <c r="G31" s="36" t="s">
        <v>419</v>
      </c>
      <c r="H31" s="36" t="s">
        <v>419</v>
      </c>
      <c r="I31" s="36" t="s">
        <v>419</v>
      </c>
      <c r="J31" s="36" t="s">
        <v>419</v>
      </c>
      <c r="K31" s="36" t="s">
        <v>419</v>
      </c>
      <c r="L31" s="36" t="s">
        <v>419</v>
      </c>
      <c r="M31" s="36" t="s">
        <v>420</v>
      </c>
      <c r="N31" s="36" t="s">
        <v>419</v>
      </c>
      <c r="O31" s="36" t="s">
        <v>420</v>
      </c>
      <c r="P31" s="36" t="s">
        <v>419</v>
      </c>
      <c r="Q31" s="36" t="s">
        <v>419</v>
      </c>
      <c r="R31" s="36" t="s">
        <v>419</v>
      </c>
    </row>
    <row r="32" spans="1:18" ht="15" thickBot="1" x14ac:dyDescent="0.35">
      <c r="A32" s="35" t="s">
        <v>141</v>
      </c>
      <c r="B32" s="36" t="s">
        <v>11</v>
      </c>
      <c r="C32" s="36" t="s">
        <v>422</v>
      </c>
      <c r="D32" s="288">
        <v>18457</v>
      </c>
      <c r="E32" s="288">
        <v>18457</v>
      </c>
      <c r="F32" s="37">
        <v>20</v>
      </c>
      <c r="G32" s="36" t="s">
        <v>419</v>
      </c>
      <c r="H32" s="36" t="s">
        <v>419</v>
      </c>
      <c r="I32" s="36" t="s">
        <v>419</v>
      </c>
      <c r="J32" s="36" t="s">
        <v>419</v>
      </c>
      <c r="K32" s="36" t="s">
        <v>419</v>
      </c>
      <c r="L32" s="36" t="s">
        <v>419</v>
      </c>
      <c r="M32" s="36" t="s">
        <v>419</v>
      </c>
      <c r="N32" s="36" t="s">
        <v>419</v>
      </c>
      <c r="O32" s="36" t="s">
        <v>419</v>
      </c>
      <c r="P32" s="36" t="s">
        <v>419</v>
      </c>
      <c r="Q32" s="36" t="s">
        <v>419</v>
      </c>
      <c r="R32" s="36" t="s">
        <v>419</v>
      </c>
    </row>
    <row r="33" spans="1:18" ht="15" thickBot="1" x14ac:dyDescent="0.35">
      <c r="A33" s="35" t="s">
        <v>146</v>
      </c>
      <c r="B33" s="36" t="s">
        <v>11</v>
      </c>
      <c r="C33" s="36" t="s">
        <v>418</v>
      </c>
      <c r="D33" s="288">
        <v>50000</v>
      </c>
      <c r="E33" s="288">
        <v>50000</v>
      </c>
      <c r="F33" s="37">
        <v>40</v>
      </c>
      <c r="G33" s="36" t="s">
        <v>420</v>
      </c>
      <c r="H33" s="36" t="s">
        <v>419</v>
      </c>
      <c r="I33" s="36" t="s">
        <v>419</v>
      </c>
      <c r="J33" s="36" t="s">
        <v>419</v>
      </c>
      <c r="K33" s="36" t="s">
        <v>419</v>
      </c>
      <c r="L33" s="36" t="s">
        <v>420</v>
      </c>
      <c r="M33" s="36" t="s">
        <v>420</v>
      </c>
      <c r="N33" s="36" t="s">
        <v>420</v>
      </c>
      <c r="O33" s="36" t="s">
        <v>420</v>
      </c>
      <c r="P33" s="36" t="s">
        <v>420</v>
      </c>
      <c r="Q33" s="36" t="s">
        <v>419</v>
      </c>
      <c r="R33" s="36" t="s">
        <v>419</v>
      </c>
    </row>
    <row r="34" spans="1:18" ht="15" thickBot="1" x14ac:dyDescent="0.35">
      <c r="A34" s="35" t="s">
        <v>170</v>
      </c>
      <c r="B34" s="36" t="s">
        <v>11</v>
      </c>
      <c r="C34" s="36" t="s">
        <v>422</v>
      </c>
      <c r="D34" s="288">
        <v>18000</v>
      </c>
      <c r="E34" s="288">
        <v>35000</v>
      </c>
      <c r="F34" s="37">
        <v>40</v>
      </c>
      <c r="G34" s="36" t="s">
        <v>420</v>
      </c>
      <c r="H34" s="36" t="s">
        <v>420</v>
      </c>
      <c r="I34" s="36" t="s">
        <v>420</v>
      </c>
      <c r="J34" s="36" t="s">
        <v>420</v>
      </c>
      <c r="K34" s="36" t="s">
        <v>420</v>
      </c>
      <c r="L34" s="36" t="s">
        <v>420</v>
      </c>
      <c r="M34" s="36" t="s">
        <v>420</v>
      </c>
      <c r="N34" s="36" t="s">
        <v>420</v>
      </c>
      <c r="O34" s="36" t="s">
        <v>420</v>
      </c>
      <c r="P34" s="36" t="s">
        <v>419</v>
      </c>
      <c r="Q34" s="36" t="s">
        <v>420</v>
      </c>
      <c r="R34" s="36" t="s">
        <v>420</v>
      </c>
    </row>
    <row r="35" spans="1:18" ht="15" thickBot="1" x14ac:dyDescent="0.35">
      <c r="A35" s="35" t="s">
        <v>194</v>
      </c>
      <c r="B35" s="36" t="s">
        <v>11</v>
      </c>
      <c r="C35" s="36" t="s">
        <v>422</v>
      </c>
      <c r="D35" s="288">
        <v>10000</v>
      </c>
      <c r="E35" s="288">
        <v>20000</v>
      </c>
      <c r="F35" s="37">
        <v>20</v>
      </c>
      <c r="G35" s="36" t="s">
        <v>419</v>
      </c>
      <c r="H35" s="36" t="s">
        <v>419</v>
      </c>
      <c r="I35" s="36" t="s">
        <v>419</v>
      </c>
      <c r="J35" s="36" t="s">
        <v>419</v>
      </c>
      <c r="K35" s="36" t="s">
        <v>419</v>
      </c>
      <c r="L35" s="36" t="s">
        <v>419</v>
      </c>
      <c r="M35" s="36" t="s">
        <v>419</v>
      </c>
      <c r="N35" s="36" t="s">
        <v>419</v>
      </c>
      <c r="O35" s="36" t="s">
        <v>419</v>
      </c>
      <c r="P35" s="36" t="s">
        <v>419</v>
      </c>
      <c r="Q35" s="36" t="s">
        <v>419</v>
      </c>
      <c r="R35" s="36" t="s">
        <v>419</v>
      </c>
    </row>
    <row r="36" spans="1:18" ht="15" thickBot="1" x14ac:dyDescent="0.35">
      <c r="A36" s="35" t="s">
        <v>197</v>
      </c>
      <c r="B36" s="36" t="s">
        <v>11</v>
      </c>
      <c r="C36" s="36" t="s">
        <v>421</v>
      </c>
      <c r="D36" s="288">
        <v>100</v>
      </c>
      <c r="E36" s="288">
        <v>100</v>
      </c>
      <c r="F36" s="37">
        <v>28</v>
      </c>
      <c r="G36" s="36" t="s">
        <v>419</v>
      </c>
      <c r="H36" s="36" t="s">
        <v>419</v>
      </c>
      <c r="I36" s="36" t="s">
        <v>419</v>
      </c>
      <c r="J36" s="36" t="s">
        <v>419</v>
      </c>
      <c r="K36" s="36" t="s">
        <v>419</v>
      </c>
      <c r="L36" s="36" t="s">
        <v>419</v>
      </c>
      <c r="M36" s="36" t="s">
        <v>419</v>
      </c>
      <c r="N36" s="36" t="s">
        <v>419</v>
      </c>
      <c r="O36" s="36" t="s">
        <v>419</v>
      </c>
      <c r="P36" s="36" t="s">
        <v>419</v>
      </c>
      <c r="Q36" s="36" t="s">
        <v>419</v>
      </c>
      <c r="R36" s="36" t="s">
        <v>419</v>
      </c>
    </row>
    <row r="37" spans="1:18" ht="15" thickBot="1" x14ac:dyDescent="0.35">
      <c r="A37" s="35" t="s">
        <v>198</v>
      </c>
      <c r="B37" s="36" t="s">
        <v>11</v>
      </c>
      <c r="C37" s="36" t="s">
        <v>421</v>
      </c>
      <c r="D37" s="288">
        <v>28500</v>
      </c>
      <c r="E37" s="288">
        <v>34600</v>
      </c>
      <c r="F37" s="37">
        <v>40</v>
      </c>
      <c r="G37" s="36" t="s">
        <v>420</v>
      </c>
      <c r="H37" s="36" t="s">
        <v>420</v>
      </c>
      <c r="I37" s="36" t="s">
        <v>420</v>
      </c>
      <c r="J37" s="36" t="s">
        <v>420</v>
      </c>
      <c r="K37" s="36" t="s">
        <v>420</v>
      </c>
      <c r="L37" s="36" t="s">
        <v>420</v>
      </c>
      <c r="M37" s="36" t="s">
        <v>420</v>
      </c>
      <c r="N37" s="36" t="s">
        <v>420</v>
      </c>
      <c r="O37" s="36" t="s">
        <v>420</v>
      </c>
      <c r="P37" s="36" t="s">
        <v>420</v>
      </c>
      <c r="Q37" s="36" t="s">
        <v>420</v>
      </c>
      <c r="R37" s="36" t="s">
        <v>419</v>
      </c>
    </row>
    <row r="38" spans="1:18" ht="15" thickBot="1" x14ac:dyDescent="0.35">
      <c r="A38" s="35" t="s">
        <v>200</v>
      </c>
      <c r="B38" s="36" t="s">
        <v>11</v>
      </c>
      <c r="C38" s="36" t="s">
        <v>421</v>
      </c>
      <c r="D38" s="288">
        <v>35800</v>
      </c>
      <c r="E38" s="288">
        <v>36155</v>
      </c>
      <c r="F38" s="37">
        <v>35</v>
      </c>
      <c r="G38" s="36" t="s">
        <v>419</v>
      </c>
      <c r="H38" s="36" t="s">
        <v>419</v>
      </c>
      <c r="I38" s="36" t="s">
        <v>419</v>
      </c>
      <c r="J38" s="36" t="s">
        <v>419</v>
      </c>
      <c r="K38" s="36" t="s">
        <v>420</v>
      </c>
      <c r="L38" s="36" t="s">
        <v>420</v>
      </c>
      <c r="M38" s="36" t="s">
        <v>420</v>
      </c>
      <c r="N38" s="36" t="s">
        <v>420</v>
      </c>
      <c r="O38" s="36" t="s">
        <v>420</v>
      </c>
      <c r="P38" s="36" t="s">
        <v>420</v>
      </c>
      <c r="Q38" s="36" t="s">
        <v>419</v>
      </c>
      <c r="R38" s="36" t="s">
        <v>419</v>
      </c>
    </row>
    <row r="39" spans="1:18" ht="15" thickBot="1" x14ac:dyDescent="0.35">
      <c r="A39" s="35" t="s">
        <v>205</v>
      </c>
      <c r="B39" s="36" t="s">
        <v>11</v>
      </c>
      <c r="C39" s="36" t="s">
        <v>421</v>
      </c>
      <c r="D39" s="288">
        <v>12220</v>
      </c>
      <c r="E39" s="288">
        <v>20800</v>
      </c>
      <c r="F39" s="37">
        <v>20</v>
      </c>
      <c r="G39" s="36" t="s">
        <v>419</v>
      </c>
      <c r="H39" s="36" t="s">
        <v>419</v>
      </c>
      <c r="I39" s="36" t="s">
        <v>419</v>
      </c>
      <c r="J39" s="36" t="s">
        <v>419</v>
      </c>
      <c r="K39" s="36" t="s">
        <v>419</v>
      </c>
      <c r="L39" s="36" t="s">
        <v>419</v>
      </c>
      <c r="M39" s="36" t="s">
        <v>420</v>
      </c>
      <c r="N39" s="36" t="s">
        <v>419</v>
      </c>
      <c r="O39" s="36" t="s">
        <v>419</v>
      </c>
      <c r="P39" s="36" t="s">
        <v>419</v>
      </c>
      <c r="Q39" s="36" t="s">
        <v>419</v>
      </c>
      <c r="R39" s="36" t="s">
        <v>419</v>
      </c>
    </row>
    <row r="40" spans="1:18" ht="15" thickBot="1" x14ac:dyDescent="0.35">
      <c r="A40" s="35" t="s">
        <v>207</v>
      </c>
      <c r="B40" s="36" t="s">
        <v>11</v>
      </c>
      <c r="C40" s="36" t="s">
        <v>422</v>
      </c>
      <c r="D40" s="288">
        <v>17641</v>
      </c>
      <c r="E40" s="288">
        <v>17641</v>
      </c>
      <c r="F40" s="37">
        <v>25</v>
      </c>
      <c r="G40" s="36" t="s">
        <v>419</v>
      </c>
      <c r="H40" s="36" t="s">
        <v>419</v>
      </c>
      <c r="I40" s="36" t="s">
        <v>419</v>
      </c>
      <c r="J40" s="36" t="s">
        <v>419</v>
      </c>
      <c r="K40" s="36" t="s">
        <v>419</v>
      </c>
      <c r="L40" s="36" t="s">
        <v>419</v>
      </c>
      <c r="M40" s="36" t="s">
        <v>420</v>
      </c>
      <c r="N40" s="36" t="s">
        <v>419</v>
      </c>
      <c r="O40" s="36" t="s">
        <v>419</v>
      </c>
      <c r="P40" s="36" t="s">
        <v>419</v>
      </c>
      <c r="Q40" s="36" t="s">
        <v>419</v>
      </c>
      <c r="R40" s="36" t="s">
        <v>419</v>
      </c>
    </row>
    <row r="41" spans="1:18" ht="15" thickBot="1" x14ac:dyDescent="0.35">
      <c r="A41" s="35" t="s">
        <v>213</v>
      </c>
      <c r="B41" s="36" t="s">
        <v>11</v>
      </c>
      <c r="C41" s="36" t="s">
        <v>423</v>
      </c>
      <c r="D41" s="288">
        <v>27300</v>
      </c>
      <c r="E41" s="288">
        <v>27300</v>
      </c>
      <c r="F41" s="37">
        <v>35</v>
      </c>
      <c r="G41" s="36" t="s">
        <v>419</v>
      </c>
      <c r="H41" s="36" t="s">
        <v>419</v>
      </c>
      <c r="I41" s="36" t="s">
        <v>419</v>
      </c>
      <c r="J41" s="36" t="s">
        <v>419</v>
      </c>
      <c r="K41" s="36" t="s">
        <v>419</v>
      </c>
      <c r="L41" s="36" t="s">
        <v>419</v>
      </c>
      <c r="M41" s="36" t="s">
        <v>419</v>
      </c>
      <c r="N41" s="36" t="s">
        <v>420</v>
      </c>
      <c r="O41" s="36" t="s">
        <v>420</v>
      </c>
      <c r="P41" s="36" t="s">
        <v>419</v>
      </c>
      <c r="Q41" s="36" t="s">
        <v>419</v>
      </c>
      <c r="R41" s="36" t="s">
        <v>419</v>
      </c>
    </row>
    <row r="42" spans="1:18" ht="15" thickBot="1" x14ac:dyDescent="0.35">
      <c r="A42" s="35" t="s">
        <v>216</v>
      </c>
      <c r="B42" s="36" t="s">
        <v>11</v>
      </c>
      <c r="C42" s="36" t="s">
        <v>422</v>
      </c>
      <c r="D42" s="288">
        <v>27000</v>
      </c>
      <c r="E42" s="288">
        <v>30000</v>
      </c>
      <c r="F42" s="37">
        <v>38</v>
      </c>
      <c r="G42" s="36" t="s">
        <v>420</v>
      </c>
      <c r="H42" s="36" t="s">
        <v>420</v>
      </c>
      <c r="I42" s="36" t="s">
        <v>419</v>
      </c>
      <c r="J42" s="36" t="s">
        <v>420</v>
      </c>
      <c r="K42" s="36" t="s">
        <v>420</v>
      </c>
      <c r="L42" s="36" t="s">
        <v>420</v>
      </c>
      <c r="M42" s="36" t="s">
        <v>420</v>
      </c>
      <c r="N42" s="36" t="s">
        <v>420</v>
      </c>
      <c r="O42" s="36" t="s">
        <v>420</v>
      </c>
      <c r="P42" s="36" t="s">
        <v>419</v>
      </c>
      <c r="Q42" s="36" t="s">
        <v>419</v>
      </c>
      <c r="R42" s="36" t="s">
        <v>419</v>
      </c>
    </row>
    <row r="43" spans="1:18" ht="15" thickBot="1" x14ac:dyDescent="0.35">
      <c r="A43" s="35" t="s">
        <v>223</v>
      </c>
      <c r="B43" s="36" t="s">
        <v>11</v>
      </c>
      <c r="C43" s="36" t="s">
        <v>422</v>
      </c>
      <c r="D43" s="288">
        <v>11614</v>
      </c>
      <c r="E43" s="288">
        <v>11614</v>
      </c>
      <c r="F43" s="37">
        <v>25</v>
      </c>
      <c r="G43" s="36" t="s">
        <v>419</v>
      </c>
      <c r="H43" s="36" t="s">
        <v>419</v>
      </c>
      <c r="I43" s="36" t="s">
        <v>419</v>
      </c>
      <c r="J43" s="36" t="s">
        <v>419</v>
      </c>
      <c r="K43" s="36" t="s">
        <v>419</v>
      </c>
      <c r="L43" s="36" t="s">
        <v>419</v>
      </c>
      <c r="M43" s="36" t="s">
        <v>419</v>
      </c>
      <c r="N43" s="36" t="s">
        <v>419</v>
      </c>
      <c r="O43" s="36" t="s">
        <v>419</v>
      </c>
      <c r="P43" s="36" t="s">
        <v>419</v>
      </c>
      <c r="Q43" s="36" t="s">
        <v>419</v>
      </c>
      <c r="R43" s="36" t="s">
        <v>419</v>
      </c>
    </row>
    <row r="44" spans="1:18" ht="15" thickBot="1" x14ac:dyDescent="0.35">
      <c r="A44" s="35" t="s">
        <v>231</v>
      </c>
      <c r="B44" s="36" t="s">
        <v>11</v>
      </c>
      <c r="C44" s="36" t="s">
        <v>422</v>
      </c>
      <c r="D44" s="288">
        <v>11960</v>
      </c>
      <c r="E44" s="288">
        <v>14000</v>
      </c>
      <c r="F44" s="37">
        <v>23</v>
      </c>
      <c r="G44" s="36" t="s">
        <v>419</v>
      </c>
      <c r="H44" s="36" t="s">
        <v>419</v>
      </c>
      <c r="I44" s="36" t="s">
        <v>419</v>
      </c>
      <c r="J44" s="36" t="s">
        <v>419</v>
      </c>
      <c r="K44" s="36" t="s">
        <v>419</v>
      </c>
      <c r="L44" s="36" t="s">
        <v>419</v>
      </c>
      <c r="M44" s="36" t="s">
        <v>420</v>
      </c>
      <c r="N44" s="36" t="s">
        <v>419</v>
      </c>
      <c r="O44" s="36" t="s">
        <v>419</v>
      </c>
      <c r="P44" s="36" t="s">
        <v>419</v>
      </c>
      <c r="Q44" s="36" t="s">
        <v>419</v>
      </c>
      <c r="R44" s="36" t="s">
        <v>419</v>
      </c>
    </row>
    <row r="45" spans="1:18" ht="15" thickBot="1" x14ac:dyDescent="0.35">
      <c r="A45" s="35" t="s">
        <v>234</v>
      </c>
      <c r="B45" s="36" t="s">
        <v>11</v>
      </c>
      <c r="C45" s="36" t="s">
        <v>422</v>
      </c>
      <c r="D45" s="288">
        <v>13000</v>
      </c>
      <c r="E45" s="288">
        <v>18000</v>
      </c>
      <c r="F45" s="37">
        <v>30</v>
      </c>
      <c r="G45" s="36" t="s">
        <v>419</v>
      </c>
      <c r="H45" s="36" t="s">
        <v>419</v>
      </c>
      <c r="I45" s="36" t="s">
        <v>419</v>
      </c>
      <c r="J45" s="36" t="s">
        <v>419</v>
      </c>
      <c r="K45" s="36" t="s">
        <v>419</v>
      </c>
      <c r="L45" s="36" t="s">
        <v>420</v>
      </c>
      <c r="M45" s="36" t="s">
        <v>420</v>
      </c>
      <c r="N45" s="36" t="s">
        <v>419</v>
      </c>
      <c r="O45" s="36" t="s">
        <v>420</v>
      </c>
      <c r="P45" s="36" t="s">
        <v>419</v>
      </c>
      <c r="Q45" s="36" t="s">
        <v>419</v>
      </c>
      <c r="R45" s="36" t="s">
        <v>419</v>
      </c>
    </row>
    <row r="46" spans="1:18" ht="15" thickBot="1" x14ac:dyDescent="0.35">
      <c r="A46" s="35" t="s">
        <v>244</v>
      </c>
      <c r="B46" s="36" t="s">
        <v>11</v>
      </c>
      <c r="C46" s="36" t="s">
        <v>421</v>
      </c>
      <c r="D46" s="288">
        <v>11960</v>
      </c>
      <c r="E46" s="288">
        <v>21528</v>
      </c>
      <c r="F46" s="37">
        <v>23</v>
      </c>
      <c r="G46" s="36" t="s">
        <v>419</v>
      </c>
      <c r="H46" s="36" t="s">
        <v>419</v>
      </c>
      <c r="I46" s="36" t="s">
        <v>419</v>
      </c>
      <c r="J46" s="36" t="s">
        <v>419</v>
      </c>
      <c r="K46" s="36" t="s">
        <v>419</v>
      </c>
      <c r="L46" s="36" t="s">
        <v>419</v>
      </c>
      <c r="M46" s="36" t="s">
        <v>420</v>
      </c>
      <c r="N46" s="36" t="s">
        <v>420</v>
      </c>
      <c r="O46" s="36" t="s">
        <v>420</v>
      </c>
      <c r="P46" s="36" t="s">
        <v>419</v>
      </c>
      <c r="Q46" s="36" t="s">
        <v>419</v>
      </c>
      <c r="R46" s="36" t="s">
        <v>419</v>
      </c>
    </row>
    <row r="47" spans="1:18" ht="15" thickBot="1" x14ac:dyDescent="0.35">
      <c r="A47" s="35" t="s">
        <v>251</v>
      </c>
      <c r="B47" s="36" t="s">
        <v>11</v>
      </c>
      <c r="C47" s="36" t="s">
        <v>421</v>
      </c>
      <c r="D47" s="288">
        <v>8320</v>
      </c>
      <c r="E47" s="288">
        <v>8500</v>
      </c>
      <c r="F47" s="37">
        <v>20</v>
      </c>
      <c r="G47" s="36" t="s">
        <v>419</v>
      </c>
      <c r="H47" s="36" t="s">
        <v>419</v>
      </c>
      <c r="I47" s="36" t="s">
        <v>419</v>
      </c>
      <c r="J47" s="36" t="s">
        <v>419</v>
      </c>
      <c r="K47" s="36" t="s">
        <v>419</v>
      </c>
      <c r="L47" s="36" t="s">
        <v>419</v>
      </c>
      <c r="M47" s="36" t="s">
        <v>420</v>
      </c>
      <c r="N47" s="36" t="s">
        <v>419</v>
      </c>
      <c r="O47" s="36" t="s">
        <v>420</v>
      </c>
      <c r="P47" s="36" t="s">
        <v>419</v>
      </c>
      <c r="Q47" s="36" t="s">
        <v>419</v>
      </c>
      <c r="R47" s="36" t="s">
        <v>419</v>
      </c>
    </row>
    <row r="48" spans="1:18" ht="15" thickBot="1" x14ac:dyDescent="0.35">
      <c r="A48" s="35" t="s">
        <v>252</v>
      </c>
      <c r="B48" s="36" t="s">
        <v>11</v>
      </c>
      <c r="C48" s="36" t="s">
        <v>422</v>
      </c>
      <c r="D48" s="288">
        <v>32822</v>
      </c>
      <c r="E48" s="288">
        <v>32822</v>
      </c>
      <c r="F48" s="37">
        <v>40</v>
      </c>
      <c r="G48" s="36" t="s">
        <v>419</v>
      </c>
      <c r="H48" s="36" t="s">
        <v>419</v>
      </c>
      <c r="I48" s="36" t="s">
        <v>419</v>
      </c>
      <c r="J48" s="36" t="s">
        <v>419</v>
      </c>
      <c r="K48" s="36" t="s">
        <v>419</v>
      </c>
      <c r="L48" s="36" t="s">
        <v>420</v>
      </c>
      <c r="M48" s="36" t="s">
        <v>420</v>
      </c>
      <c r="N48" s="36" t="s">
        <v>419</v>
      </c>
      <c r="O48" s="36" t="s">
        <v>420</v>
      </c>
      <c r="P48" s="36" t="s">
        <v>419</v>
      </c>
      <c r="Q48" s="36" t="s">
        <v>419</v>
      </c>
      <c r="R48" s="36" t="s">
        <v>420</v>
      </c>
    </row>
    <row r="49" spans="1:18" ht="15" thickBot="1" x14ac:dyDescent="0.35">
      <c r="A49" s="35" t="s">
        <v>258</v>
      </c>
      <c r="B49" s="36" t="s">
        <v>11</v>
      </c>
      <c r="C49" s="36" t="s">
        <v>418</v>
      </c>
      <c r="D49" s="288">
        <v>59067</v>
      </c>
      <c r="E49" s="288">
        <v>76860</v>
      </c>
      <c r="F49" s="37">
        <v>40</v>
      </c>
      <c r="G49" s="36" t="s">
        <v>420</v>
      </c>
      <c r="H49" s="36" t="s">
        <v>420</v>
      </c>
      <c r="I49" s="36" t="s">
        <v>420</v>
      </c>
      <c r="J49" s="36" t="s">
        <v>420</v>
      </c>
      <c r="K49" s="36" t="s">
        <v>419</v>
      </c>
      <c r="L49" s="36" t="s">
        <v>420</v>
      </c>
      <c r="M49" s="36" t="s">
        <v>420</v>
      </c>
      <c r="N49" s="36" t="s">
        <v>420</v>
      </c>
      <c r="O49" s="36" t="s">
        <v>420</v>
      </c>
      <c r="P49" s="36" t="s">
        <v>420</v>
      </c>
      <c r="Q49" s="36" t="s">
        <v>420</v>
      </c>
      <c r="R49" s="36" t="s">
        <v>419</v>
      </c>
    </row>
    <row r="50" spans="1:18" ht="15" thickBot="1" x14ac:dyDescent="0.35">
      <c r="A50" s="35" t="s">
        <v>260</v>
      </c>
      <c r="B50" s="36" t="s">
        <v>11</v>
      </c>
      <c r="C50" s="36" t="s">
        <v>421</v>
      </c>
      <c r="D50" s="288">
        <v>15000</v>
      </c>
      <c r="E50" s="288">
        <v>20000</v>
      </c>
      <c r="F50" s="37">
        <v>40</v>
      </c>
      <c r="G50" s="36" t="s">
        <v>419</v>
      </c>
      <c r="H50" s="36" t="s">
        <v>419</v>
      </c>
      <c r="I50" s="36" t="s">
        <v>419</v>
      </c>
      <c r="J50" s="36" t="s">
        <v>419</v>
      </c>
      <c r="K50" s="36" t="s">
        <v>419</v>
      </c>
      <c r="L50" s="36" t="s">
        <v>420</v>
      </c>
      <c r="M50" s="36" t="s">
        <v>420</v>
      </c>
      <c r="N50" s="36" t="s">
        <v>420</v>
      </c>
      <c r="O50" s="36" t="s">
        <v>420</v>
      </c>
      <c r="P50" s="36" t="s">
        <v>419</v>
      </c>
      <c r="Q50" s="36" t="s">
        <v>419</v>
      </c>
      <c r="R50" s="36" t="s">
        <v>419</v>
      </c>
    </row>
    <row r="51" spans="1:18" ht="15" thickBot="1" x14ac:dyDescent="0.35">
      <c r="A51" s="35" t="s">
        <v>262</v>
      </c>
      <c r="B51" s="36" t="s">
        <v>11</v>
      </c>
      <c r="C51" s="36" t="s">
        <v>422</v>
      </c>
      <c r="D51" s="288">
        <v>25000</v>
      </c>
      <c r="E51" s="288">
        <v>27000</v>
      </c>
      <c r="F51" s="37">
        <v>40</v>
      </c>
      <c r="G51" s="36" t="s">
        <v>420</v>
      </c>
      <c r="H51" s="36" t="s">
        <v>420</v>
      </c>
      <c r="I51" s="36" t="s">
        <v>420</v>
      </c>
      <c r="J51" s="36" t="s">
        <v>420</v>
      </c>
      <c r="K51" s="36" t="s">
        <v>420</v>
      </c>
      <c r="L51" s="36" t="s">
        <v>420</v>
      </c>
      <c r="M51" s="36" t="s">
        <v>419</v>
      </c>
      <c r="N51" s="36" t="s">
        <v>420</v>
      </c>
      <c r="O51" s="36" t="s">
        <v>420</v>
      </c>
      <c r="P51" s="36" t="s">
        <v>419</v>
      </c>
      <c r="Q51" s="36" t="s">
        <v>419</v>
      </c>
      <c r="R51" s="36" t="s">
        <v>420</v>
      </c>
    </row>
    <row r="52" spans="1:18" ht="15" thickBot="1" x14ac:dyDescent="0.35">
      <c r="A52" s="35" t="s">
        <v>273</v>
      </c>
      <c r="B52" s="36" t="s">
        <v>11</v>
      </c>
      <c r="C52" s="36" t="s">
        <v>422</v>
      </c>
      <c r="D52" s="288">
        <v>33500</v>
      </c>
      <c r="E52" s="288">
        <v>34500</v>
      </c>
      <c r="F52" s="37">
        <v>40</v>
      </c>
      <c r="G52" s="36" t="s">
        <v>420</v>
      </c>
      <c r="H52" s="36" t="s">
        <v>419</v>
      </c>
      <c r="I52" s="36" t="s">
        <v>419</v>
      </c>
      <c r="J52" s="36" t="s">
        <v>419</v>
      </c>
      <c r="K52" s="36" t="s">
        <v>419</v>
      </c>
      <c r="L52" s="36" t="s">
        <v>420</v>
      </c>
      <c r="M52" s="36" t="s">
        <v>420</v>
      </c>
      <c r="N52" s="36" t="s">
        <v>420</v>
      </c>
      <c r="O52" s="36" t="s">
        <v>420</v>
      </c>
      <c r="P52" s="36" t="s">
        <v>419</v>
      </c>
      <c r="Q52" s="36" t="s">
        <v>419</v>
      </c>
      <c r="R52" s="36" t="s">
        <v>420</v>
      </c>
    </row>
    <row r="53" spans="1:18" ht="15" thickBot="1" x14ac:dyDescent="0.35">
      <c r="A53" s="35" t="s">
        <v>292</v>
      </c>
      <c r="B53" s="36" t="s">
        <v>11</v>
      </c>
      <c r="C53" s="36" t="s">
        <v>422</v>
      </c>
      <c r="D53" s="288">
        <v>8000</v>
      </c>
      <c r="E53" s="288">
        <v>20000</v>
      </c>
      <c r="F53" s="37">
        <v>12</v>
      </c>
      <c r="G53" s="36" t="s">
        <v>419</v>
      </c>
      <c r="H53" s="36" t="s">
        <v>419</v>
      </c>
      <c r="I53" s="36" t="s">
        <v>419</v>
      </c>
      <c r="J53" s="36" t="s">
        <v>419</v>
      </c>
      <c r="K53" s="36" t="s">
        <v>419</v>
      </c>
      <c r="L53" s="36" t="s">
        <v>419</v>
      </c>
      <c r="M53" s="36" t="s">
        <v>419</v>
      </c>
      <c r="N53" s="36" t="s">
        <v>419</v>
      </c>
      <c r="O53" s="36" t="s">
        <v>419</v>
      </c>
      <c r="P53" s="36" t="s">
        <v>419</v>
      </c>
      <c r="Q53" s="36" t="s">
        <v>419</v>
      </c>
      <c r="R53" s="36" t="s">
        <v>419</v>
      </c>
    </row>
    <row r="54" spans="1:18" ht="15" thickBot="1" x14ac:dyDescent="0.35">
      <c r="A54" s="35" t="s">
        <v>297</v>
      </c>
      <c r="B54" s="36" t="s">
        <v>11</v>
      </c>
      <c r="C54" s="36" t="s">
        <v>422</v>
      </c>
      <c r="D54" s="288">
        <v>10000</v>
      </c>
      <c r="E54" s="288">
        <v>14000</v>
      </c>
      <c r="F54" s="37">
        <v>16</v>
      </c>
      <c r="G54" s="36" t="s">
        <v>419</v>
      </c>
      <c r="H54" s="36" t="s">
        <v>419</v>
      </c>
      <c r="I54" s="36" t="s">
        <v>419</v>
      </c>
      <c r="J54" s="36" t="s">
        <v>419</v>
      </c>
      <c r="K54" s="36" t="s">
        <v>419</v>
      </c>
      <c r="L54" s="36" t="s">
        <v>420</v>
      </c>
      <c r="M54" s="36" t="s">
        <v>420</v>
      </c>
      <c r="N54" s="36" t="s">
        <v>420</v>
      </c>
      <c r="O54" s="36" t="s">
        <v>420</v>
      </c>
      <c r="P54" s="36" t="s">
        <v>419</v>
      </c>
      <c r="Q54" s="36" t="s">
        <v>419</v>
      </c>
      <c r="R54" s="36" t="s">
        <v>419</v>
      </c>
    </row>
    <row r="55" spans="1:18" ht="15" thickBot="1" x14ac:dyDescent="0.35">
      <c r="A55" s="35" t="s">
        <v>298</v>
      </c>
      <c r="B55" s="36" t="s">
        <v>11</v>
      </c>
      <c r="C55" s="36" t="s">
        <v>422</v>
      </c>
      <c r="D55" s="288">
        <v>22568</v>
      </c>
      <c r="E55" s="288">
        <v>30000</v>
      </c>
      <c r="F55" s="37">
        <v>28</v>
      </c>
      <c r="G55" s="36" t="s">
        <v>419</v>
      </c>
      <c r="H55" s="36" t="s">
        <v>419</v>
      </c>
      <c r="I55" s="36" t="s">
        <v>419</v>
      </c>
      <c r="J55" s="36" t="s">
        <v>419</v>
      </c>
      <c r="K55" s="36" t="s">
        <v>419</v>
      </c>
      <c r="L55" s="36" t="s">
        <v>419</v>
      </c>
      <c r="M55" s="36" t="s">
        <v>419</v>
      </c>
      <c r="N55" s="36" t="s">
        <v>419</v>
      </c>
      <c r="O55" s="36" t="s">
        <v>419</v>
      </c>
      <c r="P55" s="36" t="s">
        <v>419</v>
      </c>
      <c r="Q55" s="36" t="s">
        <v>419</v>
      </c>
      <c r="R55" s="36" t="s">
        <v>419</v>
      </c>
    </row>
    <row r="56" spans="1:18" ht="15" thickBot="1" x14ac:dyDescent="0.35">
      <c r="A56" s="35" t="s">
        <v>300</v>
      </c>
      <c r="B56" s="36" t="s">
        <v>11</v>
      </c>
      <c r="C56" s="36" t="s">
        <v>422</v>
      </c>
      <c r="D56" s="288">
        <v>18526</v>
      </c>
      <c r="E56" s="288">
        <v>18526</v>
      </c>
      <c r="F56" s="37">
        <v>33</v>
      </c>
      <c r="G56" s="36" t="s">
        <v>419</v>
      </c>
      <c r="H56" s="36" t="s">
        <v>419</v>
      </c>
      <c r="I56" s="36" t="s">
        <v>419</v>
      </c>
      <c r="J56" s="36" t="s">
        <v>419</v>
      </c>
      <c r="K56" s="36" t="s">
        <v>419</v>
      </c>
      <c r="L56" s="36" t="s">
        <v>419</v>
      </c>
      <c r="M56" s="36" t="s">
        <v>419</v>
      </c>
      <c r="N56" s="36" t="s">
        <v>419</v>
      </c>
      <c r="O56" s="36" t="s">
        <v>419</v>
      </c>
      <c r="P56" s="36" t="s">
        <v>419</v>
      </c>
      <c r="Q56" s="36" t="s">
        <v>419</v>
      </c>
      <c r="R56" s="36" t="s">
        <v>419</v>
      </c>
    </row>
    <row r="57" spans="1:18" ht="15" thickBot="1" x14ac:dyDescent="0.35">
      <c r="A57" s="35" t="s">
        <v>301</v>
      </c>
      <c r="B57" s="36" t="s">
        <v>11</v>
      </c>
      <c r="C57" s="36" t="s">
        <v>422</v>
      </c>
      <c r="D57" s="288">
        <v>8400</v>
      </c>
      <c r="E57" s="288">
        <v>15000</v>
      </c>
      <c r="F57" s="37">
        <v>26</v>
      </c>
      <c r="G57" s="36" t="s">
        <v>419</v>
      </c>
      <c r="H57" s="36" t="s">
        <v>419</v>
      </c>
      <c r="I57" s="36" t="s">
        <v>419</v>
      </c>
      <c r="J57" s="36" t="s">
        <v>419</v>
      </c>
      <c r="K57" s="36" t="s">
        <v>420</v>
      </c>
      <c r="L57" s="36" t="s">
        <v>420</v>
      </c>
      <c r="M57" s="36" t="s">
        <v>420</v>
      </c>
      <c r="N57" s="36" t="s">
        <v>419</v>
      </c>
      <c r="O57" s="36" t="s">
        <v>420</v>
      </c>
      <c r="P57" s="36" t="s">
        <v>419</v>
      </c>
      <c r="Q57" s="36" t="s">
        <v>419</v>
      </c>
      <c r="R57" s="36" t="s">
        <v>419</v>
      </c>
    </row>
    <row r="58" spans="1:18" ht="15" thickBot="1" x14ac:dyDescent="0.35">
      <c r="A58" s="35" t="s">
        <v>309</v>
      </c>
      <c r="B58" s="36" t="s">
        <v>11</v>
      </c>
      <c r="C58" s="36" t="s">
        <v>421</v>
      </c>
      <c r="D58" s="288">
        <v>18720</v>
      </c>
      <c r="E58" s="288">
        <v>26208</v>
      </c>
      <c r="F58" s="37">
        <v>21</v>
      </c>
      <c r="G58" s="36" t="s">
        <v>419</v>
      </c>
      <c r="H58" s="36" t="s">
        <v>419</v>
      </c>
      <c r="I58" s="36" t="s">
        <v>419</v>
      </c>
      <c r="J58" s="36" t="s">
        <v>419</v>
      </c>
      <c r="K58" s="36" t="s">
        <v>419</v>
      </c>
      <c r="L58" s="36" t="s">
        <v>419</v>
      </c>
      <c r="M58" s="36" t="s">
        <v>419</v>
      </c>
      <c r="N58" s="36" t="s">
        <v>419</v>
      </c>
      <c r="O58" s="36" t="s">
        <v>419</v>
      </c>
      <c r="P58" s="36" t="s">
        <v>419</v>
      </c>
      <c r="Q58" s="36" t="s">
        <v>419</v>
      </c>
      <c r="R58" s="36" t="s">
        <v>419</v>
      </c>
    </row>
    <row r="59" spans="1:18" ht="15" thickBot="1" x14ac:dyDescent="0.35">
      <c r="A59" s="35" t="s">
        <v>323</v>
      </c>
      <c r="B59" s="36" t="s">
        <v>11</v>
      </c>
      <c r="C59" s="36" t="s">
        <v>418</v>
      </c>
      <c r="D59" s="288">
        <v>38266</v>
      </c>
      <c r="E59" s="288">
        <v>39766</v>
      </c>
      <c r="F59" s="37">
        <v>40</v>
      </c>
      <c r="G59" s="36" t="s">
        <v>419</v>
      </c>
      <c r="H59" s="36" t="s">
        <v>419</v>
      </c>
      <c r="I59" s="36" t="s">
        <v>419</v>
      </c>
      <c r="J59" s="36" t="s">
        <v>419</v>
      </c>
      <c r="K59" s="36" t="s">
        <v>419</v>
      </c>
      <c r="L59" s="36" t="s">
        <v>419</v>
      </c>
      <c r="M59" s="36" t="s">
        <v>419</v>
      </c>
      <c r="N59" s="36" t="s">
        <v>420</v>
      </c>
      <c r="O59" s="36" t="s">
        <v>419</v>
      </c>
      <c r="P59" s="36" t="s">
        <v>420</v>
      </c>
      <c r="Q59" s="36" t="s">
        <v>419</v>
      </c>
      <c r="R59" s="36" t="s">
        <v>419</v>
      </c>
    </row>
    <row r="60" spans="1:18" ht="15" thickBot="1" x14ac:dyDescent="0.35">
      <c r="A60" s="35" t="s">
        <v>326</v>
      </c>
      <c r="B60" s="36" t="s">
        <v>11</v>
      </c>
      <c r="C60" s="36" t="s">
        <v>421</v>
      </c>
      <c r="D60" s="288">
        <v>12000</v>
      </c>
      <c r="E60" s="288">
        <v>18300</v>
      </c>
      <c r="F60" s="37">
        <v>22</v>
      </c>
      <c r="G60" s="36" t="s">
        <v>419</v>
      </c>
      <c r="H60" s="36" t="s">
        <v>419</v>
      </c>
      <c r="I60" s="36" t="s">
        <v>419</v>
      </c>
      <c r="J60" s="36" t="s">
        <v>419</v>
      </c>
      <c r="K60" s="36" t="s">
        <v>420</v>
      </c>
      <c r="L60" s="36" t="s">
        <v>419</v>
      </c>
      <c r="M60" s="36" t="s">
        <v>419</v>
      </c>
      <c r="N60" s="36" t="s">
        <v>419</v>
      </c>
      <c r="O60" s="36" t="s">
        <v>419</v>
      </c>
      <c r="P60" s="36" t="s">
        <v>419</v>
      </c>
      <c r="Q60" s="36" t="s">
        <v>419</v>
      </c>
      <c r="R60" s="36" t="s">
        <v>419</v>
      </c>
    </row>
    <row r="61" spans="1:18" ht="15" thickBot="1" x14ac:dyDescent="0.35">
      <c r="A61" s="35" t="s">
        <v>331</v>
      </c>
      <c r="B61" s="36" t="s">
        <v>11</v>
      </c>
      <c r="C61" s="36" t="s">
        <v>422</v>
      </c>
      <c r="D61" s="288">
        <v>24000</v>
      </c>
      <c r="E61" s="288">
        <v>26000</v>
      </c>
      <c r="F61" s="37">
        <v>34</v>
      </c>
      <c r="G61" s="36" t="s">
        <v>419</v>
      </c>
      <c r="H61" s="36" t="s">
        <v>419</v>
      </c>
      <c r="I61" s="36" t="s">
        <v>419</v>
      </c>
      <c r="J61" s="36" t="s">
        <v>419</v>
      </c>
      <c r="K61" s="36" t="s">
        <v>419</v>
      </c>
      <c r="L61" s="36" t="s">
        <v>419</v>
      </c>
      <c r="M61" s="36" t="s">
        <v>420</v>
      </c>
      <c r="N61" s="36" t="s">
        <v>419</v>
      </c>
      <c r="O61" s="36" t="s">
        <v>419</v>
      </c>
      <c r="P61" s="36" t="s">
        <v>419</v>
      </c>
      <c r="Q61" s="36" t="s">
        <v>419</v>
      </c>
      <c r="R61" s="36" t="s">
        <v>419</v>
      </c>
    </row>
    <row r="62" spans="1:18" ht="15" thickBot="1" x14ac:dyDescent="0.35">
      <c r="A62" s="35" t="s">
        <v>332</v>
      </c>
      <c r="B62" s="36" t="s">
        <v>11</v>
      </c>
      <c r="C62" s="36" t="s">
        <v>423</v>
      </c>
      <c r="D62" s="288">
        <v>17000</v>
      </c>
      <c r="E62" s="288">
        <v>19000</v>
      </c>
      <c r="F62" s="37">
        <v>27</v>
      </c>
      <c r="G62" s="36" t="s">
        <v>419</v>
      </c>
      <c r="H62" s="36" t="s">
        <v>419</v>
      </c>
      <c r="I62" s="36" t="s">
        <v>419</v>
      </c>
      <c r="J62" s="36" t="s">
        <v>419</v>
      </c>
      <c r="K62" s="36" t="s">
        <v>419</v>
      </c>
      <c r="L62" s="36" t="s">
        <v>419</v>
      </c>
      <c r="M62" s="36" t="s">
        <v>420</v>
      </c>
      <c r="N62" s="36" t="s">
        <v>419</v>
      </c>
      <c r="O62" s="36" t="s">
        <v>419</v>
      </c>
      <c r="P62" s="36" t="s">
        <v>419</v>
      </c>
      <c r="Q62" s="36" t="s">
        <v>419</v>
      </c>
      <c r="R62" s="36" t="s">
        <v>419</v>
      </c>
    </row>
    <row r="63" spans="1:18" ht="15" thickBot="1" x14ac:dyDescent="0.35">
      <c r="A63" s="35" t="s">
        <v>343</v>
      </c>
      <c r="B63" s="36" t="s">
        <v>11</v>
      </c>
      <c r="C63" s="36" t="s">
        <v>421</v>
      </c>
      <c r="D63" s="288">
        <v>20800</v>
      </c>
      <c r="E63" s="288">
        <v>35000</v>
      </c>
      <c r="F63" s="37">
        <v>40</v>
      </c>
      <c r="G63" s="36" t="s">
        <v>419</v>
      </c>
      <c r="H63" s="36" t="s">
        <v>419</v>
      </c>
      <c r="I63" s="36" t="s">
        <v>419</v>
      </c>
      <c r="J63" s="36" t="s">
        <v>419</v>
      </c>
      <c r="K63" s="36" t="s">
        <v>419</v>
      </c>
      <c r="L63" s="36" t="s">
        <v>419</v>
      </c>
      <c r="M63" s="36" t="s">
        <v>419</v>
      </c>
      <c r="N63" s="36" t="s">
        <v>419</v>
      </c>
      <c r="O63" s="36" t="s">
        <v>420</v>
      </c>
      <c r="P63" s="36" t="s">
        <v>419</v>
      </c>
      <c r="Q63" s="36" t="s">
        <v>419</v>
      </c>
      <c r="R63" s="36" t="s">
        <v>419</v>
      </c>
    </row>
    <row r="64" spans="1:18" ht="15" thickBot="1" x14ac:dyDescent="0.35">
      <c r="A64" s="35" t="s">
        <v>351</v>
      </c>
      <c r="B64" s="36" t="s">
        <v>11</v>
      </c>
      <c r="C64" s="36" t="s">
        <v>422</v>
      </c>
      <c r="D64" s="288">
        <v>14500</v>
      </c>
      <c r="E64" s="288">
        <v>16500</v>
      </c>
      <c r="F64" s="37">
        <v>24</v>
      </c>
      <c r="G64" s="36" t="s">
        <v>419</v>
      </c>
      <c r="H64" s="36" t="s">
        <v>419</v>
      </c>
      <c r="I64" s="36" t="s">
        <v>419</v>
      </c>
      <c r="J64" s="36" t="s">
        <v>419</v>
      </c>
      <c r="K64" s="36" t="s">
        <v>419</v>
      </c>
      <c r="L64" s="36" t="s">
        <v>419</v>
      </c>
      <c r="M64" s="36" t="s">
        <v>419</v>
      </c>
      <c r="N64" s="36" t="s">
        <v>419</v>
      </c>
      <c r="O64" s="36" t="s">
        <v>419</v>
      </c>
      <c r="P64" s="36" t="s">
        <v>419</v>
      </c>
      <c r="Q64" s="36" t="s">
        <v>419</v>
      </c>
      <c r="R64" s="36" t="s">
        <v>419</v>
      </c>
    </row>
    <row r="65" spans="1:18" ht="15" thickBot="1" x14ac:dyDescent="0.35">
      <c r="A65" s="35" t="s">
        <v>360</v>
      </c>
      <c r="B65" s="36" t="s">
        <v>11</v>
      </c>
      <c r="C65" s="36" t="s">
        <v>422</v>
      </c>
      <c r="D65" s="288">
        <v>12000</v>
      </c>
      <c r="E65" s="288">
        <v>14000</v>
      </c>
      <c r="F65" s="37">
        <v>25</v>
      </c>
      <c r="G65" s="36" t="s">
        <v>419</v>
      </c>
      <c r="H65" s="36" t="s">
        <v>419</v>
      </c>
      <c r="I65" s="36" t="s">
        <v>419</v>
      </c>
      <c r="J65" s="36" t="s">
        <v>419</v>
      </c>
      <c r="K65" s="36" t="s">
        <v>419</v>
      </c>
      <c r="L65" s="36" t="s">
        <v>420</v>
      </c>
      <c r="M65" s="36" t="s">
        <v>420</v>
      </c>
      <c r="N65" s="36" t="s">
        <v>419</v>
      </c>
      <c r="O65" s="36" t="s">
        <v>420</v>
      </c>
      <c r="P65" s="36" t="s">
        <v>419</v>
      </c>
      <c r="Q65" s="36" t="s">
        <v>419</v>
      </c>
      <c r="R65" s="36" t="s">
        <v>419</v>
      </c>
    </row>
    <row r="66" spans="1:18" ht="15" thickBot="1" x14ac:dyDescent="0.35">
      <c r="A66" s="35" t="s">
        <v>365</v>
      </c>
      <c r="B66" s="36" t="s">
        <v>11</v>
      </c>
      <c r="C66" s="36" t="s">
        <v>422</v>
      </c>
      <c r="D66" s="288">
        <v>16343</v>
      </c>
      <c r="E66" s="288">
        <v>17000</v>
      </c>
      <c r="F66" s="37">
        <v>32</v>
      </c>
      <c r="G66" s="36" t="s">
        <v>419</v>
      </c>
      <c r="H66" s="36" t="s">
        <v>419</v>
      </c>
      <c r="I66" s="36" t="s">
        <v>419</v>
      </c>
      <c r="J66" s="36" t="s">
        <v>419</v>
      </c>
      <c r="K66" s="36" t="s">
        <v>419</v>
      </c>
      <c r="L66" s="36" t="s">
        <v>420</v>
      </c>
      <c r="M66" s="36" t="s">
        <v>420</v>
      </c>
      <c r="N66" s="36" t="s">
        <v>419</v>
      </c>
      <c r="O66" s="36" t="s">
        <v>420</v>
      </c>
      <c r="P66" s="36" t="s">
        <v>419</v>
      </c>
      <c r="Q66" s="36" t="s">
        <v>419</v>
      </c>
      <c r="R66" s="36" t="s">
        <v>419</v>
      </c>
    </row>
    <row r="67" spans="1:18" ht="15" thickBot="1" x14ac:dyDescent="0.35">
      <c r="A67" s="35" t="s">
        <v>368</v>
      </c>
      <c r="B67" s="36" t="s">
        <v>11</v>
      </c>
      <c r="C67" s="36" t="s">
        <v>421</v>
      </c>
      <c r="D67" s="288">
        <v>25759</v>
      </c>
      <c r="E67" s="288">
        <v>25759</v>
      </c>
      <c r="F67" s="37">
        <v>36</v>
      </c>
      <c r="G67" s="36" t="s">
        <v>420</v>
      </c>
      <c r="H67" s="36" t="s">
        <v>420</v>
      </c>
      <c r="I67" s="36" t="s">
        <v>420</v>
      </c>
      <c r="J67" s="36" t="s">
        <v>420</v>
      </c>
      <c r="K67" s="36" t="s">
        <v>420</v>
      </c>
      <c r="L67" s="36" t="s">
        <v>420</v>
      </c>
      <c r="M67" s="36" t="s">
        <v>420</v>
      </c>
      <c r="N67" s="36" t="s">
        <v>420</v>
      </c>
      <c r="O67" s="36" t="s">
        <v>420</v>
      </c>
      <c r="P67" s="36" t="s">
        <v>420</v>
      </c>
      <c r="Q67" s="36" t="s">
        <v>419</v>
      </c>
      <c r="R67" s="36" t="s">
        <v>419</v>
      </c>
    </row>
    <row r="68" spans="1:18" ht="15" thickBot="1" x14ac:dyDescent="0.35">
      <c r="A68" s="35" t="s">
        <v>369</v>
      </c>
      <c r="B68" s="36" t="s">
        <v>11</v>
      </c>
      <c r="C68" s="36" t="s">
        <v>421</v>
      </c>
      <c r="D68" s="288">
        <v>23660</v>
      </c>
      <c r="E68" s="288">
        <v>28155</v>
      </c>
      <c r="F68" s="37">
        <v>35</v>
      </c>
      <c r="G68" s="36" t="s">
        <v>419</v>
      </c>
      <c r="H68" s="36" t="s">
        <v>419</v>
      </c>
      <c r="I68" s="36" t="s">
        <v>419</v>
      </c>
      <c r="J68" s="36" t="s">
        <v>419</v>
      </c>
      <c r="K68" s="36" t="s">
        <v>419</v>
      </c>
      <c r="L68" s="36" t="s">
        <v>420</v>
      </c>
      <c r="M68" s="36" t="s">
        <v>420</v>
      </c>
      <c r="N68" s="36" t="s">
        <v>419</v>
      </c>
      <c r="O68" s="36" t="s">
        <v>420</v>
      </c>
      <c r="P68" s="36" t="s">
        <v>419</v>
      </c>
      <c r="Q68" s="36" t="s">
        <v>419</v>
      </c>
      <c r="R68" s="36" t="s">
        <v>419</v>
      </c>
    </row>
    <row r="69" spans="1:18" ht="15" thickBot="1" x14ac:dyDescent="0.35">
      <c r="A69" s="35" t="s">
        <v>370</v>
      </c>
      <c r="B69" s="36" t="s">
        <v>11</v>
      </c>
      <c r="C69" s="36" t="s">
        <v>422</v>
      </c>
      <c r="D69" s="288">
        <v>10000</v>
      </c>
      <c r="E69" s="288">
        <v>13000</v>
      </c>
      <c r="F69" s="37">
        <v>17</v>
      </c>
      <c r="G69" s="36" t="s">
        <v>420</v>
      </c>
      <c r="H69" s="36" t="s">
        <v>420</v>
      </c>
      <c r="I69" s="36" t="s">
        <v>420</v>
      </c>
      <c r="J69" s="36" t="s">
        <v>420</v>
      </c>
      <c r="K69" s="36" t="s">
        <v>420</v>
      </c>
      <c r="L69" s="36" t="s">
        <v>420</v>
      </c>
      <c r="M69" s="36" t="s">
        <v>420</v>
      </c>
      <c r="N69" s="36" t="s">
        <v>420</v>
      </c>
      <c r="O69" s="36" t="s">
        <v>420</v>
      </c>
      <c r="P69" s="36" t="s">
        <v>420</v>
      </c>
      <c r="Q69" s="36" t="s">
        <v>419</v>
      </c>
      <c r="R69" s="36" t="s">
        <v>419</v>
      </c>
    </row>
    <row r="70" spans="1:18" ht="15" thickBot="1" x14ac:dyDescent="0.35">
      <c r="A70" s="35" t="s">
        <v>375</v>
      </c>
      <c r="B70" s="36" t="s">
        <v>11</v>
      </c>
      <c r="C70" s="36" t="s">
        <v>422</v>
      </c>
      <c r="D70" s="288">
        <v>13153</v>
      </c>
      <c r="E70" s="288">
        <v>13153</v>
      </c>
      <c r="F70" s="37">
        <v>25</v>
      </c>
      <c r="G70" s="36" t="s">
        <v>419</v>
      </c>
      <c r="H70" s="36" t="s">
        <v>419</v>
      </c>
      <c r="I70" s="36" t="s">
        <v>419</v>
      </c>
      <c r="J70" s="36" t="s">
        <v>419</v>
      </c>
      <c r="K70" s="36" t="s">
        <v>419</v>
      </c>
      <c r="L70" s="36" t="s">
        <v>419</v>
      </c>
      <c r="M70" s="36" t="s">
        <v>419</v>
      </c>
      <c r="N70" s="36" t="s">
        <v>419</v>
      </c>
      <c r="O70" s="36" t="s">
        <v>419</v>
      </c>
      <c r="P70" s="36" t="s">
        <v>419</v>
      </c>
      <c r="Q70" s="36" t="s">
        <v>419</v>
      </c>
      <c r="R70" s="36" t="s">
        <v>419</v>
      </c>
    </row>
    <row r="71" spans="1:18" ht="15" thickBot="1" x14ac:dyDescent="0.35">
      <c r="A71" s="35" t="s">
        <v>382</v>
      </c>
      <c r="B71" s="36" t="s">
        <v>11</v>
      </c>
      <c r="C71" s="36" t="s">
        <v>422</v>
      </c>
      <c r="D71" s="288">
        <v>19747</v>
      </c>
      <c r="E71" s="288">
        <v>20690</v>
      </c>
      <c r="F71" s="37">
        <v>31</v>
      </c>
      <c r="G71" s="36" t="s">
        <v>419</v>
      </c>
      <c r="H71" s="36" t="s">
        <v>419</v>
      </c>
      <c r="I71" s="36" t="s">
        <v>419</v>
      </c>
      <c r="J71" s="36" t="s">
        <v>419</v>
      </c>
      <c r="K71" s="36" t="s">
        <v>420</v>
      </c>
      <c r="L71" s="36" t="s">
        <v>419</v>
      </c>
      <c r="M71" s="36" t="s">
        <v>420</v>
      </c>
      <c r="N71" s="36" t="s">
        <v>420</v>
      </c>
      <c r="O71" s="36" t="s">
        <v>420</v>
      </c>
      <c r="P71" s="36" t="s">
        <v>419</v>
      </c>
      <c r="Q71" s="36" t="s">
        <v>419</v>
      </c>
      <c r="R71" s="36" t="s">
        <v>419</v>
      </c>
    </row>
    <row r="72" spans="1:18" ht="15" thickBot="1" x14ac:dyDescent="0.35">
      <c r="A72" s="35" t="s">
        <v>388</v>
      </c>
      <c r="B72" s="36" t="s">
        <v>11</v>
      </c>
      <c r="C72" s="36" t="s">
        <v>421</v>
      </c>
      <c r="D72" s="288">
        <v>11180</v>
      </c>
      <c r="E72" s="288">
        <v>17888</v>
      </c>
      <c r="F72" s="37">
        <v>20</v>
      </c>
      <c r="G72" s="36" t="s">
        <v>419</v>
      </c>
      <c r="H72" s="36" t="s">
        <v>419</v>
      </c>
      <c r="I72" s="36" t="s">
        <v>419</v>
      </c>
      <c r="J72" s="36" t="s">
        <v>419</v>
      </c>
      <c r="K72" s="36" t="s">
        <v>419</v>
      </c>
      <c r="L72" s="36" t="s">
        <v>419</v>
      </c>
      <c r="M72" s="36" t="s">
        <v>419</v>
      </c>
      <c r="N72" s="36" t="s">
        <v>419</v>
      </c>
      <c r="O72" s="36" t="s">
        <v>419</v>
      </c>
      <c r="P72" s="36" t="s">
        <v>419</v>
      </c>
      <c r="Q72" s="36" t="s">
        <v>419</v>
      </c>
      <c r="R72" s="36" t="s">
        <v>419</v>
      </c>
    </row>
    <row r="73" spans="1:18" ht="15" thickBot="1" x14ac:dyDescent="0.35">
      <c r="A73" s="270" t="s">
        <v>392</v>
      </c>
      <c r="B73" s="36" t="s">
        <v>11</v>
      </c>
      <c r="C73" s="36" t="s">
        <v>422</v>
      </c>
      <c r="D73" s="288">
        <v>21840</v>
      </c>
      <c r="E73" s="288">
        <v>24648</v>
      </c>
      <c r="F73" s="37">
        <v>35</v>
      </c>
      <c r="G73" s="36" t="s">
        <v>419</v>
      </c>
      <c r="H73" s="36" t="s">
        <v>419</v>
      </c>
      <c r="I73" s="36" t="s">
        <v>419</v>
      </c>
      <c r="J73" s="36" t="s">
        <v>419</v>
      </c>
      <c r="K73" s="36" t="s">
        <v>419</v>
      </c>
      <c r="L73" s="36" t="s">
        <v>419</v>
      </c>
      <c r="M73" s="36" t="s">
        <v>420</v>
      </c>
      <c r="N73" s="36" t="s">
        <v>420</v>
      </c>
      <c r="O73" s="36" t="s">
        <v>420</v>
      </c>
      <c r="P73" s="36" t="s">
        <v>419</v>
      </c>
      <c r="Q73" s="36" t="s">
        <v>419</v>
      </c>
      <c r="R73" s="36" t="s">
        <v>419</v>
      </c>
    </row>
    <row r="74" spans="1:18" s="271" customFormat="1" ht="18.600000000000001" thickBot="1" x14ac:dyDescent="0.4">
      <c r="A74" s="262" t="s">
        <v>2563</v>
      </c>
      <c r="B74" s="266"/>
      <c r="C74" s="258"/>
      <c r="D74" s="259"/>
      <c r="E74" s="259"/>
      <c r="F74" s="264"/>
      <c r="G74" s="289">
        <v>0.2</v>
      </c>
      <c r="H74" s="289">
        <v>0.1285</v>
      </c>
      <c r="I74" s="289">
        <v>0.114285</v>
      </c>
      <c r="J74" s="289">
        <v>0.15714</v>
      </c>
      <c r="K74" s="289">
        <v>0.214285</v>
      </c>
      <c r="L74" s="289">
        <v>0.45714199999999999</v>
      </c>
      <c r="M74" s="289">
        <v>0.68571400000000005</v>
      </c>
      <c r="N74" s="289">
        <v>0.385714</v>
      </c>
      <c r="O74" s="289">
        <v>0.61428499999999997</v>
      </c>
      <c r="P74" s="289">
        <v>0.1</v>
      </c>
      <c r="Q74" s="289">
        <v>8.5699999999999998E-2</v>
      </c>
      <c r="R74" s="284">
        <v>8.5699999999999998E-2</v>
      </c>
    </row>
    <row r="75" spans="1:18" s="290" customFormat="1" ht="15" thickBot="1" x14ac:dyDescent="0.35">
      <c r="A75" s="438"/>
      <c r="B75" s="439"/>
      <c r="C75" s="439"/>
      <c r="D75" s="440"/>
      <c r="E75" s="440"/>
      <c r="F75" s="441"/>
      <c r="G75" s="439"/>
      <c r="H75" s="439"/>
      <c r="I75" s="439"/>
      <c r="J75" s="439"/>
      <c r="K75" s="439"/>
      <c r="L75" s="439"/>
      <c r="M75" s="439"/>
      <c r="N75" s="439"/>
      <c r="O75" s="439"/>
      <c r="P75" s="439"/>
      <c r="Q75" s="439"/>
      <c r="R75" s="439"/>
    </row>
    <row r="76" spans="1:18" ht="15" thickBot="1" x14ac:dyDescent="0.35">
      <c r="A76" s="287" t="s">
        <v>1</v>
      </c>
      <c r="B76" s="36" t="s">
        <v>2</v>
      </c>
      <c r="C76" s="36" t="s">
        <v>418</v>
      </c>
      <c r="D76" s="288">
        <v>43000</v>
      </c>
      <c r="E76" s="288">
        <v>43000</v>
      </c>
      <c r="F76" s="37">
        <v>40</v>
      </c>
      <c r="G76" s="36" t="s">
        <v>419</v>
      </c>
      <c r="H76" s="36" t="s">
        <v>419</v>
      </c>
      <c r="I76" s="36" t="s">
        <v>419</v>
      </c>
      <c r="J76" s="36" t="s">
        <v>419</v>
      </c>
      <c r="K76" s="36" t="s">
        <v>419</v>
      </c>
      <c r="L76" s="36" t="s">
        <v>419</v>
      </c>
      <c r="M76" s="36" t="s">
        <v>419</v>
      </c>
      <c r="N76" s="36" t="s">
        <v>419</v>
      </c>
      <c r="O76" s="36" t="s">
        <v>420</v>
      </c>
      <c r="P76" s="36" t="s">
        <v>419</v>
      </c>
      <c r="Q76" s="36" t="s">
        <v>419</v>
      </c>
      <c r="R76" s="36" t="s">
        <v>419</v>
      </c>
    </row>
    <row r="77" spans="1:18" ht="15" thickBot="1" x14ac:dyDescent="0.35">
      <c r="A77" s="42" t="s">
        <v>16</v>
      </c>
      <c r="B77" s="36" t="s">
        <v>2</v>
      </c>
      <c r="C77" s="36" t="s">
        <v>422</v>
      </c>
      <c r="D77" s="288">
        <v>34080</v>
      </c>
      <c r="E77" s="288">
        <v>42500</v>
      </c>
      <c r="F77" s="37">
        <v>40</v>
      </c>
      <c r="G77" s="36" t="s">
        <v>420</v>
      </c>
      <c r="H77" s="36" t="s">
        <v>420</v>
      </c>
      <c r="I77" s="36" t="s">
        <v>420</v>
      </c>
      <c r="J77" s="36" t="s">
        <v>420</v>
      </c>
      <c r="K77" s="36" t="s">
        <v>419</v>
      </c>
      <c r="L77" s="36" t="s">
        <v>420</v>
      </c>
      <c r="M77" s="36" t="s">
        <v>420</v>
      </c>
      <c r="N77" s="36" t="s">
        <v>420</v>
      </c>
      <c r="O77" s="36" t="s">
        <v>420</v>
      </c>
      <c r="P77" s="36" t="s">
        <v>419</v>
      </c>
      <c r="Q77" s="36" t="s">
        <v>419</v>
      </c>
      <c r="R77" s="36" t="s">
        <v>419</v>
      </c>
    </row>
    <row r="78" spans="1:18" ht="15" thickBot="1" x14ac:dyDescent="0.35">
      <c r="A78" s="35" t="s">
        <v>22</v>
      </c>
      <c r="B78" s="36" t="s">
        <v>2</v>
      </c>
      <c r="C78" s="36" t="s">
        <v>418</v>
      </c>
      <c r="D78" s="288">
        <v>35000</v>
      </c>
      <c r="E78" s="288">
        <v>55000</v>
      </c>
      <c r="F78" s="37">
        <v>40</v>
      </c>
      <c r="G78" s="36" t="s">
        <v>419</v>
      </c>
      <c r="H78" s="36" t="s">
        <v>419</v>
      </c>
      <c r="I78" s="36" t="s">
        <v>419</v>
      </c>
      <c r="J78" s="36" t="s">
        <v>419</v>
      </c>
      <c r="K78" s="36" t="s">
        <v>419</v>
      </c>
      <c r="L78" s="36" t="s">
        <v>420</v>
      </c>
      <c r="M78" s="36" t="s">
        <v>420</v>
      </c>
      <c r="N78" s="36" t="s">
        <v>420</v>
      </c>
      <c r="O78" s="36" t="s">
        <v>420</v>
      </c>
      <c r="P78" s="36" t="s">
        <v>420</v>
      </c>
      <c r="Q78" s="36" t="s">
        <v>419</v>
      </c>
      <c r="R78" s="36" t="s">
        <v>419</v>
      </c>
    </row>
    <row r="79" spans="1:18" ht="15" thickBot="1" x14ac:dyDescent="0.35">
      <c r="A79" s="35" t="s">
        <v>24</v>
      </c>
      <c r="B79" s="36" t="s">
        <v>2</v>
      </c>
      <c r="C79" s="36" t="s">
        <v>421</v>
      </c>
      <c r="D79" s="288">
        <v>9050</v>
      </c>
      <c r="E79" s="288">
        <v>9983</v>
      </c>
      <c r="F79" s="37">
        <v>20</v>
      </c>
      <c r="G79" s="36" t="s">
        <v>419</v>
      </c>
      <c r="H79" s="36" t="s">
        <v>419</v>
      </c>
      <c r="I79" s="36" t="s">
        <v>419</v>
      </c>
      <c r="J79" s="36" t="s">
        <v>419</v>
      </c>
      <c r="K79" s="36" t="s">
        <v>419</v>
      </c>
      <c r="L79" s="36" t="s">
        <v>419</v>
      </c>
      <c r="M79" s="36" t="s">
        <v>419</v>
      </c>
      <c r="N79" s="36" t="s">
        <v>420</v>
      </c>
      <c r="O79" s="36" t="s">
        <v>419</v>
      </c>
      <c r="P79" s="36" t="s">
        <v>419</v>
      </c>
      <c r="Q79" s="36" t="s">
        <v>419</v>
      </c>
      <c r="R79" s="36" t="s">
        <v>419</v>
      </c>
    </row>
    <row r="80" spans="1:18" ht="15" thickBot="1" x14ac:dyDescent="0.35">
      <c r="A80" s="35" t="s">
        <v>28</v>
      </c>
      <c r="B80" s="36" t="s">
        <v>2</v>
      </c>
      <c r="C80" s="36" t="s">
        <v>421</v>
      </c>
      <c r="D80" s="288">
        <v>32000</v>
      </c>
      <c r="E80" s="288">
        <v>50000</v>
      </c>
      <c r="F80" s="37">
        <v>40</v>
      </c>
      <c r="G80" s="36" t="s">
        <v>420</v>
      </c>
      <c r="H80" s="36" t="s">
        <v>420</v>
      </c>
      <c r="I80" s="36" t="s">
        <v>420</v>
      </c>
      <c r="J80" s="36" t="s">
        <v>419</v>
      </c>
      <c r="K80" s="36" t="s">
        <v>419</v>
      </c>
      <c r="L80" s="36" t="s">
        <v>420</v>
      </c>
      <c r="M80" s="36" t="s">
        <v>420</v>
      </c>
      <c r="N80" s="36" t="s">
        <v>420</v>
      </c>
      <c r="O80" s="36" t="s">
        <v>420</v>
      </c>
      <c r="P80" s="36" t="s">
        <v>419</v>
      </c>
      <c r="Q80" s="36" t="s">
        <v>419</v>
      </c>
      <c r="R80" s="36" t="s">
        <v>419</v>
      </c>
    </row>
    <row r="81" spans="1:18" ht="15" thickBot="1" x14ac:dyDescent="0.35">
      <c r="A81" s="35" t="s">
        <v>30</v>
      </c>
      <c r="B81" s="36" t="s">
        <v>2</v>
      </c>
      <c r="C81" s="36" t="s">
        <v>422</v>
      </c>
      <c r="D81" s="288">
        <v>37000</v>
      </c>
      <c r="E81" s="288">
        <v>37000</v>
      </c>
      <c r="F81" s="37">
        <v>40</v>
      </c>
      <c r="G81" s="36" t="s">
        <v>419</v>
      </c>
      <c r="H81" s="36" t="s">
        <v>419</v>
      </c>
      <c r="I81" s="36" t="s">
        <v>419</v>
      </c>
      <c r="J81" s="36" t="s">
        <v>419</v>
      </c>
      <c r="K81" s="36" t="s">
        <v>419</v>
      </c>
      <c r="L81" s="36" t="s">
        <v>419</v>
      </c>
      <c r="M81" s="36" t="s">
        <v>420</v>
      </c>
      <c r="N81" s="36" t="s">
        <v>420</v>
      </c>
      <c r="O81" s="36" t="s">
        <v>420</v>
      </c>
      <c r="P81" s="36" t="s">
        <v>419</v>
      </c>
      <c r="Q81" s="36" t="s">
        <v>419</v>
      </c>
      <c r="R81" s="36" t="s">
        <v>419</v>
      </c>
    </row>
    <row r="82" spans="1:18" ht="15" thickBot="1" x14ac:dyDescent="0.35">
      <c r="A82" s="35" t="s">
        <v>50</v>
      </c>
      <c r="B82" s="36" t="s">
        <v>2</v>
      </c>
      <c r="C82" s="36" t="s">
        <v>423</v>
      </c>
      <c r="D82" s="288">
        <v>46660</v>
      </c>
      <c r="E82" s="288">
        <v>46660</v>
      </c>
      <c r="F82" s="37">
        <v>40</v>
      </c>
      <c r="G82" s="36" t="s">
        <v>419</v>
      </c>
      <c r="H82" s="36" t="s">
        <v>419</v>
      </c>
      <c r="I82" s="36" t="s">
        <v>419</v>
      </c>
      <c r="J82" s="36" t="s">
        <v>420</v>
      </c>
      <c r="K82" s="36" t="s">
        <v>419</v>
      </c>
      <c r="L82" s="36" t="s">
        <v>419</v>
      </c>
      <c r="M82" s="36" t="s">
        <v>420</v>
      </c>
      <c r="N82" s="36" t="s">
        <v>420</v>
      </c>
      <c r="O82" s="36" t="s">
        <v>420</v>
      </c>
      <c r="P82" s="36" t="s">
        <v>419</v>
      </c>
      <c r="Q82" s="36" t="s">
        <v>419</v>
      </c>
      <c r="R82" s="36" t="s">
        <v>419</v>
      </c>
    </row>
    <row r="83" spans="1:18" ht="15" thickBot="1" x14ac:dyDescent="0.35">
      <c r="A83" s="35" t="s">
        <v>53</v>
      </c>
      <c r="B83" s="36" t="s">
        <v>2</v>
      </c>
      <c r="C83" s="36" t="s">
        <v>422</v>
      </c>
      <c r="D83" s="288">
        <v>23000</v>
      </c>
      <c r="E83" s="288">
        <v>23000</v>
      </c>
      <c r="F83" s="37">
        <v>34</v>
      </c>
      <c r="G83" s="36" t="s">
        <v>419</v>
      </c>
      <c r="H83" s="36" t="s">
        <v>419</v>
      </c>
      <c r="I83" s="36" t="s">
        <v>419</v>
      </c>
      <c r="J83" s="36" t="s">
        <v>419</v>
      </c>
      <c r="K83" s="36" t="s">
        <v>420</v>
      </c>
      <c r="L83" s="36" t="s">
        <v>419</v>
      </c>
      <c r="M83" s="36" t="s">
        <v>420</v>
      </c>
      <c r="N83" s="36" t="s">
        <v>419</v>
      </c>
      <c r="O83" s="36" t="s">
        <v>420</v>
      </c>
      <c r="P83" s="36" t="s">
        <v>419</v>
      </c>
      <c r="Q83" s="36" t="s">
        <v>419</v>
      </c>
      <c r="R83" s="36" t="s">
        <v>419</v>
      </c>
    </row>
    <row r="84" spans="1:18" ht="15" thickBot="1" x14ac:dyDescent="0.35">
      <c r="A84" s="35" t="s">
        <v>59</v>
      </c>
      <c r="B84" s="36" t="s">
        <v>2</v>
      </c>
      <c r="C84" s="36" t="s">
        <v>422</v>
      </c>
      <c r="D84" s="288">
        <v>20020</v>
      </c>
      <c r="E84" s="288">
        <v>21450</v>
      </c>
      <c r="F84" s="37">
        <v>30</v>
      </c>
      <c r="G84" s="36" t="s">
        <v>419</v>
      </c>
      <c r="H84" s="36" t="s">
        <v>419</v>
      </c>
      <c r="I84" s="36" t="s">
        <v>419</v>
      </c>
      <c r="J84" s="36" t="s">
        <v>419</v>
      </c>
      <c r="K84" s="36" t="s">
        <v>419</v>
      </c>
      <c r="L84" s="36" t="s">
        <v>419</v>
      </c>
      <c r="M84" s="36" t="s">
        <v>420</v>
      </c>
      <c r="N84" s="36" t="s">
        <v>419</v>
      </c>
      <c r="O84" s="36" t="s">
        <v>420</v>
      </c>
      <c r="P84" s="36" t="s">
        <v>419</v>
      </c>
      <c r="Q84" s="36" t="s">
        <v>419</v>
      </c>
      <c r="R84" s="36" t="s">
        <v>419</v>
      </c>
    </row>
    <row r="85" spans="1:18" ht="15" thickBot="1" x14ac:dyDescent="0.35">
      <c r="A85" s="35" t="s">
        <v>81</v>
      </c>
      <c r="B85" s="36" t="s">
        <v>2</v>
      </c>
      <c r="C85" s="36" t="s">
        <v>421</v>
      </c>
      <c r="D85" s="288">
        <v>30893</v>
      </c>
      <c r="E85" s="288">
        <v>30893</v>
      </c>
      <c r="F85" s="37">
        <v>33</v>
      </c>
      <c r="G85" s="36" t="s">
        <v>419</v>
      </c>
      <c r="H85" s="36" t="s">
        <v>419</v>
      </c>
      <c r="I85" s="36" t="s">
        <v>420</v>
      </c>
      <c r="J85" s="36" t="s">
        <v>419</v>
      </c>
      <c r="K85" s="36" t="s">
        <v>420</v>
      </c>
      <c r="L85" s="36" t="s">
        <v>420</v>
      </c>
      <c r="M85" s="36" t="s">
        <v>420</v>
      </c>
      <c r="N85" s="36" t="s">
        <v>420</v>
      </c>
      <c r="O85" s="36" t="s">
        <v>420</v>
      </c>
      <c r="P85" s="36" t="s">
        <v>419</v>
      </c>
      <c r="Q85" s="36" t="s">
        <v>419</v>
      </c>
      <c r="R85" s="36" t="s">
        <v>419</v>
      </c>
    </row>
    <row r="86" spans="1:18" ht="15" thickBot="1" x14ac:dyDescent="0.35">
      <c r="A86" s="35" t="s">
        <v>88</v>
      </c>
      <c r="B86" s="36" t="s">
        <v>2</v>
      </c>
      <c r="C86" s="36" t="s">
        <v>422</v>
      </c>
      <c r="D86" s="288">
        <v>36137</v>
      </c>
      <c r="E86" s="288">
        <v>37440</v>
      </c>
      <c r="F86" s="37">
        <v>39</v>
      </c>
      <c r="G86" s="36" t="s">
        <v>419</v>
      </c>
      <c r="H86" s="36" t="s">
        <v>419</v>
      </c>
      <c r="I86" s="36" t="s">
        <v>419</v>
      </c>
      <c r="J86" s="36" t="s">
        <v>419</v>
      </c>
      <c r="K86" s="36" t="s">
        <v>419</v>
      </c>
      <c r="L86" s="36" t="s">
        <v>419</v>
      </c>
      <c r="M86" s="36" t="s">
        <v>420</v>
      </c>
      <c r="N86" s="36" t="s">
        <v>419</v>
      </c>
      <c r="O86" s="36" t="s">
        <v>419</v>
      </c>
      <c r="P86" s="36" t="s">
        <v>419</v>
      </c>
      <c r="Q86" s="36" t="s">
        <v>419</v>
      </c>
      <c r="R86" s="36" t="s">
        <v>419</v>
      </c>
    </row>
    <row r="87" spans="1:18" ht="15" thickBot="1" x14ac:dyDescent="0.35">
      <c r="A87" s="35" t="s">
        <v>99</v>
      </c>
      <c r="B87" s="36" t="s">
        <v>2</v>
      </c>
      <c r="C87" s="36" t="s">
        <v>422</v>
      </c>
      <c r="D87" s="288">
        <v>14820</v>
      </c>
      <c r="E87" s="288">
        <v>14820</v>
      </c>
      <c r="F87" s="37">
        <v>30</v>
      </c>
      <c r="G87" s="36" t="s">
        <v>419</v>
      </c>
      <c r="H87" s="36" t="s">
        <v>419</v>
      </c>
      <c r="I87" s="36" t="s">
        <v>419</v>
      </c>
      <c r="J87" s="36" t="s">
        <v>419</v>
      </c>
      <c r="K87" s="36" t="s">
        <v>419</v>
      </c>
      <c r="L87" s="36" t="s">
        <v>419</v>
      </c>
      <c r="M87" s="36" t="s">
        <v>420</v>
      </c>
      <c r="N87" s="36" t="s">
        <v>420</v>
      </c>
      <c r="O87" s="36" t="s">
        <v>420</v>
      </c>
      <c r="P87" s="36" t="s">
        <v>419</v>
      </c>
      <c r="Q87" s="36" t="s">
        <v>419</v>
      </c>
      <c r="R87" s="36" t="s">
        <v>419</v>
      </c>
    </row>
    <row r="88" spans="1:18" ht="15" thickBot="1" x14ac:dyDescent="0.35">
      <c r="A88" s="35" t="s">
        <v>107</v>
      </c>
      <c r="B88" s="36" t="s">
        <v>2</v>
      </c>
      <c r="C88" s="36" t="s">
        <v>422</v>
      </c>
      <c r="D88" s="288">
        <v>40564</v>
      </c>
      <c r="E88" s="288">
        <v>40564</v>
      </c>
      <c r="F88" s="37">
        <v>37</v>
      </c>
      <c r="G88" s="36" t="s">
        <v>419</v>
      </c>
      <c r="H88" s="36" t="s">
        <v>419</v>
      </c>
      <c r="I88" s="36" t="s">
        <v>419</v>
      </c>
      <c r="J88" s="36" t="s">
        <v>419</v>
      </c>
      <c r="K88" s="36" t="s">
        <v>420</v>
      </c>
      <c r="L88" s="36" t="s">
        <v>420</v>
      </c>
      <c r="M88" s="36" t="s">
        <v>420</v>
      </c>
      <c r="N88" s="36" t="s">
        <v>419</v>
      </c>
      <c r="O88" s="36" t="s">
        <v>420</v>
      </c>
      <c r="P88" s="36" t="s">
        <v>419</v>
      </c>
      <c r="Q88" s="36" t="s">
        <v>419</v>
      </c>
      <c r="R88" s="36" t="s">
        <v>419</v>
      </c>
    </row>
    <row r="89" spans="1:18" ht="15" thickBot="1" x14ac:dyDescent="0.35">
      <c r="A89" s="35" t="s">
        <v>110</v>
      </c>
      <c r="B89" s="36" t="s">
        <v>2</v>
      </c>
      <c r="C89" s="36" t="s">
        <v>422</v>
      </c>
      <c r="D89" s="288">
        <v>14196</v>
      </c>
      <c r="E89" s="288">
        <v>14196</v>
      </c>
      <c r="F89" s="37">
        <v>21</v>
      </c>
      <c r="G89" s="36" t="s">
        <v>419</v>
      </c>
      <c r="H89" s="36" t="s">
        <v>419</v>
      </c>
      <c r="I89" s="36" t="s">
        <v>419</v>
      </c>
      <c r="J89" s="36" t="s">
        <v>419</v>
      </c>
      <c r="K89" s="36" t="s">
        <v>419</v>
      </c>
      <c r="L89" s="36" t="s">
        <v>419</v>
      </c>
      <c r="M89" s="36" t="s">
        <v>419</v>
      </c>
      <c r="N89" s="36" t="s">
        <v>420</v>
      </c>
      <c r="O89" s="36" t="s">
        <v>419</v>
      </c>
      <c r="P89" s="36" t="s">
        <v>419</v>
      </c>
      <c r="Q89" s="36" t="s">
        <v>419</v>
      </c>
      <c r="R89" s="36" t="s">
        <v>419</v>
      </c>
    </row>
    <row r="90" spans="1:18" ht="15" thickBot="1" x14ac:dyDescent="0.35">
      <c r="A90" s="35" t="s">
        <v>111</v>
      </c>
      <c r="B90" s="36" t="s">
        <v>2</v>
      </c>
      <c r="C90" s="36" t="s">
        <v>422</v>
      </c>
      <c r="D90" s="288">
        <v>35352</v>
      </c>
      <c r="E90" s="288">
        <v>35882</v>
      </c>
      <c r="F90" s="37">
        <v>40</v>
      </c>
      <c r="G90" s="36" t="s">
        <v>419</v>
      </c>
      <c r="H90" s="36" t="s">
        <v>419</v>
      </c>
      <c r="I90" s="36" t="s">
        <v>419</v>
      </c>
      <c r="J90" s="36" t="s">
        <v>419</v>
      </c>
      <c r="K90" s="36" t="s">
        <v>419</v>
      </c>
      <c r="L90" s="36" t="s">
        <v>420</v>
      </c>
      <c r="M90" s="36" t="s">
        <v>420</v>
      </c>
      <c r="N90" s="36" t="s">
        <v>420</v>
      </c>
      <c r="O90" s="36" t="s">
        <v>420</v>
      </c>
      <c r="P90" s="36" t="s">
        <v>420</v>
      </c>
      <c r="Q90" s="36" t="s">
        <v>419</v>
      </c>
      <c r="R90" s="36" t="s">
        <v>419</v>
      </c>
    </row>
    <row r="91" spans="1:18" ht="15" thickBot="1" x14ac:dyDescent="0.35">
      <c r="A91" s="35" t="s">
        <v>114</v>
      </c>
      <c r="B91" s="36" t="s">
        <v>2</v>
      </c>
      <c r="C91" s="36" t="s">
        <v>422</v>
      </c>
      <c r="D91" s="288">
        <v>52590</v>
      </c>
      <c r="E91" s="288">
        <v>53641</v>
      </c>
      <c r="F91" s="37">
        <v>40</v>
      </c>
      <c r="G91" s="36" t="s">
        <v>420</v>
      </c>
      <c r="H91" s="36" t="s">
        <v>420</v>
      </c>
      <c r="I91" s="36" t="s">
        <v>420</v>
      </c>
      <c r="J91" s="36" t="s">
        <v>420</v>
      </c>
      <c r="K91" s="36" t="s">
        <v>420</v>
      </c>
      <c r="L91" s="36" t="s">
        <v>420</v>
      </c>
      <c r="M91" s="36" t="s">
        <v>420</v>
      </c>
      <c r="N91" s="36" t="s">
        <v>420</v>
      </c>
      <c r="O91" s="36" t="s">
        <v>420</v>
      </c>
      <c r="P91" s="36" t="s">
        <v>420</v>
      </c>
      <c r="Q91" s="36" t="s">
        <v>420</v>
      </c>
      <c r="R91" s="36" t="s">
        <v>420</v>
      </c>
    </row>
    <row r="92" spans="1:18" ht="15" thickBot="1" x14ac:dyDescent="0.35">
      <c r="A92" s="35" t="s">
        <v>116</v>
      </c>
      <c r="B92" s="36" t="s">
        <v>2</v>
      </c>
      <c r="C92" s="36" t="s">
        <v>421</v>
      </c>
      <c r="D92" s="288">
        <v>40725</v>
      </c>
      <c r="E92" s="288">
        <v>42765</v>
      </c>
      <c r="F92" s="37">
        <v>40</v>
      </c>
      <c r="G92" s="36" t="s">
        <v>420</v>
      </c>
      <c r="H92" s="36" t="s">
        <v>420</v>
      </c>
      <c r="I92" s="36" t="s">
        <v>420</v>
      </c>
      <c r="J92" s="36" t="s">
        <v>419</v>
      </c>
      <c r="K92" s="36" t="s">
        <v>420</v>
      </c>
      <c r="L92" s="36" t="s">
        <v>420</v>
      </c>
      <c r="M92" s="36" t="s">
        <v>420</v>
      </c>
      <c r="N92" s="36" t="s">
        <v>420</v>
      </c>
      <c r="O92" s="36" t="s">
        <v>420</v>
      </c>
      <c r="P92" s="36" t="s">
        <v>419</v>
      </c>
      <c r="Q92" s="36" t="s">
        <v>419</v>
      </c>
      <c r="R92" s="36" t="s">
        <v>419</v>
      </c>
    </row>
    <row r="93" spans="1:18" ht="15" thickBot="1" x14ac:dyDescent="0.35">
      <c r="A93" s="35" t="s">
        <v>129</v>
      </c>
      <c r="B93" s="36" t="s">
        <v>2</v>
      </c>
      <c r="C93" s="36" t="s">
        <v>421</v>
      </c>
      <c r="D93" s="288">
        <v>16000</v>
      </c>
      <c r="E93" s="288">
        <v>32000</v>
      </c>
      <c r="F93" s="37">
        <v>40</v>
      </c>
      <c r="G93" s="36" t="s">
        <v>419</v>
      </c>
      <c r="H93" s="36" t="s">
        <v>419</v>
      </c>
      <c r="I93" s="36" t="s">
        <v>419</v>
      </c>
      <c r="J93" s="36" t="s">
        <v>419</v>
      </c>
      <c r="K93" s="36" t="s">
        <v>419</v>
      </c>
      <c r="L93" s="36" t="s">
        <v>419</v>
      </c>
      <c r="M93" s="36" t="s">
        <v>420</v>
      </c>
      <c r="N93" s="36" t="s">
        <v>419</v>
      </c>
      <c r="O93" s="36" t="s">
        <v>420</v>
      </c>
      <c r="P93" s="36" t="s">
        <v>419</v>
      </c>
      <c r="Q93" s="36" t="s">
        <v>419</v>
      </c>
      <c r="R93" s="36" t="s">
        <v>419</v>
      </c>
    </row>
    <row r="94" spans="1:18" ht="15" thickBot="1" x14ac:dyDescent="0.35">
      <c r="A94" s="35" t="s">
        <v>134</v>
      </c>
      <c r="B94" s="36" t="s">
        <v>2</v>
      </c>
      <c r="C94" s="36" t="s">
        <v>421</v>
      </c>
      <c r="D94" s="288">
        <v>19600</v>
      </c>
      <c r="E94" s="288">
        <v>35000</v>
      </c>
      <c r="F94" s="37">
        <v>25</v>
      </c>
      <c r="G94" s="36" t="s">
        <v>419</v>
      </c>
      <c r="H94" s="36" t="s">
        <v>419</v>
      </c>
      <c r="I94" s="36" t="s">
        <v>419</v>
      </c>
      <c r="J94" s="36" t="s">
        <v>419</v>
      </c>
      <c r="K94" s="36" t="s">
        <v>419</v>
      </c>
      <c r="L94" s="36" t="s">
        <v>419</v>
      </c>
      <c r="M94" s="36" t="s">
        <v>420</v>
      </c>
      <c r="N94" s="36" t="s">
        <v>419</v>
      </c>
      <c r="O94" s="36" t="s">
        <v>420</v>
      </c>
      <c r="P94" s="36" t="s">
        <v>419</v>
      </c>
      <c r="Q94" s="36" t="s">
        <v>419</v>
      </c>
      <c r="R94" s="36" t="s">
        <v>419</v>
      </c>
    </row>
    <row r="95" spans="1:18" ht="15" thickBot="1" x14ac:dyDescent="0.35">
      <c r="A95" s="35" t="s">
        <v>143</v>
      </c>
      <c r="B95" s="36" t="s">
        <v>2</v>
      </c>
      <c r="C95" s="36" t="s">
        <v>421</v>
      </c>
      <c r="D95" s="288">
        <v>40000</v>
      </c>
      <c r="E95" s="288">
        <v>42000</v>
      </c>
      <c r="F95" s="37">
        <v>45</v>
      </c>
      <c r="G95" s="36" t="s">
        <v>419</v>
      </c>
      <c r="H95" s="36" t="s">
        <v>419</v>
      </c>
      <c r="I95" s="36" t="s">
        <v>419</v>
      </c>
      <c r="J95" s="36" t="s">
        <v>419</v>
      </c>
      <c r="K95" s="36" t="s">
        <v>419</v>
      </c>
      <c r="L95" s="36" t="s">
        <v>419</v>
      </c>
      <c r="M95" s="36" t="s">
        <v>420</v>
      </c>
      <c r="N95" s="36" t="s">
        <v>420</v>
      </c>
      <c r="O95" s="36" t="s">
        <v>420</v>
      </c>
      <c r="P95" s="36" t="s">
        <v>419</v>
      </c>
      <c r="Q95" s="36" t="s">
        <v>419</v>
      </c>
      <c r="R95" s="36" t="s">
        <v>419</v>
      </c>
    </row>
    <row r="96" spans="1:18" ht="15" thickBot="1" x14ac:dyDescent="0.35">
      <c r="A96" s="35" t="s">
        <v>155</v>
      </c>
      <c r="B96" s="36" t="s">
        <v>2</v>
      </c>
      <c r="C96" s="36" t="s">
        <v>418</v>
      </c>
      <c r="D96" s="288">
        <v>20000</v>
      </c>
      <c r="E96" s="288">
        <v>58569</v>
      </c>
      <c r="F96" s="37">
        <v>10</v>
      </c>
      <c r="G96" s="36" t="s">
        <v>420</v>
      </c>
      <c r="H96" s="36" t="s">
        <v>420</v>
      </c>
      <c r="I96" s="36" t="s">
        <v>420</v>
      </c>
      <c r="J96" s="36" t="s">
        <v>420</v>
      </c>
      <c r="K96" s="36" t="s">
        <v>420</v>
      </c>
      <c r="L96" s="36" t="s">
        <v>419</v>
      </c>
      <c r="M96" s="36" t="s">
        <v>419</v>
      </c>
      <c r="N96" s="36" t="s">
        <v>420</v>
      </c>
      <c r="O96" s="36" t="s">
        <v>420</v>
      </c>
      <c r="P96" s="36" t="s">
        <v>420</v>
      </c>
      <c r="Q96" s="36" t="s">
        <v>420</v>
      </c>
      <c r="R96" s="36" t="s">
        <v>419</v>
      </c>
    </row>
    <row r="97" spans="1:18" ht="15" thickBot="1" x14ac:dyDescent="0.35">
      <c r="A97" s="35" t="s">
        <v>156</v>
      </c>
      <c r="B97" s="36" t="s">
        <v>2</v>
      </c>
      <c r="C97" s="36" t="s">
        <v>422</v>
      </c>
      <c r="D97" s="288">
        <v>25000</v>
      </c>
      <c r="E97" s="288">
        <v>50000</v>
      </c>
      <c r="F97" s="37">
        <v>40</v>
      </c>
      <c r="G97" s="36" t="s">
        <v>420</v>
      </c>
      <c r="H97" s="36" t="s">
        <v>420</v>
      </c>
      <c r="I97" s="36" t="s">
        <v>420</v>
      </c>
      <c r="J97" s="36" t="s">
        <v>420</v>
      </c>
      <c r="K97" s="36" t="s">
        <v>420</v>
      </c>
      <c r="L97" s="36" t="s">
        <v>420</v>
      </c>
      <c r="M97" s="36" t="s">
        <v>420</v>
      </c>
      <c r="N97" s="36" t="s">
        <v>420</v>
      </c>
      <c r="O97" s="36" t="s">
        <v>420</v>
      </c>
      <c r="P97" s="36" t="s">
        <v>419</v>
      </c>
      <c r="Q97" s="36" t="s">
        <v>420</v>
      </c>
      <c r="R97" s="36" t="s">
        <v>419</v>
      </c>
    </row>
    <row r="98" spans="1:18" ht="15" thickBot="1" x14ac:dyDescent="0.35">
      <c r="A98" s="35" t="s">
        <v>160</v>
      </c>
      <c r="B98" s="36" t="s">
        <v>2</v>
      </c>
      <c r="C98" s="36" t="s">
        <v>422</v>
      </c>
      <c r="D98" s="288">
        <v>28000</v>
      </c>
      <c r="E98" s="288">
        <v>40000</v>
      </c>
      <c r="F98" s="37">
        <v>36</v>
      </c>
      <c r="G98" s="36" t="s">
        <v>420</v>
      </c>
      <c r="H98" s="36" t="s">
        <v>419</v>
      </c>
      <c r="I98" s="36" t="s">
        <v>419</v>
      </c>
      <c r="J98" s="36" t="s">
        <v>419</v>
      </c>
      <c r="K98" s="36" t="s">
        <v>419</v>
      </c>
      <c r="L98" s="36" t="s">
        <v>420</v>
      </c>
      <c r="M98" s="36" t="s">
        <v>420</v>
      </c>
      <c r="N98" s="36" t="s">
        <v>419</v>
      </c>
      <c r="O98" s="36" t="s">
        <v>420</v>
      </c>
      <c r="P98" s="36" t="s">
        <v>419</v>
      </c>
      <c r="Q98" s="36" t="s">
        <v>419</v>
      </c>
      <c r="R98" s="36" t="s">
        <v>419</v>
      </c>
    </row>
    <row r="99" spans="1:18" ht="15" thickBot="1" x14ac:dyDescent="0.35">
      <c r="A99" s="35" t="s">
        <v>165</v>
      </c>
      <c r="B99" s="36" t="s">
        <v>2</v>
      </c>
      <c r="C99" s="36" t="s">
        <v>421</v>
      </c>
      <c r="D99" s="288">
        <v>30000</v>
      </c>
      <c r="E99" s="288">
        <v>33100</v>
      </c>
      <c r="F99" s="37">
        <v>30</v>
      </c>
      <c r="G99" s="36" t="s">
        <v>419</v>
      </c>
      <c r="H99" s="36" t="s">
        <v>419</v>
      </c>
      <c r="I99" s="36" t="s">
        <v>419</v>
      </c>
      <c r="J99" s="36" t="s">
        <v>419</v>
      </c>
      <c r="K99" s="36" t="s">
        <v>419</v>
      </c>
      <c r="L99" s="36" t="s">
        <v>420</v>
      </c>
      <c r="M99" s="36" t="s">
        <v>420</v>
      </c>
      <c r="N99" s="36" t="s">
        <v>419</v>
      </c>
      <c r="O99" s="36" t="s">
        <v>420</v>
      </c>
      <c r="P99" s="36" t="s">
        <v>419</v>
      </c>
      <c r="Q99" s="36" t="s">
        <v>419</v>
      </c>
      <c r="R99" s="36" t="s">
        <v>419</v>
      </c>
    </row>
    <row r="100" spans="1:18" ht="15" thickBot="1" x14ac:dyDescent="0.35">
      <c r="A100" s="35" t="s">
        <v>169</v>
      </c>
      <c r="B100" s="36" t="s">
        <v>2</v>
      </c>
      <c r="C100" s="36" t="s">
        <v>422</v>
      </c>
      <c r="D100" s="288">
        <v>20000</v>
      </c>
      <c r="E100" s="288">
        <v>23000</v>
      </c>
      <c r="F100" s="37">
        <v>40</v>
      </c>
      <c r="G100" s="36" t="s">
        <v>419</v>
      </c>
      <c r="H100" s="36" t="s">
        <v>419</v>
      </c>
      <c r="I100" s="36" t="s">
        <v>419</v>
      </c>
      <c r="J100" s="36" t="s">
        <v>419</v>
      </c>
      <c r="K100" s="36" t="s">
        <v>419</v>
      </c>
      <c r="L100" s="36" t="s">
        <v>420</v>
      </c>
      <c r="M100" s="36" t="s">
        <v>420</v>
      </c>
      <c r="N100" s="36" t="s">
        <v>419</v>
      </c>
      <c r="O100" s="36" t="s">
        <v>420</v>
      </c>
      <c r="P100" s="36" t="s">
        <v>419</v>
      </c>
      <c r="Q100" s="36" t="s">
        <v>419</v>
      </c>
      <c r="R100" s="36" t="s">
        <v>419</v>
      </c>
    </row>
    <row r="101" spans="1:18" ht="15" thickBot="1" x14ac:dyDescent="0.35">
      <c r="A101" s="35" t="s">
        <v>171</v>
      </c>
      <c r="B101" s="36" t="s">
        <v>2</v>
      </c>
      <c r="C101" s="36" t="s">
        <v>423</v>
      </c>
      <c r="D101" s="288">
        <v>24960</v>
      </c>
      <c r="E101" s="288">
        <v>24960</v>
      </c>
      <c r="F101" s="37">
        <v>36</v>
      </c>
      <c r="G101" s="36" t="s">
        <v>419</v>
      </c>
      <c r="H101" s="36" t="s">
        <v>419</v>
      </c>
      <c r="I101" s="36" t="s">
        <v>419</v>
      </c>
      <c r="J101" s="36" t="s">
        <v>419</v>
      </c>
      <c r="K101" s="36" t="s">
        <v>419</v>
      </c>
      <c r="L101" s="36" t="s">
        <v>420</v>
      </c>
      <c r="M101" s="36" t="s">
        <v>420</v>
      </c>
      <c r="N101" s="36" t="s">
        <v>419</v>
      </c>
      <c r="O101" s="36" t="s">
        <v>419</v>
      </c>
      <c r="P101" s="36" t="s">
        <v>419</v>
      </c>
      <c r="Q101" s="36" t="s">
        <v>419</v>
      </c>
      <c r="R101" s="36" t="s">
        <v>419</v>
      </c>
    </row>
    <row r="102" spans="1:18" ht="15" thickBot="1" x14ac:dyDescent="0.35">
      <c r="A102" s="35" t="s">
        <v>174</v>
      </c>
      <c r="B102" s="36" t="s">
        <v>2</v>
      </c>
      <c r="C102" s="36" t="s">
        <v>422</v>
      </c>
      <c r="D102" s="288">
        <v>16016</v>
      </c>
      <c r="E102" s="288">
        <v>16016</v>
      </c>
      <c r="F102" s="37">
        <v>28</v>
      </c>
      <c r="G102" s="36" t="s">
        <v>419</v>
      </c>
      <c r="H102" s="36" t="s">
        <v>419</v>
      </c>
      <c r="I102" s="36" t="s">
        <v>419</v>
      </c>
      <c r="J102" s="36" t="s">
        <v>419</v>
      </c>
      <c r="K102" s="36" t="s">
        <v>419</v>
      </c>
      <c r="L102" s="36" t="s">
        <v>419</v>
      </c>
      <c r="M102" s="36" t="s">
        <v>420</v>
      </c>
      <c r="N102" s="36" t="s">
        <v>419</v>
      </c>
      <c r="O102" s="36" t="s">
        <v>420</v>
      </c>
      <c r="P102" s="36" t="s">
        <v>419</v>
      </c>
      <c r="Q102" s="36" t="s">
        <v>419</v>
      </c>
      <c r="R102" s="36" t="s">
        <v>419</v>
      </c>
    </row>
    <row r="103" spans="1:18" ht="15" thickBot="1" x14ac:dyDescent="0.35">
      <c r="A103" s="35" t="s">
        <v>176</v>
      </c>
      <c r="B103" s="36" t="s">
        <v>2</v>
      </c>
      <c r="C103" s="36" t="s">
        <v>422</v>
      </c>
      <c r="D103" s="288">
        <v>28409</v>
      </c>
      <c r="E103" s="288">
        <v>30000</v>
      </c>
      <c r="F103" s="37">
        <v>38</v>
      </c>
      <c r="G103" s="36" t="s">
        <v>420</v>
      </c>
      <c r="H103" s="36" t="s">
        <v>419</v>
      </c>
      <c r="I103" s="36" t="s">
        <v>419</v>
      </c>
      <c r="J103" s="36" t="s">
        <v>420</v>
      </c>
      <c r="K103" s="36" t="s">
        <v>420</v>
      </c>
      <c r="L103" s="36" t="s">
        <v>420</v>
      </c>
      <c r="M103" s="36" t="s">
        <v>420</v>
      </c>
      <c r="N103" s="36" t="s">
        <v>420</v>
      </c>
      <c r="O103" s="36" t="s">
        <v>420</v>
      </c>
      <c r="P103" s="36" t="s">
        <v>419</v>
      </c>
      <c r="Q103" s="36" t="s">
        <v>419</v>
      </c>
      <c r="R103" s="36" t="s">
        <v>419</v>
      </c>
    </row>
    <row r="104" spans="1:18" ht="15" thickBot="1" x14ac:dyDescent="0.35">
      <c r="A104" s="35" t="s">
        <v>178</v>
      </c>
      <c r="B104" s="36" t="s">
        <v>2</v>
      </c>
      <c r="C104" s="36" t="s">
        <v>422</v>
      </c>
      <c r="D104" s="288">
        <v>28000</v>
      </c>
      <c r="E104" s="288">
        <v>28000</v>
      </c>
      <c r="F104" s="37">
        <v>45</v>
      </c>
      <c r="G104" s="36" t="s">
        <v>420</v>
      </c>
      <c r="H104" s="36" t="s">
        <v>420</v>
      </c>
      <c r="I104" s="36" t="s">
        <v>419</v>
      </c>
      <c r="J104" s="36" t="s">
        <v>419</v>
      </c>
      <c r="K104" s="36" t="s">
        <v>419</v>
      </c>
      <c r="L104" s="36" t="s">
        <v>420</v>
      </c>
      <c r="M104" s="36" t="s">
        <v>420</v>
      </c>
      <c r="N104" s="36" t="s">
        <v>419</v>
      </c>
      <c r="O104" s="36" t="s">
        <v>420</v>
      </c>
      <c r="P104" s="36" t="s">
        <v>419</v>
      </c>
      <c r="Q104" s="36" t="s">
        <v>419</v>
      </c>
      <c r="R104" s="36" t="s">
        <v>419</v>
      </c>
    </row>
    <row r="105" spans="1:18" ht="15" thickBot="1" x14ac:dyDescent="0.35">
      <c r="A105" s="35" t="s">
        <v>179</v>
      </c>
      <c r="B105" s="36" t="s">
        <v>2</v>
      </c>
      <c r="C105" s="36" t="s">
        <v>422</v>
      </c>
      <c r="D105" s="288">
        <v>47235</v>
      </c>
      <c r="E105" s="288">
        <v>47235</v>
      </c>
      <c r="F105" s="37">
        <v>40</v>
      </c>
      <c r="G105" s="36" t="s">
        <v>419</v>
      </c>
      <c r="H105" s="36" t="s">
        <v>419</v>
      </c>
      <c r="I105" s="36" t="s">
        <v>419</v>
      </c>
      <c r="J105" s="36" t="s">
        <v>419</v>
      </c>
      <c r="K105" s="36" t="s">
        <v>419</v>
      </c>
      <c r="L105" s="36" t="s">
        <v>419</v>
      </c>
      <c r="M105" s="36" t="s">
        <v>420</v>
      </c>
      <c r="N105" s="36" t="s">
        <v>419</v>
      </c>
      <c r="O105" s="36" t="s">
        <v>420</v>
      </c>
      <c r="P105" s="36" t="s">
        <v>419</v>
      </c>
      <c r="Q105" s="36" t="s">
        <v>419</v>
      </c>
      <c r="R105" s="36" t="s">
        <v>419</v>
      </c>
    </row>
    <row r="106" spans="1:18" ht="15" thickBot="1" x14ac:dyDescent="0.35">
      <c r="A106" s="35" t="s">
        <v>184</v>
      </c>
      <c r="B106" s="36" t="s">
        <v>2</v>
      </c>
      <c r="C106" s="36" t="s">
        <v>422</v>
      </c>
      <c r="D106" s="288">
        <v>18864</v>
      </c>
      <c r="E106" s="288">
        <v>18864</v>
      </c>
      <c r="F106" s="37">
        <v>30</v>
      </c>
      <c r="G106" s="36" t="s">
        <v>419</v>
      </c>
      <c r="H106" s="36" t="s">
        <v>419</v>
      </c>
      <c r="I106" s="36" t="s">
        <v>419</v>
      </c>
      <c r="J106" s="36" t="s">
        <v>420</v>
      </c>
      <c r="K106" s="36" t="s">
        <v>420</v>
      </c>
      <c r="L106" s="36" t="s">
        <v>420</v>
      </c>
      <c r="M106" s="36" t="s">
        <v>420</v>
      </c>
      <c r="N106" s="36" t="s">
        <v>419</v>
      </c>
      <c r="O106" s="36" t="s">
        <v>420</v>
      </c>
      <c r="P106" s="36" t="s">
        <v>419</v>
      </c>
      <c r="Q106" s="36" t="s">
        <v>419</v>
      </c>
      <c r="R106" s="36" t="s">
        <v>419</v>
      </c>
    </row>
    <row r="107" spans="1:18" ht="15" thickBot="1" x14ac:dyDescent="0.35">
      <c r="A107" s="35" t="s">
        <v>186</v>
      </c>
      <c r="B107" s="36" t="s">
        <v>2</v>
      </c>
      <c r="C107" s="36" t="s">
        <v>422</v>
      </c>
      <c r="D107" s="288">
        <v>17000</v>
      </c>
      <c r="E107" s="288">
        <v>26000</v>
      </c>
      <c r="F107" s="37">
        <v>35</v>
      </c>
      <c r="G107" s="36" t="s">
        <v>419</v>
      </c>
      <c r="H107" s="36" t="s">
        <v>419</v>
      </c>
      <c r="I107" s="36" t="s">
        <v>419</v>
      </c>
      <c r="J107" s="36" t="s">
        <v>419</v>
      </c>
      <c r="K107" s="36" t="s">
        <v>420</v>
      </c>
      <c r="L107" s="36" t="s">
        <v>420</v>
      </c>
      <c r="M107" s="36" t="s">
        <v>419</v>
      </c>
      <c r="N107" s="36" t="s">
        <v>420</v>
      </c>
      <c r="O107" s="36" t="s">
        <v>419</v>
      </c>
      <c r="P107" s="36" t="s">
        <v>419</v>
      </c>
      <c r="Q107" s="36" t="s">
        <v>419</v>
      </c>
      <c r="R107" s="36" t="s">
        <v>419</v>
      </c>
    </row>
    <row r="108" spans="1:18" ht="15" thickBot="1" x14ac:dyDescent="0.35">
      <c r="A108" s="35" t="s">
        <v>187</v>
      </c>
      <c r="B108" s="36" t="s">
        <v>2</v>
      </c>
      <c r="C108" s="36" t="s">
        <v>422</v>
      </c>
      <c r="D108" s="288">
        <v>25000</v>
      </c>
      <c r="E108" s="288">
        <v>28500</v>
      </c>
      <c r="F108" s="37">
        <v>40</v>
      </c>
      <c r="G108" s="36" t="s">
        <v>419</v>
      </c>
      <c r="H108" s="36" t="s">
        <v>419</v>
      </c>
      <c r="I108" s="36" t="s">
        <v>419</v>
      </c>
      <c r="J108" s="36" t="s">
        <v>419</v>
      </c>
      <c r="K108" s="36" t="s">
        <v>419</v>
      </c>
      <c r="L108" s="36" t="s">
        <v>420</v>
      </c>
      <c r="M108" s="36" t="s">
        <v>420</v>
      </c>
      <c r="N108" s="36" t="s">
        <v>419</v>
      </c>
      <c r="O108" s="36" t="s">
        <v>420</v>
      </c>
      <c r="P108" s="36" t="s">
        <v>419</v>
      </c>
      <c r="Q108" s="36" t="s">
        <v>419</v>
      </c>
      <c r="R108" s="36" t="s">
        <v>419</v>
      </c>
    </row>
    <row r="109" spans="1:18" ht="15" thickBot="1" x14ac:dyDescent="0.35">
      <c r="A109" s="35" t="s">
        <v>188</v>
      </c>
      <c r="B109" s="36" t="s">
        <v>2</v>
      </c>
      <c r="C109" s="36" t="s">
        <v>418</v>
      </c>
      <c r="D109" s="288">
        <v>21000</v>
      </c>
      <c r="E109" s="288">
        <v>57000</v>
      </c>
      <c r="F109" s="37">
        <v>40</v>
      </c>
      <c r="G109" s="36" t="s">
        <v>420</v>
      </c>
      <c r="H109" s="36" t="s">
        <v>420</v>
      </c>
      <c r="I109" s="36" t="s">
        <v>420</v>
      </c>
      <c r="J109" s="36" t="s">
        <v>420</v>
      </c>
      <c r="K109" s="36" t="s">
        <v>420</v>
      </c>
      <c r="L109" s="36" t="s">
        <v>420</v>
      </c>
      <c r="M109" s="36" t="s">
        <v>420</v>
      </c>
      <c r="N109" s="36" t="s">
        <v>420</v>
      </c>
      <c r="O109" s="36" t="s">
        <v>420</v>
      </c>
      <c r="P109" s="36" t="s">
        <v>419</v>
      </c>
      <c r="Q109" s="36" t="s">
        <v>420</v>
      </c>
      <c r="R109" s="36" t="s">
        <v>419</v>
      </c>
    </row>
    <row r="110" spans="1:18" ht="15" thickBot="1" x14ac:dyDescent="0.35">
      <c r="A110" s="35" t="s">
        <v>195</v>
      </c>
      <c r="B110" s="36" t="s">
        <v>2</v>
      </c>
      <c r="C110" s="36" t="s">
        <v>422</v>
      </c>
      <c r="D110" s="288">
        <v>37000</v>
      </c>
      <c r="E110" s="288">
        <v>43000</v>
      </c>
      <c r="F110" s="37">
        <v>40</v>
      </c>
      <c r="G110" s="36" t="s">
        <v>419</v>
      </c>
      <c r="H110" s="36" t="s">
        <v>420</v>
      </c>
      <c r="I110" s="36" t="s">
        <v>419</v>
      </c>
      <c r="J110" s="36" t="s">
        <v>419</v>
      </c>
      <c r="K110" s="36" t="s">
        <v>419</v>
      </c>
      <c r="L110" s="36" t="s">
        <v>420</v>
      </c>
      <c r="M110" s="36" t="s">
        <v>420</v>
      </c>
      <c r="N110" s="36" t="s">
        <v>419</v>
      </c>
      <c r="O110" s="36" t="s">
        <v>420</v>
      </c>
      <c r="P110" s="36" t="s">
        <v>420</v>
      </c>
      <c r="Q110" s="36" t="s">
        <v>419</v>
      </c>
      <c r="R110" s="36" t="s">
        <v>419</v>
      </c>
    </row>
    <row r="111" spans="1:18" ht="15" thickBot="1" x14ac:dyDescent="0.35">
      <c r="A111" s="35" t="s">
        <v>201</v>
      </c>
      <c r="B111" s="36" t="s">
        <v>2</v>
      </c>
      <c r="C111" s="36" t="s">
        <v>421</v>
      </c>
      <c r="D111" s="288">
        <v>23400</v>
      </c>
      <c r="E111" s="288">
        <v>28080</v>
      </c>
      <c r="F111" s="37">
        <v>30</v>
      </c>
      <c r="G111" s="36" t="s">
        <v>419</v>
      </c>
      <c r="H111" s="36" t="s">
        <v>419</v>
      </c>
      <c r="I111" s="36" t="s">
        <v>419</v>
      </c>
      <c r="J111" s="36" t="s">
        <v>419</v>
      </c>
      <c r="K111" s="36" t="s">
        <v>419</v>
      </c>
      <c r="L111" s="36" t="s">
        <v>419</v>
      </c>
      <c r="M111" s="36" t="s">
        <v>420</v>
      </c>
      <c r="N111" s="36" t="s">
        <v>419</v>
      </c>
      <c r="O111" s="36" t="s">
        <v>420</v>
      </c>
      <c r="P111" s="36" t="s">
        <v>419</v>
      </c>
      <c r="Q111" s="36" t="s">
        <v>419</v>
      </c>
      <c r="R111" s="36" t="s">
        <v>419</v>
      </c>
    </row>
    <row r="112" spans="1:18" ht="15" thickBot="1" x14ac:dyDescent="0.35">
      <c r="A112" s="35" t="s">
        <v>202</v>
      </c>
      <c r="B112" s="36" t="s">
        <v>2</v>
      </c>
      <c r="C112" s="36" t="s">
        <v>422</v>
      </c>
      <c r="D112" s="288">
        <v>21800</v>
      </c>
      <c r="E112" s="288">
        <v>36000</v>
      </c>
      <c r="F112" s="37">
        <v>35</v>
      </c>
      <c r="G112" s="36" t="s">
        <v>419</v>
      </c>
      <c r="H112" s="36" t="s">
        <v>419</v>
      </c>
      <c r="I112" s="36" t="s">
        <v>419</v>
      </c>
      <c r="J112" s="36" t="s">
        <v>419</v>
      </c>
      <c r="K112" s="36" t="s">
        <v>419</v>
      </c>
      <c r="L112" s="36" t="s">
        <v>420</v>
      </c>
      <c r="M112" s="36" t="s">
        <v>420</v>
      </c>
      <c r="N112" s="36" t="s">
        <v>419</v>
      </c>
      <c r="O112" s="36" t="s">
        <v>420</v>
      </c>
      <c r="P112" s="36" t="s">
        <v>419</v>
      </c>
      <c r="Q112" s="36" t="s">
        <v>419</v>
      </c>
      <c r="R112" s="36" t="s">
        <v>419</v>
      </c>
    </row>
    <row r="113" spans="1:18" ht="15" thickBot="1" x14ac:dyDescent="0.35">
      <c r="A113" s="35" t="s">
        <v>211</v>
      </c>
      <c r="B113" s="36" t="s">
        <v>2</v>
      </c>
      <c r="C113" s="36" t="s">
        <v>422</v>
      </c>
      <c r="D113" s="288">
        <v>9600</v>
      </c>
      <c r="E113" s="288">
        <v>11390</v>
      </c>
      <c r="F113" s="37">
        <v>20</v>
      </c>
      <c r="G113" s="36" t="s">
        <v>419</v>
      </c>
      <c r="H113" s="36" t="s">
        <v>419</v>
      </c>
      <c r="I113" s="36" t="s">
        <v>419</v>
      </c>
      <c r="J113" s="36" t="s">
        <v>419</v>
      </c>
      <c r="K113" s="36" t="s">
        <v>419</v>
      </c>
      <c r="L113" s="36" t="s">
        <v>420</v>
      </c>
      <c r="M113" s="36" t="s">
        <v>420</v>
      </c>
      <c r="N113" s="36" t="s">
        <v>419</v>
      </c>
      <c r="O113" s="36" t="s">
        <v>420</v>
      </c>
      <c r="P113" s="36" t="s">
        <v>419</v>
      </c>
      <c r="Q113" s="36" t="s">
        <v>419</v>
      </c>
      <c r="R113" s="36" t="s">
        <v>419</v>
      </c>
    </row>
    <row r="114" spans="1:18" ht="15" thickBot="1" x14ac:dyDescent="0.35">
      <c r="A114" s="35" t="s">
        <v>214</v>
      </c>
      <c r="B114" s="36" t="s">
        <v>2</v>
      </c>
      <c r="C114" s="36" t="s">
        <v>422</v>
      </c>
      <c r="D114" s="288">
        <v>22443</v>
      </c>
      <c r="E114" s="288">
        <v>23443</v>
      </c>
      <c r="F114" s="37">
        <v>33</v>
      </c>
      <c r="G114" s="36" t="s">
        <v>419</v>
      </c>
      <c r="H114" s="36" t="s">
        <v>419</v>
      </c>
      <c r="I114" s="36" t="s">
        <v>419</v>
      </c>
      <c r="J114" s="36" t="s">
        <v>420</v>
      </c>
      <c r="K114" s="36" t="s">
        <v>420</v>
      </c>
      <c r="L114" s="36" t="s">
        <v>420</v>
      </c>
      <c r="M114" s="36" t="s">
        <v>420</v>
      </c>
      <c r="N114" s="36" t="s">
        <v>420</v>
      </c>
      <c r="O114" s="36" t="s">
        <v>420</v>
      </c>
      <c r="P114" s="36" t="s">
        <v>419</v>
      </c>
      <c r="Q114" s="36" t="s">
        <v>419</v>
      </c>
      <c r="R114" s="36" t="s">
        <v>419</v>
      </c>
    </row>
    <row r="115" spans="1:18" ht="15" thickBot="1" x14ac:dyDescent="0.35">
      <c r="A115" s="35" t="s">
        <v>217</v>
      </c>
      <c r="B115" s="36" t="s">
        <v>2</v>
      </c>
      <c r="C115" s="36" t="s">
        <v>422</v>
      </c>
      <c r="D115" s="288">
        <v>24960</v>
      </c>
      <c r="E115" s="288">
        <v>31200</v>
      </c>
      <c r="F115" s="37">
        <v>40</v>
      </c>
      <c r="G115" s="36" t="s">
        <v>420</v>
      </c>
      <c r="H115" s="36" t="s">
        <v>420</v>
      </c>
      <c r="I115" s="36" t="s">
        <v>420</v>
      </c>
      <c r="J115" s="36" t="s">
        <v>419</v>
      </c>
      <c r="K115" s="36" t="s">
        <v>419</v>
      </c>
      <c r="L115" s="36" t="s">
        <v>420</v>
      </c>
      <c r="M115" s="36" t="s">
        <v>420</v>
      </c>
      <c r="N115" s="36" t="s">
        <v>419</v>
      </c>
      <c r="O115" s="36" t="s">
        <v>420</v>
      </c>
      <c r="P115" s="36" t="s">
        <v>419</v>
      </c>
      <c r="Q115" s="36" t="s">
        <v>419</v>
      </c>
      <c r="R115" s="36" t="s">
        <v>419</v>
      </c>
    </row>
    <row r="116" spans="1:18" ht="15" thickBot="1" x14ac:dyDescent="0.35">
      <c r="A116" s="35" t="s">
        <v>219</v>
      </c>
      <c r="B116" s="36" t="s">
        <v>2</v>
      </c>
      <c r="C116" s="36" t="s">
        <v>422</v>
      </c>
      <c r="D116" s="288">
        <v>17000</v>
      </c>
      <c r="E116" s="288">
        <v>18564</v>
      </c>
      <c r="F116" s="37">
        <v>35</v>
      </c>
      <c r="G116" s="36" t="s">
        <v>419</v>
      </c>
      <c r="H116" s="36" t="s">
        <v>419</v>
      </c>
      <c r="I116" s="36" t="s">
        <v>419</v>
      </c>
      <c r="J116" s="36" t="s">
        <v>419</v>
      </c>
      <c r="K116" s="36" t="s">
        <v>419</v>
      </c>
      <c r="L116" s="36" t="s">
        <v>419</v>
      </c>
      <c r="M116" s="36" t="s">
        <v>419</v>
      </c>
      <c r="N116" s="36" t="s">
        <v>419</v>
      </c>
      <c r="O116" s="36" t="s">
        <v>419</v>
      </c>
      <c r="P116" s="36" t="s">
        <v>419</v>
      </c>
      <c r="Q116" s="36" t="s">
        <v>419</v>
      </c>
      <c r="R116" s="36" t="s">
        <v>419</v>
      </c>
    </row>
    <row r="117" spans="1:18" ht="15" thickBot="1" x14ac:dyDescent="0.35">
      <c r="A117" s="35" t="s">
        <v>224</v>
      </c>
      <c r="B117" s="36" t="s">
        <v>2</v>
      </c>
      <c r="C117" s="36" t="s">
        <v>418</v>
      </c>
      <c r="D117" s="288">
        <v>32000</v>
      </c>
      <c r="E117" s="288">
        <v>32000</v>
      </c>
      <c r="F117" s="37">
        <v>38</v>
      </c>
      <c r="G117" s="36" t="s">
        <v>420</v>
      </c>
      <c r="H117" s="36" t="s">
        <v>419</v>
      </c>
      <c r="I117" s="36" t="s">
        <v>419</v>
      </c>
      <c r="J117" s="36" t="s">
        <v>419</v>
      </c>
      <c r="K117" s="36" t="s">
        <v>419</v>
      </c>
      <c r="L117" s="36" t="s">
        <v>419</v>
      </c>
      <c r="M117" s="36" t="s">
        <v>420</v>
      </c>
      <c r="N117" s="36" t="s">
        <v>419</v>
      </c>
      <c r="O117" s="36" t="s">
        <v>419</v>
      </c>
      <c r="P117" s="36" t="s">
        <v>419</v>
      </c>
      <c r="Q117" s="36" t="s">
        <v>419</v>
      </c>
      <c r="R117" s="36" t="s">
        <v>419</v>
      </c>
    </row>
    <row r="118" spans="1:18" ht="15" thickBot="1" x14ac:dyDescent="0.35">
      <c r="A118" s="35" t="s">
        <v>225</v>
      </c>
      <c r="B118" s="36" t="s">
        <v>2</v>
      </c>
      <c r="C118" s="36" t="s">
        <v>422</v>
      </c>
      <c r="D118" s="288">
        <v>22900</v>
      </c>
      <c r="E118" s="288">
        <v>27040</v>
      </c>
      <c r="F118" s="37">
        <v>40</v>
      </c>
      <c r="G118" s="36" t="s">
        <v>419</v>
      </c>
      <c r="H118" s="36" t="s">
        <v>419</v>
      </c>
      <c r="I118" s="36" t="s">
        <v>419</v>
      </c>
      <c r="J118" s="36" t="s">
        <v>419</v>
      </c>
      <c r="K118" s="36" t="s">
        <v>419</v>
      </c>
      <c r="L118" s="36" t="s">
        <v>419</v>
      </c>
      <c r="M118" s="36" t="s">
        <v>420</v>
      </c>
      <c r="N118" s="36" t="s">
        <v>419</v>
      </c>
      <c r="O118" s="36" t="s">
        <v>420</v>
      </c>
      <c r="P118" s="36" t="s">
        <v>419</v>
      </c>
      <c r="Q118" s="36" t="s">
        <v>419</v>
      </c>
      <c r="R118" s="36" t="s">
        <v>419</v>
      </c>
    </row>
    <row r="119" spans="1:18" ht="15" thickBot="1" x14ac:dyDescent="0.35">
      <c r="A119" s="35" t="s">
        <v>229</v>
      </c>
      <c r="B119" s="36" t="s">
        <v>2</v>
      </c>
      <c r="C119" s="36" t="s">
        <v>421</v>
      </c>
      <c r="D119" s="288">
        <v>32308</v>
      </c>
      <c r="E119" s="288">
        <v>32308</v>
      </c>
      <c r="F119" s="37">
        <v>40</v>
      </c>
      <c r="G119" s="36" t="s">
        <v>419</v>
      </c>
      <c r="H119" s="36" t="s">
        <v>419</v>
      </c>
      <c r="I119" s="36" t="s">
        <v>419</v>
      </c>
      <c r="J119" s="36" t="s">
        <v>419</v>
      </c>
      <c r="K119" s="36" t="s">
        <v>419</v>
      </c>
      <c r="L119" s="36" t="s">
        <v>419</v>
      </c>
      <c r="M119" s="36" t="s">
        <v>419</v>
      </c>
      <c r="N119" s="36" t="s">
        <v>420</v>
      </c>
      <c r="O119" s="36" t="s">
        <v>420</v>
      </c>
      <c r="P119" s="36" t="s">
        <v>419</v>
      </c>
      <c r="Q119" s="36" t="s">
        <v>419</v>
      </c>
      <c r="R119" s="36" t="s">
        <v>419</v>
      </c>
    </row>
    <row r="120" spans="1:18" ht="15" thickBot="1" x14ac:dyDescent="0.35">
      <c r="A120" s="35" t="s">
        <v>230</v>
      </c>
      <c r="B120" s="36" t="s">
        <v>2</v>
      </c>
      <c r="C120" s="36" t="s">
        <v>422</v>
      </c>
      <c r="D120" s="288">
        <v>29716</v>
      </c>
      <c r="E120" s="288">
        <v>29995</v>
      </c>
      <c r="F120" s="37">
        <v>38</v>
      </c>
      <c r="G120" s="36" t="s">
        <v>419</v>
      </c>
      <c r="H120" s="36" t="s">
        <v>420</v>
      </c>
      <c r="I120" s="36" t="s">
        <v>420</v>
      </c>
      <c r="J120" s="36" t="s">
        <v>420</v>
      </c>
      <c r="K120" s="36" t="s">
        <v>420</v>
      </c>
      <c r="L120" s="36" t="s">
        <v>420</v>
      </c>
      <c r="M120" s="36" t="s">
        <v>420</v>
      </c>
      <c r="N120" s="36" t="s">
        <v>420</v>
      </c>
      <c r="O120" s="36" t="s">
        <v>420</v>
      </c>
      <c r="P120" s="36" t="s">
        <v>419</v>
      </c>
      <c r="Q120" s="36" t="s">
        <v>420</v>
      </c>
      <c r="R120" s="36" t="s">
        <v>420</v>
      </c>
    </row>
    <row r="121" spans="1:18" ht="15" thickBot="1" x14ac:dyDescent="0.35">
      <c r="A121" s="35" t="s">
        <v>232</v>
      </c>
      <c r="B121" s="36" t="s">
        <v>2</v>
      </c>
      <c r="C121" s="36" t="s">
        <v>422</v>
      </c>
      <c r="D121" s="288">
        <v>19050</v>
      </c>
      <c r="E121" s="288">
        <v>31459</v>
      </c>
      <c r="F121" s="37">
        <v>32</v>
      </c>
      <c r="G121" s="36" t="s">
        <v>419</v>
      </c>
      <c r="H121" s="36" t="s">
        <v>419</v>
      </c>
      <c r="I121" s="36" t="s">
        <v>419</v>
      </c>
      <c r="J121" s="36" t="s">
        <v>419</v>
      </c>
      <c r="K121" s="36" t="s">
        <v>419</v>
      </c>
      <c r="L121" s="36" t="s">
        <v>420</v>
      </c>
      <c r="M121" s="36" t="s">
        <v>420</v>
      </c>
      <c r="N121" s="36" t="s">
        <v>420</v>
      </c>
      <c r="O121" s="36" t="s">
        <v>420</v>
      </c>
      <c r="P121" s="36" t="s">
        <v>419</v>
      </c>
      <c r="Q121" s="36" t="s">
        <v>419</v>
      </c>
      <c r="R121" s="36" t="s">
        <v>419</v>
      </c>
    </row>
    <row r="122" spans="1:18" ht="15" thickBot="1" x14ac:dyDescent="0.35">
      <c r="A122" s="35" t="s">
        <v>241</v>
      </c>
      <c r="B122" s="36" t="s">
        <v>2</v>
      </c>
      <c r="C122" s="36" t="s">
        <v>421</v>
      </c>
      <c r="D122" s="288">
        <v>32344</v>
      </c>
      <c r="E122" s="288">
        <v>32344</v>
      </c>
      <c r="F122" s="37">
        <v>40</v>
      </c>
      <c r="G122" s="36" t="s">
        <v>420</v>
      </c>
      <c r="H122" s="36" t="s">
        <v>419</v>
      </c>
      <c r="I122" s="36" t="s">
        <v>419</v>
      </c>
      <c r="J122" s="36" t="s">
        <v>419</v>
      </c>
      <c r="K122" s="36" t="s">
        <v>419</v>
      </c>
      <c r="L122" s="36" t="s">
        <v>420</v>
      </c>
      <c r="M122" s="36" t="s">
        <v>420</v>
      </c>
      <c r="N122" s="36" t="s">
        <v>419</v>
      </c>
      <c r="O122" s="36" t="s">
        <v>420</v>
      </c>
      <c r="P122" s="36" t="s">
        <v>419</v>
      </c>
      <c r="Q122" s="36" t="s">
        <v>419</v>
      </c>
      <c r="R122" s="36" t="s">
        <v>419</v>
      </c>
    </row>
    <row r="123" spans="1:18" ht="15" thickBot="1" x14ac:dyDescent="0.35">
      <c r="A123" s="35" t="s">
        <v>242</v>
      </c>
      <c r="B123" s="36" t="s">
        <v>2</v>
      </c>
      <c r="C123" s="36" t="s">
        <v>422</v>
      </c>
      <c r="D123" s="288">
        <v>35000</v>
      </c>
      <c r="E123" s="288">
        <v>42000</v>
      </c>
      <c r="F123" s="37">
        <v>50</v>
      </c>
      <c r="G123" s="36" t="s">
        <v>420</v>
      </c>
      <c r="H123" s="36" t="s">
        <v>420</v>
      </c>
      <c r="I123" s="36" t="s">
        <v>420</v>
      </c>
      <c r="J123" s="36" t="s">
        <v>419</v>
      </c>
      <c r="K123" s="36" t="s">
        <v>419</v>
      </c>
      <c r="L123" s="36" t="s">
        <v>420</v>
      </c>
      <c r="M123" s="36" t="s">
        <v>420</v>
      </c>
      <c r="N123" s="36" t="s">
        <v>420</v>
      </c>
      <c r="O123" s="36" t="s">
        <v>420</v>
      </c>
      <c r="P123" s="36" t="s">
        <v>420</v>
      </c>
      <c r="Q123" s="36" t="s">
        <v>419</v>
      </c>
      <c r="R123" s="36" t="s">
        <v>419</v>
      </c>
    </row>
    <row r="124" spans="1:18" ht="15" thickBot="1" x14ac:dyDescent="0.35">
      <c r="A124" s="35" t="s">
        <v>248</v>
      </c>
      <c r="B124" s="36" t="s">
        <v>2</v>
      </c>
      <c r="C124" s="36" t="s">
        <v>422</v>
      </c>
      <c r="D124" s="288">
        <v>25000</v>
      </c>
      <c r="E124" s="288">
        <v>49000</v>
      </c>
      <c r="F124" s="37">
        <v>40</v>
      </c>
      <c r="G124" s="36" t="s">
        <v>420</v>
      </c>
      <c r="H124" s="36" t="s">
        <v>419</v>
      </c>
      <c r="I124" s="36" t="s">
        <v>419</v>
      </c>
      <c r="J124" s="36" t="s">
        <v>419</v>
      </c>
      <c r="K124" s="36" t="s">
        <v>419</v>
      </c>
      <c r="L124" s="36" t="s">
        <v>420</v>
      </c>
      <c r="M124" s="36" t="s">
        <v>420</v>
      </c>
      <c r="N124" s="36" t="s">
        <v>420</v>
      </c>
      <c r="O124" s="36" t="s">
        <v>420</v>
      </c>
      <c r="P124" s="36" t="s">
        <v>419</v>
      </c>
      <c r="Q124" s="36" t="s">
        <v>419</v>
      </c>
      <c r="R124" s="36" t="s">
        <v>419</v>
      </c>
    </row>
    <row r="125" spans="1:18" ht="15" thickBot="1" x14ac:dyDescent="0.35">
      <c r="A125" s="35" t="s">
        <v>249</v>
      </c>
      <c r="B125" s="36" t="s">
        <v>2</v>
      </c>
      <c r="C125" s="36" t="s">
        <v>421</v>
      </c>
      <c r="D125" s="288">
        <v>46200</v>
      </c>
      <c r="E125" s="288">
        <v>46200</v>
      </c>
      <c r="F125" s="37">
        <v>44</v>
      </c>
      <c r="G125" s="36" t="s">
        <v>419</v>
      </c>
      <c r="H125" s="36" t="s">
        <v>419</v>
      </c>
      <c r="I125" s="36" t="s">
        <v>419</v>
      </c>
      <c r="J125" s="36" t="s">
        <v>419</v>
      </c>
      <c r="K125" s="36" t="s">
        <v>419</v>
      </c>
      <c r="L125" s="36" t="s">
        <v>420</v>
      </c>
      <c r="M125" s="36" t="s">
        <v>420</v>
      </c>
      <c r="N125" s="36" t="s">
        <v>420</v>
      </c>
      <c r="O125" s="36" t="s">
        <v>420</v>
      </c>
      <c r="P125" s="36" t="s">
        <v>419</v>
      </c>
      <c r="Q125" s="36" t="s">
        <v>419</v>
      </c>
      <c r="R125" s="36" t="s">
        <v>419</v>
      </c>
    </row>
    <row r="126" spans="1:18" ht="15" thickBot="1" x14ac:dyDescent="0.35">
      <c r="A126" s="35" t="s">
        <v>255</v>
      </c>
      <c r="B126" s="36" t="s">
        <v>2</v>
      </c>
      <c r="C126" s="36" t="s">
        <v>422</v>
      </c>
      <c r="D126" s="288">
        <v>29500</v>
      </c>
      <c r="E126" s="288">
        <v>40788</v>
      </c>
      <c r="F126" s="37">
        <v>32</v>
      </c>
      <c r="G126" s="36" t="s">
        <v>419</v>
      </c>
      <c r="H126" s="36" t="s">
        <v>419</v>
      </c>
      <c r="I126" s="36" t="s">
        <v>419</v>
      </c>
      <c r="J126" s="36" t="s">
        <v>419</v>
      </c>
      <c r="K126" s="36" t="s">
        <v>419</v>
      </c>
      <c r="L126" s="36" t="s">
        <v>420</v>
      </c>
      <c r="M126" s="36" t="s">
        <v>420</v>
      </c>
      <c r="N126" s="36" t="s">
        <v>419</v>
      </c>
      <c r="O126" s="36" t="s">
        <v>420</v>
      </c>
      <c r="P126" s="36" t="s">
        <v>419</v>
      </c>
      <c r="Q126" s="36" t="s">
        <v>419</v>
      </c>
      <c r="R126" s="36" t="s">
        <v>419</v>
      </c>
    </row>
    <row r="127" spans="1:18" ht="15" thickBot="1" x14ac:dyDescent="0.35">
      <c r="A127" s="35" t="s">
        <v>266</v>
      </c>
      <c r="B127" s="36" t="s">
        <v>2</v>
      </c>
      <c r="C127" s="36" t="s">
        <v>421</v>
      </c>
      <c r="D127" s="288">
        <v>28080</v>
      </c>
      <c r="E127" s="288">
        <v>28080</v>
      </c>
      <c r="F127" s="37">
        <v>30</v>
      </c>
      <c r="G127" s="36" t="s">
        <v>419</v>
      </c>
      <c r="H127" s="36" t="s">
        <v>419</v>
      </c>
      <c r="I127" s="36" t="s">
        <v>419</v>
      </c>
      <c r="J127" s="36" t="s">
        <v>419</v>
      </c>
      <c r="K127" s="36" t="s">
        <v>419</v>
      </c>
      <c r="L127" s="36" t="s">
        <v>420</v>
      </c>
      <c r="M127" s="36" t="s">
        <v>420</v>
      </c>
      <c r="N127" s="36" t="s">
        <v>419</v>
      </c>
      <c r="O127" s="36" t="s">
        <v>419</v>
      </c>
      <c r="P127" s="36" t="s">
        <v>419</v>
      </c>
      <c r="Q127" s="36" t="s">
        <v>419</v>
      </c>
      <c r="R127" s="36" t="s">
        <v>419</v>
      </c>
    </row>
    <row r="128" spans="1:18" ht="15" thickBot="1" x14ac:dyDescent="0.35">
      <c r="A128" s="35" t="s">
        <v>269</v>
      </c>
      <c r="B128" s="36" t="s">
        <v>2</v>
      </c>
      <c r="C128" s="36" t="s">
        <v>422</v>
      </c>
      <c r="D128" s="288">
        <v>22000</v>
      </c>
      <c r="E128" s="288">
        <v>23000</v>
      </c>
      <c r="F128" s="37">
        <v>40</v>
      </c>
      <c r="G128" s="36" t="s">
        <v>419</v>
      </c>
      <c r="H128" s="36" t="s">
        <v>419</v>
      </c>
      <c r="I128" s="36" t="s">
        <v>419</v>
      </c>
      <c r="J128" s="36" t="s">
        <v>419</v>
      </c>
      <c r="K128" s="36" t="s">
        <v>420</v>
      </c>
      <c r="L128" s="36" t="s">
        <v>420</v>
      </c>
      <c r="M128" s="36" t="s">
        <v>420</v>
      </c>
      <c r="N128" s="36" t="s">
        <v>420</v>
      </c>
      <c r="O128" s="36" t="s">
        <v>420</v>
      </c>
      <c r="P128" s="36" t="s">
        <v>419</v>
      </c>
      <c r="Q128" s="36" t="s">
        <v>419</v>
      </c>
      <c r="R128" s="36" t="s">
        <v>419</v>
      </c>
    </row>
    <row r="129" spans="1:18" ht="15" thickBot="1" x14ac:dyDescent="0.35">
      <c r="A129" s="35" t="s">
        <v>272</v>
      </c>
      <c r="B129" s="36" t="s">
        <v>2</v>
      </c>
      <c r="C129" s="36" t="s">
        <v>421</v>
      </c>
      <c r="D129" s="288">
        <v>42000</v>
      </c>
      <c r="E129" s="288">
        <v>52000</v>
      </c>
      <c r="F129" s="37">
        <v>40</v>
      </c>
      <c r="G129" s="36" t="s">
        <v>419</v>
      </c>
      <c r="H129" s="36" t="s">
        <v>419</v>
      </c>
      <c r="I129" s="36" t="s">
        <v>419</v>
      </c>
      <c r="J129" s="36" t="s">
        <v>420</v>
      </c>
      <c r="K129" s="36" t="s">
        <v>420</v>
      </c>
      <c r="L129" s="36" t="s">
        <v>420</v>
      </c>
      <c r="M129" s="36" t="s">
        <v>420</v>
      </c>
      <c r="N129" s="36" t="s">
        <v>420</v>
      </c>
      <c r="O129" s="36" t="s">
        <v>420</v>
      </c>
      <c r="P129" s="36" t="s">
        <v>420</v>
      </c>
      <c r="Q129" s="36" t="s">
        <v>419</v>
      </c>
      <c r="R129" s="36" t="s">
        <v>419</v>
      </c>
    </row>
    <row r="130" spans="1:18" ht="15" thickBot="1" x14ac:dyDescent="0.35">
      <c r="A130" s="35" t="s">
        <v>279</v>
      </c>
      <c r="B130" s="36" t="s">
        <v>2</v>
      </c>
      <c r="C130" s="36" t="s">
        <v>422</v>
      </c>
      <c r="D130" s="288">
        <v>17000</v>
      </c>
      <c r="E130" s="288">
        <v>22000</v>
      </c>
      <c r="F130" s="37">
        <v>26</v>
      </c>
      <c r="G130" s="36" t="s">
        <v>419</v>
      </c>
      <c r="H130" s="36" t="s">
        <v>419</v>
      </c>
      <c r="I130" s="36" t="s">
        <v>419</v>
      </c>
      <c r="J130" s="36" t="s">
        <v>419</v>
      </c>
      <c r="K130" s="36" t="s">
        <v>419</v>
      </c>
      <c r="L130" s="36" t="s">
        <v>420</v>
      </c>
      <c r="M130" s="36" t="s">
        <v>420</v>
      </c>
      <c r="N130" s="36" t="s">
        <v>420</v>
      </c>
      <c r="O130" s="36" t="s">
        <v>420</v>
      </c>
      <c r="P130" s="36" t="s">
        <v>419</v>
      </c>
      <c r="Q130" s="36" t="s">
        <v>419</v>
      </c>
      <c r="R130" s="36" t="s">
        <v>419</v>
      </c>
    </row>
    <row r="131" spans="1:18" ht="15" thickBot="1" x14ac:dyDescent="0.35">
      <c r="A131" s="35" t="s">
        <v>282</v>
      </c>
      <c r="B131" s="36" t="s">
        <v>2</v>
      </c>
      <c r="C131" s="36" t="s">
        <v>422</v>
      </c>
      <c r="D131" s="288">
        <v>10000</v>
      </c>
      <c r="E131" s="288">
        <v>26000</v>
      </c>
      <c r="F131" s="37">
        <v>25</v>
      </c>
      <c r="G131" s="36" t="s">
        <v>419</v>
      </c>
      <c r="H131" s="36" t="s">
        <v>419</v>
      </c>
      <c r="I131" s="36" t="s">
        <v>419</v>
      </c>
      <c r="J131" s="36" t="s">
        <v>419</v>
      </c>
      <c r="K131" s="36" t="s">
        <v>419</v>
      </c>
      <c r="L131" s="36" t="s">
        <v>419</v>
      </c>
      <c r="M131" s="36" t="s">
        <v>420</v>
      </c>
      <c r="N131" s="36" t="s">
        <v>420</v>
      </c>
      <c r="O131" s="36" t="s">
        <v>420</v>
      </c>
      <c r="P131" s="36" t="s">
        <v>419</v>
      </c>
      <c r="Q131" s="36" t="s">
        <v>419</v>
      </c>
      <c r="R131" s="36" t="s">
        <v>419</v>
      </c>
    </row>
    <row r="132" spans="1:18" ht="15" thickBot="1" x14ac:dyDescent="0.35">
      <c r="A132" s="35" t="s">
        <v>286</v>
      </c>
      <c r="B132" s="36" t="s">
        <v>2</v>
      </c>
      <c r="C132" s="36" t="s">
        <v>422</v>
      </c>
      <c r="D132" s="288">
        <v>13331</v>
      </c>
      <c r="E132" s="288">
        <v>13331</v>
      </c>
      <c r="F132" s="37">
        <v>23</v>
      </c>
      <c r="G132" s="36" t="s">
        <v>419</v>
      </c>
      <c r="H132" s="36" t="s">
        <v>419</v>
      </c>
      <c r="I132" s="36" t="s">
        <v>419</v>
      </c>
      <c r="J132" s="36" t="s">
        <v>419</v>
      </c>
      <c r="K132" s="36" t="s">
        <v>419</v>
      </c>
      <c r="L132" s="36" t="s">
        <v>420</v>
      </c>
      <c r="M132" s="36" t="s">
        <v>420</v>
      </c>
      <c r="N132" s="36" t="s">
        <v>419</v>
      </c>
      <c r="O132" s="36" t="s">
        <v>420</v>
      </c>
      <c r="P132" s="36" t="s">
        <v>419</v>
      </c>
      <c r="Q132" s="36" t="s">
        <v>419</v>
      </c>
      <c r="R132" s="36" t="s">
        <v>419</v>
      </c>
    </row>
    <row r="133" spans="1:18" ht="15" thickBot="1" x14ac:dyDescent="0.35">
      <c r="A133" s="35" t="s">
        <v>289</v>
      </c>
      <c r="B133" s="36" t="s">
        <v>2</v>
      </c>
      <c r="C133" s="36" t="s">
        <v>421</v>
      </c>
      <c r="D133" s="288">
        <v>16000</v>
      </c>
      <c r="E133" s="288">
        <v>21000</v>
      </c>
      <c r="F133" s="37">
        <v>28</v>
      </c>
      <c r="G133" s="36" t="s">
        <v>420</v>
      </c>
      <c r="H133" s="36" t="s">
        <v>419</v>
      </c>
      <c r="I133" s="36" t="s">
        <v>419</v>
      </c>
      <c r="J133" s="36" t="s">
        <v>419</v>
      </c>
      <c r="K133" s="36" t="s">
        <v>419</v>
      </c>
      <c r="L133" s="36" t="s">
        <v>420</v>
      </c>
      <c r="M133" s="36" t="s">
        <v>420</v>
      </c>
      <c r="N133" s="36" t="s">
        <v>419</v>
      </c>
      <c r="O133" s="36" t="s">
        <v>420</v>
      </c>
      <c r="P133" s="36" t="s">
        <v>419</v>
      </c>
      <c r="Q133" s="36" t="s">
        <v>419</v>
      </c>
      <c r="R133" s="36" t="s">
        <v>419</v>
      </c>
    </row>
    <row r="134" spans="1:18" ht="15" thickBot="1" x14ac:dyDescent="0.35">
      <c r="A134" s="35" t="s">
        <v>290</v>
      </c>
      <c r="B134" s="36" t="s">
        <v>2</v>
      </c>
      <c r="C134" s="36" t="s">
        <v>421</v>
      </c>
      <c r="D134" s="288">
        <v>21000</v>
      </c>
      <c r="E134" s="288">
        <v>30000</v>
      </c>
      <c r="F134" s="37">
        <v>45</v>
      </c>
      <c r="G134" s="36" t="s">
        <v>420</v>
      </c>
      <c r="H134" s="36" t="s">
        <v>420</v>
      </c>
      <c r="I134" s="36" t="s">
        <v>420</v>
      </c>
      <c r="J134" s="36" t="s">
        <v>419</v>
      </c>
      <c r="K134" s="36" t="s">
        <v>419</v>
      </c>
      <c r="L134" s="36" t="s">
        <v>419</v>
      </c>
      <c r="M134" s="36" t="s">
        <v>420</v>
      </c>
      <c r="N134" s="36" t="s">
        <v>420</v>
      </c>
      <c r="O134" s="36" t="s">
        <v>420</v>
      </c>
      <c r="P134" s="36" t="s">
        <v>419</v>
      </c>
      <c r="Q134" s="36" t="s">
        <v>419</v>
      </c>
      <c r="R134" s="36" t="s">
        <v>419</v>
      </c>
    </row>
    <row r="135" spans="1:18" ht="15" thickBot="1" x14ac:dyDescent="0.35">
      <c r="A135" s="35" t="s">
        <v>293</v>
      </c>
      <c r="B135" s="36" t="s">
        <v>2</v>
      </c>
      <c r="C135" s="36" t="s">
        <v>422</v>
      </c>
      <c r="D135" s="288">
        <v>14880</v>
      </c>
      <c r="E135" s="288">
        <v>15600</v>
      </c>
      <c r="F135" s="37">
        <v>30</v>
      </c>
      <c r="G135" s="36" t="s">
        <v>419</v>
      </c>
      <c r="H135" s="36" t="s">
        <v>419</v>
      </c>
      <c r="I135" s="36" t="s">
        <v>419</v>
      </c>
      <c r="J135" s="36" t="s">
        <v>419</v>
      </c>
      <c r="K135" s="36" t="s">
        <v>419</v>
      </c>
      <c r="L135" s="36" t="s">
        <v>419</v>
      </c>
      <c r="M135" s="36" t="s">
        <v>420</v>
      </c>
      <c r="N135" s="36" t="s">
        <v>420</v>
      </c>
      <c r="O135" s="36" t="s">
        <v>420</v>
      </c>
      <c r="P135" s="36" t="s">
        <v>419</v>
      </c>
      <c r="Q135" s="36" t="s">
        <v>419</v>
      </c>
      <c r="R135" s="36" t="s">
        <v>419</v>
      </c>
    </row>
    <row r="136" spans="1:18" ht="15" thickBot="1" x14ac:dyDescent="0.35">
      <c r="A136" s="35" t="s">
        <v>296</v>
      </c>
      <c r="B136" s="36" t="s">
        <v>2</v>
      </c>
      <c r="C136" s="36" t="s">
        <v>423</v>
      </c>
      <c r="D136" s="288">
        <v>18000</v>
      </c>
      <c r="E136" s="288">
        <v>45000</v>
      </c>
      <c r="F136" s="37">
        <v>39</v>
      </c>
      <c r="G136" s="36" t="s">
        <v>419</v>
      </c>
      <c r="H136" s="36" t="s">
        <v>419</v>
      </c>
      <c r="I136" s="36" t="s">
        <v>419</v>
      </c>
      <c r="J136" s="36" t="s">
        <v>419</v>
      </c>
      <c r="K136" s="36" t="s">
        <v>419</v>
      </c>
      <c r="L136" s="36" t="s">
        <v>419</v>
      </c>
      <c r="M136" s="36" t="s">
        <v>419</v>
      </c>
      <c r="N136" s="36" t="s">
        <v>419</v>
      </c>
      <c r="O136" s="36" t="s">
        <v>419</v>
      </c>
      <c r="P136" s="36" t="s">
        <v>419</v>
      </c>
      <c r="Q136" s="36" t="s">
        <v>419</v>
      </c>
      <c r="R136" s="36" t="s">
        <v>419</v>
      </c>
    </row>
    <row r="137" spans="1:18" ht="15" thickBot="1" x14ac:dyDescent="0.35">
      <c r="A137" s="35" t="s">
        <v>302</v>
      </c>
      <c r="B137" s="36" t="s">
        <v>2</v>
      </c>
      <c r="C137" s="36" t="s">
        <v>418</v>
      </c>
      <c r="D137" s="288">
        <v>30000</v>
      </c>
      <c r="E137" s="288">
        <v>36000</v>
      </c>
      <c r="F137" s="37">
        <v>40</v>
      </c>
      <c r="G137" s="36" t="s">
        <v>420</v>
      </c>
      <c r="H137" s="36" t="s">
        <v>419</v>
      </c>
      <c r="I137" s="36" t="s">
        <v>419</v>
      </c>
      <c r="J137" s="36" t="s">
        <v>419</v>
      </c>
      <c r="K137" s="36" t="s">
        <v>420</v>
      </c>
      <c r="L137" s="36" t="s">
        <v>420</v>
      </c>
      <c r="M137" s="36" t="s">
        <v>420</v>
      </c>
      <c r="N137" s="36" t="s">
        <v>420</v>
      </c>
      <c r="O137" s="36" t="s">
        <v>420</v>
      </c>
      <c r="P137" s="36" t="s">
        <v>419</v>
      </c>
      <c r="Q137" s="36" t="s">
        <v>419</v>
      </c>
      <c r="R137" s="36" t="s">
        <v>419</v>
      </c>
    </row>
    <row r="138" spans="1:18" ht="15" thickBot="1" x14ac:dyDescent="0.35">
      <c r="A138" s="35" t="s">
        <v>2597</v>
      </c>
      <c r="B138" s="36" t="s">
        <v>2</v>
      </c>
      <c r="C138" s="36" t="s">
        <v>421</v>
      </c>
      <c r="D138" s="288">
        <v>40000</v>
      </c>
      <c r="E138" s="288">
        <v>42000</v>
      </c>
      <c r="F138" s="37">
        <v>45</v>
      </c>
      <c r="G138" s="36" t="s">
        <v>419</v>
      </c>
      <c r="H138" s="36" t="s">
        <v>419</v>
      </c>
      <c r="I138" s="36" t="s">
        <v>419</v>
      </c>
      <c r="J138" s="36" t="s">
        <v>419</v>
      </c>
      <c r="K138" s="36" t="s">
        <v>419</v>
      </c>
      <c r="L138" s="36" t="s">
        <v>419</v>
      </c>
      <c r="M138" s="36" t="s">
        <v>420</v>
      </c>
      <c r="N138" s="36" t="s">
        <v>420</v>
      </c>
      <c r="O138" s="36" t="s">
        <v>420</v>
      </c>
      <c r="P138" s="36" t="s">
        <v>419</v>
      </c>
      <c r="Q138" s="36" t="s">
        <v>419</v>
      </c>
      <c r="R138" s="36" t="s">
        <v>419</v>
      </c>
    </row>
    <row r="139" spans="1:18" ht="15" thickBot="1" x14ac:dyDescent="0.35">
      <c r="A139" s="35" t="s">
        <v>315</v>
      </c>
      <c r="B139" s="36" t="s">
        <v>2</v>
      </c>
      <c r="C139" s="36" t="s">
        <v>421</v>
      </c>
      <c r="D139" s="288">
        <v>26208</v>
      </c>
      <c r="E139" s="288">
        <v>29120</v>
      </c>
      <c r="F139" s="37">
        <v>40</v>
      </c>
      <c r="G139" s="36" t="s">
        <v>420</v>
      </c>
      <c r="H139" s="36" t="s">
        <v>420</v>
      </c>
      <c r="I139" s="36" t="s">
        <v>420</v>
      </c>
      <c r="J139" s="36" t="s">
        <v>420</v>
      </c>
      <c r="K139" s="36" t="s">
        <v>420</v>
      </c>
      <c r="L139" s="36" t="s">
        <v>420</v>
      </c>
      <c r="M139" s="36" t="s">
        <v>420</v>
      </c>
      <c r="N139" s="36" t="s">
        <v>420</v>
      </c>
      <c r="O139" s="36" t="s">
        <v>420</v>
      </c>
      <c r="P139" s="36" t="s">
        <v>420</v>
      </c>
      <c r="Q139" s="36" t="s">
        <v>420</v>
      </c>
      <c r="R139" s="36" t="s">
        <v>420</v>
      </c>
    </row>
    <row r="140" spans="1:18" ht="15" thickBot="1" x14ac:dyDescent="0.35">
      <c r="A140" s="35" t="s">
        <v>320</v>
      </c>
      <c r="B140" s="36" t="s">
        <v>2</v>
      </c>
      <c r="C140" s="36" t="s">
        <v>422</v>
      </c>
      <c r="D140" s="288">
        <v>38000</v>
      </c>
      <c r="E140" s="288">
        <v>40500</v>
      </c>
      <c r="F140" s="37">
        <v>40</v>
      </c>
      <c r="G140" s="36" t="s">
        <v>419</v>
      </c>
      <c r="H140" s="36" t="s">
        <v>419</v>
      </c>
      <c r="I140" s="36" t="s">
        <v>419</v>
      </c>
      <c r="J140" s="36" t="s">
        <v>419</v>
      </c>
      <c r="K140" s="36" t="s">
        <v>419</v>
      </c>
      <c r="L140" s="36" t="s">
        <v>420</v>
      </c>
      <c r="M140" s="36" t="s">
        <v>420</v>
      </c>
      <c r="N140" s="36" t="s">
        <v>419</v>
      </c>
      <c r="O140" s="36" t="s">
        <v>420</v>
      </c>
      <c r="P140" s="36" t="s">
        <v>419</v>
      </c>
      <c r="Q140" s="36" t="s">
        <v>419</v>
      </c>
      <c r="R140" s="36" t="s">
        <v>420</v>
      </c>
    </row>
    <row r="141" spans="1:18" ht="15" thickBot="1" x14ac:dyDescent="0.35">
      <c r="A141" s="35" t="s">
        <v>322</v>
      </c>
      <c r="B141" s="36" t="s">
        <v>2</v>
      </c>
      <c r="C141" s="36" t="s">
        <v>421</v>
      </c>
      <c r="D141" s="288">
        <v>36400</v>
      </c>
      <c r="E141" s="288">
        <v>46350</v>
      </c>
      <c r="F141" s="37">
        <v>35</v>
      </c>
      <c r="G141" s="36" t="s">
        <v>419</v>
      </c>
      <c r="H141" s="36" t="s">
        <v>419</v>
      </c>
      <c r="I141" s="36" t="s">
        <v>419</v>
      </c>
      <c r="J141" s="36" t="s">
        <v>419</v>
      </c>
      <c r="K141" s="36" t="s">
        <v>419</v>
      </c>
      <c r="L141" s="36" t="s">
        <v>420</v>
      </c>
      <c r="M141" s="36" t="s">
        <v>420</v>
      </c>
      <c r="N141" s="36" t="s">
        <v>419</v>
      </c>
      <c r="O141" s="36" t="s">
        <v>420</v>
      </c>
      <c r="P141" s="36" t="s">
        <v>419</v>
      </c>
      <c r="Q141" s="36" t="s">
        <v>419</v>
      </c>
      <c r="R141" s="36" t="s">
        <v>419</v>
      </c>
    </row>
    <row r="142" spans="1:18" ht="15" thickBot="1" x14ac:dyDescent="0.35">
      <c r="A142" s="35" t="s">
        <v>325</v>
      </c>
      <c r="B142" s="36" t="s">
        <v>2</v>
      </c>
      <c r="C142" s="36" t="s">
        <v>422</v>
      </c>
      <c r="D142" s="288">
        <v>15000</v>
      </c>
      <c r="E142" s="288">
        <v>25000</v>
      </c>
      <c r="F142" s="37">
        <v>31</v>
      </c>
      <c r="G142" s="36" t="s">
        <v>420</v>
      </c>
      <c r="H142" s="36" t="s">
        <v>419</v>
      </c>
      <c r="I142" s="36" t="s">
        <v>419</v>
      </c>
      <c r="J142" s="36" t="s">
        <v>419</v>
      </c>
      <c r="K142" s="36" t="s">
        <v>420</v>
      </c>
      <c r="L142" s="36" t="s">
        <v>419</v>
      </c>
      <c r="M142" s="36" t="s">
        <v>420</v>
      </c>
      <c r="N142" s="36" t="s">
        <v>419</v>
      </c>
      <c r="O142" s="36" t="s">
        <v>420</v>
      </c>
      <c r="P142" s="36" t="s">
        <v>419</v>
      </c>
      <c r="Q142" s="36" t="s">
        <v>419</v>
      </c>
      <c r="R142" s="36" t="s">
        <v>419</v>
      </c>
    </row>
    <row r="143" spans="1:18" ht="15" thickBot="1" x14ac:dyDescent="0.35">
      <c r="A143" s="35" t="s">
        <v>329</v>
      </c>
      <c r="B143" s="36" t="s">
        <v>2</v>
      </c>
      <c r="C143" s="36" t="s">
        <v>421</v>
      </c>
      <c r="D143" s="288">
        <v>21528</v>
      </c>
      <c r="E143" s="288">
        <v>30498</v>
      </c>
      <c r="F143" s="37">
        <v>34</v>
      </c>
      <c r="G143" s="36" t="s">
        <v>419</v>
      </c>
      <c r="H143" s="36" t="s">
        <v>419</v>
      </c>
      <c r="I143" s="36" t="s">
        <v>419</v>
      </c>
      <c r="J143" s="36" t="s">
        <v>419</v>
      </c>
      <c r="K143" s="36" t="s">
        <v>419</v>
      </c>
      <c r="L143" s="36" t="s">
        <v>419</v>
      </c>
      <c r="M143" s="36" t="s">
        <v>420</v>
      </c>
      <c r="N143" s="36" t="s">
        <v>419</v>
      </c>
      <c r="O143" s="36" t="s">
        <v>419</v>
      </c>
      <c r="P143" s="36" t="s">
        <v>419</v>
      </c>
      <c r="Q143" s="36" t="s">
        <v>419</v>
      </c>
      <c r="R143" s="36" t="s">
        <v>419</v>
      </c>
    </row>
    <row r="144" spans="1:18" ht="15" thickBot="1" x14ac:dyDescent="0.35">
      <c r="A144" s="35" t="s">
        <v>340</v>
      </c>
      <c r="B144" s="36" t="s">
        <v>2</v>
      </c>
      <c r="C144" s="36" t="s">
        <v>421</v>
      </c>
      <c r="D144" s="288">
        <v>31930</v>
      </c>
      <c r="E144" s="288">
        <v>31930</v>
      </c>
      <c r="F144" s="37">
        <v>40</v>
      </c>
      <c r="G144" s="36" t="s">
        <v>420</v>
      </c>
      <c r="H144" s="36" t="s">
        <v>420</v>
      </c>
      <c r="I144" s="36" t="s">
        <v>420</v>
      </c>
      <c r="J144" s="36" t="s">
        <v>420</v>
      </c>
      <c r="K144" s="36" t="s">
        <v>420</v>
      </c>
      <c r="L144" s="36" t="s">
        <v>420</v>
      </c>
      <c r="M144" s="36" t="s">
        <v>420</v>
      </c>
      <c r="N144" s="36" t="s">
        <v>420</v>
      </c>
      <c r="O144" s="36" t="s">
        <v>420</v>
      </c>
      <c r="P144" s="36" t="s">
        <v>419</v>
      </c>
      <c r="Q144" s="36" t="s">
        <v>420</v>
      </c>
      <c r="R144" s="36" t="s">
        <v>419</v>
      </c>
    </row>
    <row r="145" spans="1:18" ht="15" thickBot="1" x14ac:dyDescent="0.35">
      <c r="A145" s="35" t="s">
        <v>346</v>
      </c>
      <c r="B145" s="36" t="s">
        <v>2</v>
      </c>
      <c r="C145" s="36" t="s">
        <v>421</v>
      </c>
      <c r="D145" s="288">
        <v>29570</v>
      </c>
      <c r="E145" s="288">
        <v>37700</v>
      </c>
      <c r="F145" s="37">
        <v>35</v>
      </c>
      <c r="G145" s="36" t="s">
        <v>420</v>
      </c>
      <c r="H145" s="36" t="s">
        <v>419</v>
      </c>
      <c r="I145" s="36" t="s">
        <v>419</v>
      </c>
      <c r="J145" s="36" t="s">
        <v>419</v>
      </c>
      <c r="K145" s="36" t="s">
        <v>419</v>
      </c>
      <c r="L145" s="36" t="s">
        <v>420</v>
      </c>
      <c r="M145" s="36" t="s">
        <v>420</v>
      </c>
      <c r="N145" s="36" t="s">
        <v>419</v>
      </c>
      <c r="O145" s="36" t="s">
        <v>420</v>
      </c>
      <c r="P145" s="36" t="s">
        <v>419</v>
      </c>
      <c r="Q145" s="36" t="s">
        <v>419</v>
      </c>
      <c r="R145" s="36" t="s">
        <v>419</v>
      </c>
    </row>
    <row r="146" spans="1:18" ht="15" thickBot="1" x14ac:dyDescent="0.35">
      <c r="A146" s="35" t="s">
        <v>349</v>
      </c>
      <c r="B146" s="36" t="s">
        <v>2</v>
      </c>
      <c r="C146" s="36" t="s">
        <v>422</v>
      </c>
      <c r="D146" s="288">
        <v>23660</v>
      </c>
      <c r="E146" s="288">
        <v>25000</v>
      </c>
      <c r="F146" s="37">
        <v>35</v>
      </c>
      <c r="G146" s="36" t="s">
        <v>419</v>
      </c>
      <c r="H146" s="36" t="s">
        <v>419</v>
      </c>
      <c r="I146" s="36" t="s">
        <v>419</v>
      </c>
      <c r="J146" s="36" t="s">
        <v>419</v>
      </c>
      <c r="K146" s="36" t="s">
        <v>419</v>
      </c>
      <c r="L146" s="36" t="s">
        <v>420</v>
      </c>
      <c r="M146" s="36" t="s">
        <v>420</v>
      </c>
      <c r="N146" s="36" t="s">
        <v>420</v>
      </c>
      <c r="O146" s="36" t="s">
        <v>420</v>
      </c>
      <c r="P146" s="36" t="s">
        <v>420</v>
      </c>
      <c r="Q146" s="36" t="s">
        <v>419</v>
      </c>
      <c r="R146" s="36" t="s">
        <v>419</v>
      </c>
    </row>
    <row r="147" spans="1:18" ht="15" thickBot="1" x14ac:dyDescent="0.35">
      <c r="A147" s="35" t="s">
        <v>353</v>
      </c>
      <c r="B147" s="36" t="s">
        <v>2</v>
      </c>
      <c r="C147" s="36" t="s">
        <v>421</v>
      </c>
      <c r="D147" s="288">
        <v>35220</v>
      </c>
      <c r="E147" s="288">
        <v>36629</v>
      </c>
      <c r="F147" s="37">
        <v>40</v>
      </c>
      <c r="G147" s="36" t="s">
        <v>420</v>
      </c>
      <c r="H147" s="36" t="s">
        <v>419</v>
      </c>
      <c r="I147" s="36" t="s">
        <v>420</v>
      </c>
      <c r="J147" s="36" t="s">
        <v>419</v>
      </c>
      <c r="K147" s="36" t="s">
        <v>419</v>
      </c>
      <c r="L147" s="36" t="s">
        <v>420</v>
      </c>
      <c r="M147" s="36" t="s">
        <v>420</v>
      </c>
      <c r="N147" s="36" t="s">
        <v>420</v>
      </c>
      <c r="O147" s="36" t="s">
        <v>420</v>
      </c>
      <c r="P147" s="36" t="s">
        <v>420</v>
      </c>
      <c r="Q147" s="36" t="s">
        <v>419</v>
      </c>
      <c r="R147" s="36" t="s">
        <v>419</v>
      </c>
    </row>
    <row r="148" spans="1:18" ht="15" thickBot="1" x14ac:dyDescent="0.35">
      <c r="A148" s="35" t="s">
        <v>357</v>
      </c>
      <c r="B148" s="36" t="s">
        <v>2</v>
      </c>
      <c r="C148" s="36" t="s">
        <v>418</v>
      </c>
      <c r="D148" s="288">
        <v>20384</v>
      </c>
      <c r="E148" s="288">
        <v>22000</v>
      </c>
      <c r="F148" s="37">
        <v>30</v>
      </c>
      <c r="G148" s="36" t="s">
        <v>419</v>
      </c>
      <c r="H148" s="36" t="s">
        <v>419</v>
      </c>
      <c r="I148" s="36" t="s">
        <v>419</v>
      </c>
      <c r="J148" s="36" t="s">
        <v>419</v>
      </c>
      <c r="K148" s="36" t="s">
        <v>419</v>
      </c>
      <c r="L148" s="36" t="s">
        <v>419</v>
      </c>
      <c r="M148" s="36" t="s">
        <v>419</v>
      </c>
      <c r="N148" s="36" t="s">
        <v>419</v>
      </c>
      <c r="O148" s="36" t="s">
        <v>419</v>
      </c>
      <c r="P148" s="36" t="s">
        <v>419</v>
      </c>
      <c r="Q148" s="36" t="s">
        <v>419</v>
      </c>
      <c r="R148" s="36" t="s">
        <v>419</v>
      </c>
    </row>
    <row r="149" spans="1:18" ht="15" thickBot="1" x14ac:dyDescent="0.35">
      <c r="A149" s="35" t="s">
        <v>363</v>
      </c>
      <c r="B149" s="36" t="s">
        <v>2</v>
      </c>
      <c r="C149" s="36" t="s">
        <v>421</v>
      </c>
      <c r="D149" s="288">
        <v>40189</v>
      </c>
      <c r="E149" s="288">
        <v>40189</v>
      </c>
      <c r="F149" s="37">
        <v>40</v>
      </c>
      <c r="G149" s="36" t="s">
        <v>420</v>
      </c>
      <c r="H149" s="36" t="s">
        <v>420</v>
      </c>
      <c r="I149" s="36" t="s">
        <v>420</v>
      </c>
      <c r="J149" s="36" t="s">
        <v>420</v>
      </c>
      <c r="K149" s="36" t="s">
        <v>420</v>
      </c>
      <c r="L149" s="36" t="s">
        <v>420</v>
      </c>
      <c r="M149" s="36" t="s">
        <v>420</v>
      </c>
      <c r="N149" s="36" t="s">
        <v>420</v>
      </c>
      <c r="O149" s="36" t="s">
        <v>420</v>
      </c>
      <c r="P149" s="36" t="s">
        <v>419</v>
      </c>
      <c r="Q149" s="36" t="s">
        <v>420</v>
      </c>
      <c r="R149" s="36" t="s">
        <v>420</v>
      </c>
    </row>
    <row r="150" spans="1:18" ht="15" thickBot="1" x14ac:dyDescent="0.35">
      <c r="A150" s="35" t="s">
        <v>366</v>
      </c>
      <c r="B150" s="36" t="s">
        <v>2</v>
      </c>
      <c r="C150" s="36" t="s">
        <v>422</v>
      </c>
      <c r="D150" s="288">
        <v>20000</v>
      </c>
      <c r="E150" s="288">
        <v>36000</v>
      </c>
      <c r="F150" s="37">
        <v>40</v>
      </c>
      <c r="G150" s="36" t="s">
        <v>419</v>
      </c>
      <c r="H150" s="36" t="s">
        <v>419</v>
      </c>
      <c r="I150" s="36" t="s">
        <v>419</v>
      </c>
      <c r="J150" s="36" t="s">
        <v>419</v>
      </c>
      <c r="K150" s="36" t="s">
        <v>419</v>
      </c>
      <c r="L150" s="36" t="s">
        <v>419</v>
      </c>
      <c r="M150" s="36" t="s">
        <v>419</v>
      </c>
      <c r="N150" s="36" t="s">
        <v>419</v>
      </c>
      <c r="O150" s="36" t="s">
        <v>419</v>
      </c>
      <c r="P150" s="36" t="s">
        <v>419</v>
      </c>
      <c r="Q150" s="36" t="s">
        <v>419</v>
      </c>
      <c r="R150" s="36" t="s">
        <v>419</v>
      </c>
    </row>
    <row r="151" spans="1:18" ht="15" thickBot="1" x14ac:dyDescent="0.35">
      <c r="A151" s="35" t="s">
        <v>371</v>
      </c>
      <c r="B151" s="36" t="s">
        <v>2</v>
      </c>
      <c r="C151" s="36" t="s">
        <v>423</v>
      </c>
      <c r="D151" s="288">
        <v>40500</v>
      </c>
      <c r="E151" s="288">
        <v>40500</v>
      </c>
      <c r="F151" s="37">
        <v>40</v>
      </c>
      <c r="G151" s="36" t="s">
        <v>420</v>
      </c>
      <c r="H151" s="36" t="s">
        <v>420</v>
      </c>
      <c r="I151" s="36" t="s">
        <v>419</v>
      </c>
      <c r="J151" s="36" t="s">
        <v>419</v>
      </c>
      <c r="K151" s="36" t="s">
        <v>420</v>
      </c>
      <c r="L151" s="36" t="s">
        <v>420</v>
      </c>
      <c r="M151" s="36" t="s">
        <v>420</v>
      </c>
      <c r="N151" s="36" t="s">
        <v>419</v>
      </c>
      <c r="O151" s="36" t="s">
        <v>420</v>
      </c>
      <c r="P151" s="36" t="s">
        <v>419</v>
      </c>
      <c r="Q151" s="36" t="s">
        <v>420</v>
      </c>
      <c r="R151" s="36" t="s">
        <v>419</v>
      </c>
    </row>
    <row r="152" spans="1:18" ht="15" thickBot="1" x14ac:dyDescent="0.35">
      <c r="A152" s="35" t="s">
        <v>376</v>
      </c>
      <c r="B152" s="36" t="s">
        <v>2</v>
      </c>
      <c r="C152" s="36" t="s">
        <v>421</v>
      </c>
      <c r="D152" s="288">
        <v>17000</v>
      </c>
      <c r="E152" s="288">
        <v>28000</v>
      </c>
      <c r="F152" s="37">
        <v>30</v>
      </c>
      <c r="G152" s="36" t="s">
        <v>419</v>
      </c>
      <c r="H152" s="36" t="s">
        <v>419</v>
      </c>
      <c r="I152" s="36" t="s">
        <v>419</v>
      </c>
      <c r="J152" s="36" t="s">
        <v>419</v>
      </c>
      <c r="K152" s="36" t="s">
        <v>419</v>
      </c>
      <c r="L152" s="36" t="s">
        <v>420</v>
      </c>
      <c r="M152" s="36" t="s">
        <v>420</v>
      </c>
      <c r="N152" s="36" t="s">
        <v>420</v>
      </c>
      <c r="O152" s="36" t="s">
        <v>420</v>
      </c>
      <c r="P152" s="36" t="s">
        <v>419</v>
      </c>
      <c r="Q152" s="36" t="s">
        <v>419</v>
      </c>
      <c r="R152" s="36" t="s">
        <v>419</v>
      </c>
    </row>
    <row r="153" spans="1:18" ht="15" thickBot="1" x14ac:dyDescent="0.35">
      <c r="A153" s="270" t="s">
        <v>386</v>
      </c>
      <c r="B153" s="39" t="s">
        <v>2</v>
      </c>
      <c r="C153" s="41" t="s">
        <v>422</v>
      </c>
      <c r="D153" s="269">
        <v>22000</v>
      </c>
      <c r="E153" s="269">
        <v>39000</v>
      </c>
      <c r="F153" s="40">
        <v>32</v>
      </c>
      <c r="G153" s="41" t="s">
        <v>419</v>
      </c>
      <c r="H153" s="41" t="s">
        <v>419</v>
      </c>
      <c r="I153" s="41" t="s">
        <v>419</v>
      </c>
      <c r="J153" s="41" t="s">
        <v>419</v>
      </c>
      <c r="K153" s="41" t="s">
        <v>419</v>
      </c>
      <c r="L153" s="41" t="s">
        <v>420</v>
      </c>
      <c r="M153" s="41" t="s">
        <v>420</v>
      </c>
      <c r="N153" s="41" t="s">
        <v>419</v>
      </c>
      <c r="O153" s="41" t="s">
        <v>420</v>
      </c>
      <c r="P153" s="41" t="s">
        <v>420</v>
      </c>
      <c r="Q153" s="41" t="s">
        <v>419</v>
      </c>
      <c r="R153" s="41" t="s">
        <v>419</v>
      </c>
    </row>
    <row r="154" spans="1:18" s="290" customFormat="1" ht="18.600000000000001" thickBot="1" x14ac:dyDescent="0.4">
      <c r="A154" s="262" t="s">
        <v>2562</v>
      </c>
      <c r="B154" s="258"/>
      <c r="C154" s="258"/>
      <c r="D154" s="259"/>
      <c r="E154" s="259"/>
      <c r="F154" s="264"/>
      <c r="G154" s="289">
        <v>0.32051200000000002</v>
      </c>
      <c r="H154" s="289">
        <v>0.217948</v>
      </c>
      <c r="I154" s="289">
        <v>0.20512</v>
      </c>
      <c r="J154" s="289">
        <v>0.17948700000000001</v>
      </c>
      <c r="K154" s="289">
        <v>0.26923000000000002</v>
      </c>
      <c r="L154" s="289">
        <v>0.62819999999999998</v>
      </c>
      <c r="M154" s="289">
        <v>0.87178999999999995</v>
      </c>
      <c r="N154" s="289">
        <v>0.5</v>
      </c>
      <c r="O154" s="289">
        <v>0.84614999999999996</v>
      </c>
      <c r="P154" s="289">
        <v>0.14280000000000001</v>
      </c>
      <c r="Q154" s="289">
        <v>0.1168</v>
      </c>
      <c r="R154" s="284">
        <v>6.4899999999999999E-2</v>
      </c>
    </row>
    <row r="155" spans="1:18" s="290" customFormat="1" ht="15" thickBot="1" x14ac:dyDescent="0.35">
      <c r="A155" s="450"/>
      <c r="B155" s="439"/>
      <c r="C155" s="439"/>
      <c r="D155" s="440"/>
      <c r="E155" s="440"/>
      <c r="F155" s="441"/>
      <c r="G155" s="442"/>
      <c r="H155" s="442"/>
      <c r="I155" s="442"/>
      <c r="J155" s="442"/>
      <c r="K155" s="442"/>
      <c r="L155" s="442"/>
      <c r="M155" s="442"/>
      <c r="N155" s="442"/>
      <c r="O155" s="442"/>
      <c r="P155" s="442"/>
      <c r="Q155" s="442"/>
      <c r="R155" s="442"/>
    </row>
    <row r="156" spans="1:18" ht="15" thickBot="1" x14ac:dyDescent="0.35">
      <c r="A156" s="42" t="s">
        <v>5</v>
      </c>
      <c r="B156" s="36" t="s">
        <v>6</v>
      </c>
      <c r="C156" s="36" t="s">
        <v>418</v>
      </c>
      <c r="D156" s="288">
        <v>36210</v>
      </c>
      <c r="E156" s="288">
        <v>48960</v>
      </c>
      <c r="F156" s="37">
        <v>40</v>
      </c>
      <c r="G156" s="36" t="s">
        <v>420</v>
      </c>
      <c r="H156" s="36" t="s">
        <v>420</v>
      </c>
      <c r="I156" s="36" t="s">
        <v>420</v>
      </c>
      <c r="J156" s="36" t="s">
        <v>420</v>
      </c>
      <c r="K156" s="36" t="s">
        <v>420</v>
      </c>
      <c r="L156" s="36" t="s">
        <v>420</v>
      </c>
      <c r="M156" s="36" t="s">
        <v>420</v>
      </c>
      <c r="N156" s="36" t="s">
        <v>419</v>
      </c>
      <c r="O156" s="36" t="s">
        <v>420</v>
      </c>
      <c r="P156" s="36" t="s">
        <v>419</v>
      </c>
      <c r="Q156" s="36" t="s">
        <v>420</v>
      </c>
      <c r="R156" s="36" t="s">
        <v>419</v>
      </c>
    </row>
    <row r="157" spans="1:18" ht="15" thickBot="1" x14ac:dyDescent="0.35">
      <c r="A157" s="35" t="s">
        <v>8</v>
      </c>
      <c r="B157" s="36" t="s">
        <v>6</v>
      </c>
      <c r="C157" s="36" t="s">
        <v>418</v>
      </c>
      <c r="D157" s="288">
        <v>60000</v>
      </c>
      <c r="E157" s="288">
        <v>60000</v>
      </c>
      <c r="F157" s="37">
        <v>35</v>
      </c>
      <c r="G157" s="36" t="s">
        <v>420</v>
      </c>
      <c r="H157" s="36" t="s">
        <v>420</v>
      </c>
      <c r="I157" s="36" t="s">
        <v>419</v>
      </c>
      <c r="J157" s="36" t="s">
        <v>420</v>
      </c>
      <c r="K157" s="36" t="s">
        <v>420</v>
      </c>
      <c r="L157" s="36" t="s">
        <v>420</v>
      </c>
      <c r="M157" s="36" t="s">
        <v>420</v>
      </c>
      <c r="N157" s="36" t="s">
        <v>420</v>
      </c>
      <c r="O157" s="36" t="s">
        <v>420</v>
      </c>
      <c r="P157" s="36" t="s">
        <v>420</v>
      </c>
      <c r="Q157" s="36" t="s">
        <v>420</v>
      </c>
      <c r="R157" s="36" t="s">
        <v>420</v>
      </c>
    </row>
    <row r="158" spans="1:18" ht="15" thickBot="1" x14ac:dyDescent="0.35">
      <c r="A158" s="35" t="s">
        <v>9</v>
      </c>
      <c r="B158" s="36" t="s">
        <v>6</v>
      </c>
      <c r="C158" s="36" t="s">
        <v>418</v>
      </c>
      <c r="D158" s="288">
        <v>42000</v>
      </c>
      <c r="E158" s="288">
        <v>58000</v>
      </c>
      <c r="F158" s="37">
        <v>40</v>
      </c>
      <c r="G158" s="36" t="s">
        <v>420</v>
      </c>
      <c r="H158" s="36" t="s">
        <v>420</v>
      </c>
      <c r="I158" s="36" t="s">
        <v>420</v>
      </c>
      <c r="J158" s="36" t="s">
        <v>420</v>
      </c>
      <c r="K158" s="36" t="s">
        <v>420</v>
      </c>
      <c r="L158" s="36" t="s">
        <v>420</v>
      </c>
      <c r="M158" s="36" t="s">
        <v>420</v>
      </c>
      <c r="N158" s="36" t="s">
        <v>419</v>
      </c>
      <c r="O158" s="36" t="s">
        <v>420</v>
      </c>
      <c r="P158" s="36" t="s">
        <v>419</v>
      </c>
      <c r="Q158" s="36" t="s">
        <v>419</v>
      </c>
      <c r="R158" s="36" t="s">
        <v>419</v>
      </c>
    </row>
    <row r="159" spans="1:18" ht="15" thickBot="1" x14ac:dyDescent="0.35">
      <c r="A159" s="35" t="s">
        <v>15</v>
      </c>
      <c r="B159" s="36" t="s">
        <v>6</v>
      </c>
      <c r="C159" s="36" t="s">
        <v>418</v>
      </c>
      <c r="D159" s="288">
        <v>56119</v>
      </c>
      <c r="E159" s="288">
        <v>68747</v>
      </c>
      <c r="F159" s="37">
        <v>40</v>
      </c>
      <c r="G159" s="36" t="s">
        <v>420</v>
      </c>
      <c r="H159" s="36" t="s">
        <v>420</v>
      </c>
      <c r="I159" s="36" t="s">
        <v>419</v>
      </c>
      <c r="J159" s="36" t="s">
        <v>420</v>
      </c>
      <c r="K159" s="36" t="s">
        <v>420</v>
      </c>
      <c r="L159" s="36" t="s">
        <v>420</v>
      </c>
      <c r="M159" s="36" t="s">
        <v>420</v>
      </c>
      <c r="N159" s="36" t="s">
        <v>420</v>
      </c>
      <c r="O159" s="36" t="s">
        <v>420</v>
      </c>
      <c r="P159" s="36" t="s">
        <v>419</v>
      </c>
      <c r="Q159" s="36" t="s">
        <v>419</v>
      </c>
      <c r="R159" s="36" t="s">
        <v>419</v>
      </c>
    </row>
    <row r="160" spans="1:18" ht="15" thickBot="1" x14ac:dyDescent="0.35">
      <c r="A160" s="35" t="s">
        <v>18</v>
      </c>
      <c r="B160" s="36" t="s">
        <v>6</v>
      </c>
      <c r="C160" s="36" t="s">
        <v>421</v>
      </c>
      <c r="D160" s="288">
        <v>31000</v>
      </c>
      <c r="E160" s="288">
        <v>50186</v>
      </c>
      <c r="F160" s="37">
        <v>40</v>
      </c>
      <c r="G160" s="36" t="s">
        <v>420</v>
      </c>
      <c r="H160" s="36" t="s">
        <v>420</v>
      </c>
      <c r="I160" s="36" t="s">
        <v>420</v>
      </c>
      <c r="J160" s="36" t="s">
        <v>420</v>
      </c>
      <c r="K160" s="36" t="s">
        <v>420</v>
      </c>
      <c r="L160" s="36" t="s">
        <v>420</v>
      </c>
      <c r="M160" s="36" t="s">
        <v>420</v>
      </c>
      <c r="N160" s="36" t="s">
        <v>420</v>
      </c>
      <c r="O160" s="36" t="s">
        <v>420</v>
      </c>
      <c r="P160" s="36" t="s">
        <v>419</v>
      </c>
      <c r="Q160" s="36" t="s">
        <v>419</v>
      </c>
      <c r="R160" s="36" t="s">
        <v>419</v>
      </c>
    </row>
    <row r="161" spans="1:18" ht="15" thickBot="1" x14ac:dyDescent="0.35">
      <c r="A161" s="35" t="s">
        <v>26</v>
      </c>
      <c r="B161" s="36" t="s">
        <v>6</v>
      </c>
      <c r="C161" s="36" t="s">
        <v>421</v>
      </c>
      <c r="D161" s="288">
        <v>48577</v>
      </c>
      <c r="E161" s="288">
        <v>52092</v>
      </c>
      <c r="F161" s="37">
        <v>43</v>
      </c>
      <c r="G161" s="36" t="s">
        <v>419</v>
      </c>
      <c r="H161" s="36" t="s">
        <v>419</v>
      </c>
      <c r="I161" s="36" t="s">
        <v>419</v>
      </c>
      <c r="J161" s="36" t="s">
        <v>419</v>
      </c>
      <c r="K161" s="36" t="s">
        <v>419</v>
      </c>
      <c r="L161" s="36" t="s">
        <v>420</v>
      </c>
      <c r="M161" s="36" t="s">
        <v>420</v>
      </c>
      <c r="N161" s="36" t="s">
        <v>420</v>
      </c>
      <c r="O161" s="36" t="s">
        <v>420</v>
      </c>
      <c r="P161" s="36" t="s">
        <v>419</v>
      </c>
      <c r="Q161" s="36" t="s">
        <v>419</v>
      </c>
      <c r="R161" s="36" t="s">
        <v>419</v>
      </c>
    </row>
    <row r="162" spans="1:18" ht="15" thickBot="1" x14ac:dyDescent="0.35">
      <c r="A162" s="35" t="s">
        <v>40</v>
      </c>
      <c r="B162" s="36" t="s">
        <v>6</v>
      </c>
      <c r="C162" s="36" t="s">
        <v>421</v>
      </c>
      <c r="D162" s="288">
        <v>33000</v>
      </c>
      <c r="E162" s="288">
        <v>45000</v>
      </c>
      <c r="F162" s="37">
        <v>40</v>
      </c>
      <c r="G162" s="36" t="s">
        <v>420</v>
      </c>
      <c r="H162" s="36" t="s">
        <v>420</v>
      </c>
      <c r="I162" s="36" t="s">
        <v>420</v>
      </c>
      <c r="J162" s="36" t="s">
        <v>419</v>
      </c>
      <c r="K162" s="36" t="s">
        <v>420</v>
      </c>
      <c r="L162" s="36" t="s">
        <v>420</v>
      </c>
      <c r="M162" s="36" t="s">
        <v>420</v>
      </c>
      <c r="N162" s="36" t="s">
        <v>420</v>
      </c>
      <c r="O162" s="36" t="s">
        <v>420</v>
      </c>
      <c r="P162" s="36" t="s">
        <v>419</v>
      </c>
      <c r="Q162" s="36" t="s">
        <v>419</v>
      </c>
      <c r="R162" s="36" t="s">
        <v>420</v>
      </c>
    </row>
    <row r="163" spans="1:18" ht="15" thickBot="1" x14ac:dyDescent="0.35">
      <c r="A163" s="35" t="s">
        <v>44</v>
      </c>
      <c r="B163" s="36" t="s">
        <v>6</v>
      </c>
      <c r="C163" s="36" t="s">
        <v>418</v>
      </c>
      <c r="D163" s="288">
        <v>55210</v>
      </c>
      <c r="E163" s="288">
        <v>71773</v>
      </c>
      <c r="F163" s="37">
        <v>36</v>
      </c>
      <c r="G163" s="36" t="s">
        <v>420</v>
      </c>
      <c r="H163" s="36" t="s">
        <v>420</v>
      </c>
      <c r="I163" s="36" t="s">
        <v>420</v>
      </c>
      <c r="J163" s="36" t="s">
        <v>420</v>
      </c>
      <c r="K163" s="36" t="s">
        <v>420</v>
      </c>
      <c r="L163" s="36" t="s">
        <v>420</v>
      </c>
      <c r="M163" s="36" t="s">
        <v>420</v>
      </c>
      <c r="N163" s="36" t="s">
        <v>420</v>
      </c>
      <c r="O163" s="36" t="s">
        <v>420</v>
      </c>
      <c r="P163" s="36" t="s">
        <v>419</v>
      </c>
      <c r="Q163" s="36" t="s">
        <v>420</v>
      </c>
      <c r="R163" s="36" t="s">
        <v>419</v>
      </c>
    </row>
    <row r="164" spans="1:18" ht="15" thickBot="1" x14ac:dyDescent="0.35">
      <c r="A164" s="35" t="s">
        <v>46</v>
      </c>
      <c r="B164" s="36" t="s">
        <v>6</v>
      </c>
      <c r="C164" s="36" t="s">
        <v>421</v>
      </c>
      <c r="D164" s="288">
        <v>45000</v>
      </c>
      <c r="E164" s="288">
        <v>52000</v>
      </c>
      <c r="F164" s="37">
        <v>40</v>
      </c>
      <c r="G164" s="36" t="s">
        <v>420</v>
      </c>
      <c r="H164" s="36" t="s">
        <v>420</v>
      </c>
      <c r="I164" s="36" t="s">
        <v>420</v>
      </c>
      <c r="J164" s="36" t="s">
        <v>420</v>
      </c>
      <c r="K164" s="36" t="s">
        <v>420</v>
      </c>
      <c r="L164" s="36" t="s">
        <v>420</v>
      </c>
      <c r="M164" s="36" t="s">
        <v>420</v>
      </c>
      <c r="N164" s="36" t="s">
        <v>420</v>
      </c>
      <c r="O164" s="36" t="s">
        <v>420</v>
      </c>
      <c r="P164" s="36" t="s">
        <v>419</v>
      </c>
      <c r="Q164" s="36" t="s">
        <v>419</v>
      </c>
      <c r="R164" s="36" t="s">
        <v>419</v>
      </c>
    </row>
    <row r="165" spans="1:18" ht="15" thickBot="1" x14ac:dyDescent="0.35">
      <c r="A165" s="35" t="s">
        <v>54</v>
      </c>
      <c r="B165" s="36" t="s">
        <v>6</v>
      </c>
      <c r="C165" s="36" t="s">
        <v>418</v>
      </c>
      <c r="D165" s="288">
        <v>44560</v>
      </c>
      <c r="E165" s="288">
        <v>45000</v>
      </c>
      <c r="F165" s="37">
        <v>40</v>
      </c>
      <c r="G165" s="36" t="s">
        <v>420</v>
      </c>
      <c r="H165" s="36" t="s">
        <v>420</v>
      </c>
      <c r="I165" s="36" t="s">
        <v>420</v>
      </c>
      <c r="J165" s="36" t="s">
        <v>420</v>
      </c>
      <c r="K165" s="36" t="s">
        <v>420</v>
      </c>
      <c r="L165" s="36" t="s">
        <v>420</v>
      </c>
      <c r="M165" s="36" t="s">
        <v>420</v>
      </c>
      <c r="N165" s="36" t="s">
        <v>420</v>
      </c>
      <c r="O165" s="36" t="s">
        <v>420</v>
      </c>
      <c r="P165" s="36" t="s">
        <v>419</v>
      </c>
      <c r="Q165" s="36" t="s">
        <v>419</v>
      </c>
      <c r="R165" s="36" t="s">
        <v>419</v>
      </c>
    </row>
    <row r="166" spans="1:18" ht="15" thickBot="1" x14ac:dyDescent="0.35">
      <c r="A166" s="35" t="s">
        <v>55</v>
      </c>
      <c r="B166" s="36" t="s">
        <v>6</v>
      </c>
      <c r="C166" s="36" t="s">
        <v>421</v>
      </c>
      <c r="D166" s="288">
        <v>21500</v>
      </c>
      <c r="E166" s="288">
        <v>53000</v>
      </c>
      <c r="F166" s="37">
        <v>40</v>
      </c>
      <c r="G166" s="36" t="s">
        <v>420</v>
      </c>
      <c r="H166" s="36" t="s">
        <v>420</v>
      </c>
      <c r="I166" s="36" t="s">
        <v>420</v>
      </c>
      <c r="J166" s="36" t="s">
        <v>420</v>
      </c>
      <c r="K166" s="36" t="s">
        <v>420</v>
      </c>
      <c r="L166" s="36" t="s">
        <v>420</v>
      </c>
      <c r="M166" s="36" t="s">
        <v>420</v>
      </c>
      <c r="N166" s="36" t="s">
        <v>420</v>
      </c>
      <c r="O166" s="36" t="s">
        <v>420</v>
      </c>
      <c r="P166" s="36" t="s">
        <v>419</v>
      </c>
      <c r="Q166" s="36" t="s">
        <v>419</v>
      </c>
      <c r="R166" s="36" t="s">
        <v>419</v>
      </c>
    </row>
    <row r="167" spans="1:18" ht="15" thickBot="1" x14ac:dyDescent="0.35">
      <c r="A167" s="35" t="s">
        <v>58</v>
      </c>
      <c r="B167" s="36" t="s">
        <v>6</v>
      </c>
      <c r="C167" s="36" t="s">
        <v>421</v>
      </c>
      <c r="D167" s="288">
        <v>33000</v>
      </c>
      <c r="E167" s="288">
        <v>45000</v>
      </c>
      <c r="F167" s="37">
        <v>38</v>
      </c>
      <c r="G167" s="36" t="s">
        <v>420</v>
      </c>
      <c r="H167" s="36" t="s">
        <v>420</v>
      </c>
      <c r="I167" s="36" t="s">
        <v>420</v>
      </c>
      <c r="J167" s="36" t="s">
        <v>420</v>
      </c>
      <c r="K167" s="36" t="s">
        <v>420</v>
      </c>
      <c r="L167" s="36" t="s">
        <v>420</v>
      </c>
      <c r="M167" s="36" t="s">
        <v>420</v>
      </c>
      <c r="N167" s="36" t="s">
        <v>420</v>
      </c>
      <c r="O167" s="36" t="s">
        <v>420</v>
      </c>
      <c r="P167" s="36" t="s">
        <v>419</v>
      </c>
      <c r="Q167" s="36" t="s">
        <v>419</v>
      </c>
      <c r="R167" s="36" t="s">
        <v>420</v>
      </c>
    </row>
    <row r="168" spans="1:18" ht="15" thickBot="1" x14ac:dyDescent="0.35">
      <c r="A168" s="35" t="s">
        <v>62</v>
      </c>
      <c r="B168" s="36" t="s">
        <v>6</v>
      </c>
      <c r="C168" s="36" t="s">
        <v>418</v>
      </c>
      <c r="D168" s="288">
        <v>41642</v>
      </c>
      <c r="E168" s="288">
        <v>50814</v>
      </c>
      <c r="F168" s="37">
        <v>40</v>
      </c>
      <c r="G168" s="36" t="s">
        <v>420</v>
      </c>
      <c r="H168" s="36" t="s">
        <v>419</v>
      </c>
      <c r="I168" s="36" t="s">
        <v>419</v>
      </c>
      <c r="J168" s="36" t="s">
        <v>419</v>
      </c>
      <c r="K168" s="36" t="s">
        <v>420</v>
      </c>
      <c r="L168" s="36" t="s">
        <v>420</v>
      </c>
      <c r="M168" s="36" t="s">
        <v>420</v>
      </c>
      <c r="N168" s="36" t="s">
        <v>420</v>
      </c>
      <c r="O168" s="36" t="s">
        <v>420</v>
      </c>
      <c r="P168" s="36" t="s">
        <v>419</v>
      </c>
      <c r="Q168" s="36" t="s">
        <v>419</v>
      </c>
      <c r="R168" s="36" t="s">
        <v>419</v>
      </c>
    </row>
    <row r="169" spans="1:18" ht="15" thickBot="1" x14ac:dyDescent="0.35">
      <c r="A169" s="35" t="s">
        <v>64</v>
      </c>
      <c r="B169" s="36" t="s">
        <v>6</v>
      </c>
      <c r="C169" s="36" t="s">
        <v>421</v>
      </c>
      <c r="D169" s="288">
        <v>42423</v>
      </c>
      <c r="E169" s="288">
        <v>42423</v>
      </c>
      <c r="F169" s="37">
        <v>40</v>
      </c>
      <c r="G169" s="36" t="s">
        <v>419</v>
      </c>
      <c r="H169" s="36" t="s">
        <v>419</v>
      </c>
      <c r="I169" s="36" t="s">
        <v>419</v>
      </c>
      <c r="J169" s="36" t="s">
        <v>419</v>
      </c>
      <c r="K169" s="36" t="s">
        <v>419</v>
      </c>
      <c r="L169" s="36" t="s">
        <v>420</v>
      </c>
      <c r="M169" s="36" t="s">
        <v>420</v>
      </c>
      <c r="N169" s="36" t="s">
        <v>420</v>
      </c>
      <c r="O169" s="36" t="s">
        <v>420</v>
      </c>
      <c r="P169" s="36" t="s">
        <v>419</v>
      </c>
      <c r="Q169" s="36" t="s">
        <v>419</v>
      </c>
      <c r="R169" s="36" t="s">
        <v>419</v>
      </c>
    </row>
    <row r="170" spans="1:18" ht="15" thickBot="1" x14ac:dyDescent="0.35">
      <c r="A170" s="35" t="s">
        <v>66</v>
      </c>
      <c r="B170" s="36" t="s">
        <v>6</v>
      </c>
      <c r="C170" s="36" t="s">
        <v>421</v>
      </c>
      <c r="D170" s="288">
        <v>34149</v>
      </c>
      <c r="E170" s="288">
        <v>34149</v>
      </c>
      <c r="F170" s="37">
        <v>40</v>
      </c>
      <c r="G170" s="36" t="s">
        <v>420</v>
      </c>
      <c r="H170" s="36" t="s">
        <v>419</v>
      </c>
      <c r="I170" s="36" t="s">
        <v>419</v>
      </c>
      <c r="J170" s="36" t="s">
        <v>419</v>
      </c>
      <c r="K170" s="36" t="s">
        <v>419</v>
      </c>
      <c r="L170" s="36" t="s">
        <v>420</v>
      </c>
      <c r="M170" s="36" t="s">
        <v>420</v>
      </c>
      <c r="N170" s="36" t="s">
        <v>420</v>
      </c>
      <c r="O170" s="36" t="s">
        <v>420</v>
      </c>
      <c r="P170" s="36" t="s">
        <v>419</v>
      </c>
      <c r="Q170" s="36" t="s">
        <v>419</v>
      </c>
      <c r="R170" s="36" t="s">
        <v>419</v>
      </c>
    </row>
    <row r="171" spans="1:18" ht="15" thickBot="1" x14ac:dyDescent="0.35">
      <c r="A171" s="35" t="s">
        <v>67</v>
      </c>
      <c r="B171" s="36" t="s">
        <v>6</v>
      </c>
      <c r="C171" s="36" t="s">
        <v>423</v>
      </c>
      <c r="D171" s="288">
        <v>33800</v>
      </c>
      <c r="E171" s="288">
        <v>33800</v>
      </c>
      <c r="F171" s="37">
        <v>32</v>
      </c>
      <c r="G171" s="36" t="s">
        <v>419</v>
      </c>
      <c r="H171" s="36" t="s">
        <v>419</v>
      </c>
      <c r="I171" s="36" t="s">
        <v>419</v>
      </c>
      <c r="J171" s="36" t="s">
        <v>419</v>
      </c>
      <c r="K171" s="36" t="s">
        <v>419</v>
      </c>
      <c r="L171" s="36" t="s">
        <v>419</v>
      </c>
      <c r="M171" s="36" t="s">
        <v>419</v>
      </c>
      <c r="N171" s="36" t="s">
        <v>419</v>
      </c>
      <c r="O171" s="36" t="s">
        <v>419</v>
      </c>
      <c r="P171" s="36" t="s">
        <v>419</v>
      </c>
      <c r="Q171" s="36" t="s">
        <v>419</v>
      </c>
      <c r="R171" s="36" t="s">
        <v>419</v>
      </c>
    </row>
    <row r="172" spans="1:18" ht="15" thickBot="1" x14ac:dyDescent="0.35">
      <c r="A172" s="35" t="s">
        <v>70</v>
      </c>
      <c r="B172" s="36" t="s">
        <v>6</v>
      </c>
      <c r="C172" s="36" t="s">
        <v>418</v>
      </c>
      <c r="D172" s="288">
        <v>40000</v>
      </c>
      <c r="E172" s="288">
        <v>68000</v>
      </c>
      <c r="F172" s="37">
        <v>40</v>
      </c>
      <c r="G172" s="36" t="s">
        <v>420</v>
      </c>
      <c r="H172" s="36" t="s">
        <v>420</v>
      </c>
      <c r="I172" s="36" t="s">
        <v>420</v>
      </c>
      <c r="J172" s="36" t="s">
        <v>420</v>
      </c>
      <c r="K172" s="36" t="s">
        <v>419</v>
      </c>
      <c r="L172" s="36" t="s">
        <v>420</v>
      </c>
      <c r="M172" s="36" t="s">
        <v>420</v>
      </c>
      <c r="N172" s="36" t="s">
        <v>420</v>
      </c>
      <c r="O172" s="36" t="s">
        <v>420</v>
      </c>
      <c r="P172" s="36" t="s">
        <v>420</v>
      </c>
      <c r="Q172" s="36" t="s">
        <v>420</v>
      </c>
      <c r="R172" s="36" t="s">
        <v>419</v>
      </c>
    </row>
    <row r="173" spans="1:18" ht="15" thickBot="1" x14ac:dyDescent="0.35">
      <c r="A173" s="35" t="s">
        <v>89</v>
      </c>
      <c r="B173" s="36" t="s">
        <v>6</v>
      </c>
      <c r="C173" s="36" t="s">
        <v>421</v>
      </c>
      <c r="D173" s="288">
        <v>44720</v>
      </c>
      <c r="E173" s="288">
        <v>44720</v>
      </c>
      <c r="F173" s="37">
        <v>40</v>
      </c>
      <c r="G173" s="36" t="s">
        <v>420</v>
      </c>
      <c r="H173" s="36" t="s">
        <v>420</v>
      </c>
      <c r="I173" s="36" t="s">
        <v>419</v>
      </c>
      <c r="J173" s="36" t="s">
        <v>420</v>
      </c>
      <c r="K173" s="36" t="s">
        <v>420</v>
      </c>
      <c r="L173" s="36" t="s">
        <v>420</v>
      </c>
      <c r="M173" s="36" t="s">
        <v>420</v>
      </c>
      <c r="N173" s="36" t="s">
        <v>420</v>
      </c>
      <c r="O173" s="36" t="s">
        <v>420</v>
      </c>
      <c r="P173" s="36" t="s">
        <v>419</v>
      </c>
      <c r="Q173" s="36" t="s">
        <v>420</v>
      </c>
      <c r="R173" s="36" t="s">
        <v>419</v>
      </c>
    </row>
    <row r="174" spans="1:18" ht="15" thickBot="1" x14ac:dyDescent="0.35">
      <c r="A174" s="35" t="s">
        <v>101</v>
      </c>
      <c r="B174" s="36" t="s">
        <v>6</v>
      </c>
      <c r="C174" s="36" t="s">
        <v>421</v>
      </c>
      <c r="D174" s="288">
        <v>31000</v>
      </c>
      <c r="E174" s="288">
        <v>38000</v>
      </c>
      <c r="F174" s="37">
        <v>35</v>
      </c>
      <c r="G174" s="36" t="s">
        <v>419</v>
      </c>
      <c r="H174" s="36" t="s">
        <v>419</v>
      </c>
      <c r="I174" s="36" t="s">
        <v>419</v>
      </c>
      <c r="J174" s="36" t="s">
        <v>419</v>
      </c>
      <c r="K174" s="36" t="s">
        <v>420</v>
      </c>
      <c r="L174" s="36" t="s">
        <v>419</v>
      </c>
      <c r="M174" s="36" t="s">
        <v>420</v>
      </c>
      <c r="N174" s="36" t="s">
        <v>419</v>
      </c>
      <c r="O174" s="36" t="s">
        <v>419</v>
      </c>
      <c r="P174" s="36" t="s">
        <v>419</v>
      </c>
      <c r="Q174" s="36" t="s">
        <v>419</v>
      </c>
      <c r="R174" s="36" t="s">
        <v>419</v>
      </c>
    </row>
    <row r="175" spans="1:18" ht="15" thickBot="1" x14ac:dyDescent="0.35">
      <c r="A175" s="35" t="s">
        <v>108</v>
      </c>
      <c r="B175" s="36" t="s">
        <v>6</v>
      </c>
      <c r="C175" s="36" t="s">
        <v>423</v>
      </c>
      <c r="D175" s="288">
        <v>25000</v>
      </c>
      <c r="E175" s="288">
        <v>26500</v>
      </c>
      <c r="F175" s="37">
        <v>32</v>
      </c>
      <c r="G175" s="36" t="s">
        <v>419</v>
      </c>
      <c r="H175" s="36" t="s">
        <v>419</v>
      </c>
      <c r="I175" s="36" t="s">
        <v>419</v>
      </c>
      <c r="J175" s="36" t="s">
        <v>419</v>
      </c>
      <c r="K175" s="36" t="s">
        <v>419</v>
      </c>
      <c r="L175" s="36" t="s">
        <v>419</v>
      </c>
      <c r="M175" s="36" t="s">
        <v>419</v>
      </c>
      <c r="N175" s="36" t="s">
        <v>419</v>
      </c>
      <c r="O175" s="36" t="s">
        <v>419</v>
      </c>
      <c r="P175" s="36" t="s">
        <v>419</v>
      </c>
      <c r="Q175" s="36" t="s">
        <v>419</v>
      </c>
      <c r="R175" s="36" t="s">
        <v>419</v>
      </c>
    </row>
    <row r="176" spans="1:18" ht="15" thickBot="1" x14ac:dyDescent="0.35">
      <c r="A176" s="35" t="s">
        <v>115</v>
      </c>
      <c r="B176" s="36" t="s">
        <v>6</v>
      </c>
      <c r="C176" s="36" t="s">
        <v>418</v>
      </c>
      <c r="D176" s="288">
        <v>46520</v>
      </c>
      <c r="E176" s="288">
        <v>46520</v>
      </c>
      <c r="F176" s="37">
        <v>40</v>
      </c>
      <c r="G176" s="36" t="s">
        <v>420</v>
      </c>
      <c r="H176" s="36" t="s">
        <v>420</v>
      </c>
      <c r="I176" s="36" t="s">
        <v>420</v>
      </c>
      <c r="J176" s="36" t="s">
        <v>420</v>
      </c>
      <c r="K176" s="36" t="s">
        <v>420</v>
      </c>
      <c r="L176" s="36" t="s">
        <v>420</v>
      </c>
      <c r="M176" s="36" t="s">
        <v>420</v>
      </c>
      <c r="N176" s="36" t="s">
        <v>420</v>
      </c>
      <c r="O176" s="36" t="s">
        <v>420</v>
      </c>
      <c r="P176" s="36" t="s">
        <v>419</v>
      </c>
      <c r="Q176" s="36" t="s">
        <v>419</v>
      </c>
      <c r="R176" s="36" t="s">
        <v>419</v>
      </c>
    </row>
    <row r="177" spans="1:18" ht="15" thickBot="1" x14ac:dyDescent="0.35">
      <c r="A177" s="35" t="s">
        <v>120</v>
      </c>
      <c r="B177" s="36" t="s">
        <v>6</v>
      </c>
      <c r="C177" s="36" t="s">
        <v>422</v>
      </c>
      <c r="D177" s="288">
        <v>30000</v>
      </c>
      <c r="E177" s="288">
        <v>35000</v>
      </c>
      <c r="F177" s="37">
        <v>38</v>
      </c>
      <c r="G177" s="36" t="s">
        <v>419</v>
      </c>
      <c r="H177" s="36" t="s">
        <v>419</v>
      </c>
      <c r="I177" s="36" t="s">
        <v>419</v>
      </c>
      <c r="J177" s="36" t="s">
        <v>419</v>
      </c>
      <c r="K177" s="36" t="s">
        <v>420</v>
      </c>
      <c r="L177" s="36" t="s">
        <v>419</v>
      </c>
      <c r="M177" s="36" t="s">
        <v>420</v>
      </c>
      <c r="N177" s="36" t="s">
        <v>420</v>
      </c>
      <c r="O177" s="36" t="s">
        <v>419</v>
      </c>
      <c r="P177" s="36" t="s">
        <v>419</v>
      </c>
      <c r="Q177" s="36" t="s">
        <v>419</v>
      </c>
      <c r="R177" s="36" t="s">
        <v>419</v>
      </c>
    </row>
    <row r="178" spans="1:18" ht="15" thickBot="1" x14ac:dyDescent="0.35">
      <c r="A178" s="35" t="s">
        <v>131</v>
      </c>
      <c r="B178" s="36" t="s">
        <v>6</v>
      </c>
      <c r="C178" s="36" t="s">
        <v>421</v>
      </c>
      <c r="D178" s="288">
        <v>40000</v>
      </c>
      <c r="E178" s="288">
        <v>59000</v>
      </c>
      <c r="F178" s="37">
        <v>40</v>
      </c>
      <c r="G178" s="36" t="s">
        <v>420</v>
      </c>
      <c r="H178" s="36" t="s">
        <v>419</v>
      </c>
      <c r="I178" s="36" t="s">
        <v>419</v>
      </c>
      <c r="J178" s="36" t="s">
        <v>420</v>
      </c>
      <c r="K178" s="36" t="s">
        <v>420</v>
      </c>
      <c r="L178" s="36" t="s">
        <v>420</v>
      </c>
      <c r="M178" s="36" t="s">
        <v>420</v>
      </c>
      <c r="N178" s="36" t="s">
        <v>419</v>
      </c>
      <c r="O178" s="36" t="s">
        <v>420</v>
      </c>
      <c r="P178" s="36" t="s">
        <v>420</v>
      </c>
      <c r="Q178" s="36" t="s">
        <v>420</v>
      </c>
      <c r="R178" s="36" t="s">
        <v>419</v>
      </c>
    </row>
    <row r="179" spans="1:18" ht="15" thickBot="1" x14ac:dyDescent="0.35">
      <c r="A179" s="35" t="s">
        <v>136</v>
      </c>
      <c r="B179" s="36" t="s">
        <v>6</v>
      </c>
      <c r="C179" s="36" t="s">
        <v>421</v>
      </c>
      <c r="D179" s="288">
        <v>22745</v>
      </c>
      <c r="E179" s="288">
        <v>22745</v>
      </c>
      <c r="F179" s="37">
        <v>30</v>
      </c>
      <c r="G179" s="36" t="s">
        <v>420</v>
      </c>
      <c r="H179" s="36" t="s">
        <v>420</v>
      </c>
      <c r="I179" s="36" t="s">
        <v>419</v>
      </c>
      <c r="J179" s="36" t="s">
        <v>420</v>
      </c>
      <c r="K179" s="36" t="s">
        <v>419</v>
      </c>
      <c r="L179" s="36" t="s">
        <v>420</v>
      </c>
      <c r="M179" s="36" t="s">
        <v>420</v>
      </c>
      <c r="N179" s="36" t="s">
        <v>420</v>
      </c>
      <c r="O179" s="36" t="s">
        <v>420</v>
      </c>
      <c r="P179" s="36" t="s">
        <v>419</v>
      </c>
      <c r="Q179" s="36" t="s">
        <v>420</v>
      </c>
      <c r="R179" s="36" t="s">
        <v>419</v>
      </c>
    </row>
    <row r="180" spans="1:18" ht="15" thickBot="1" x14ac:dyDescent="0.35">
      <c r="A180" s="35" t="s">
        <v>139</v>
      </c>
      <c r="B180" s="36" t="s">
        <v>6</v>
      </c>
      <c r="C180" s="36" t="s">
        <v>418</v>
      </c>
      <c r="D180" s="288">
        <v>45698</v>
      </c>
      <c r="E180" s="288">
        <v>57907</v>
      </c>
      <c r="F180" s="37">
        <v>40</v>
      </c>
      <c r="G180" s="36" t="s">
        <v>420</v>
      </c>
      <c r="H180" s="36" t="s">
        <v>420</v>
      </c>
      <c r="I180" s="36" t="s">
        <v>420</v>
      </c>
      <c r="J180" s="36" t="s">
        <v>420</v>
      </c>
      <c r="K180" s="36" t="s">
        <v>419</v>
      </c>
      <c r="L180" s="36" t="s">
        <v>420</v>
      </c>
      <c r="M180" s="36" t="s">
        <v>420</v>
      </c>
      <c r="N180" s="36" t="s">
        <v>420</v>
      </c>
      <c r="O180" s="36" t="s">
        <v>420</v>
      </c>
      <c r="P180" s="36" t="s">
        <v>420</v>
      </c>
      <c r="Q180" s="36" t="s">
        <v>420</v>
      </c>
      <c r="R180" s="36" t="s">
        <v>419</v>
      </c>
    </row>
    <row r="181" spans="1:18" ht="15" thickBot="1" x14ac:dyDescent="0.35">
      <c r="A181" s="35" t="s">
        <v>144</v>
      </c>
      <c r="B181" s="36" t="s">
        <v>6</v>
      </c>
      <c r="C181" s="36" t="s">
        <v>421</v>
      </c>
      <c r="D181" s="288">
        <v>44101</v>
      </c>
      <c r="E181" s="288">
        <v>78945</v>
      </c>
      <c r="F181" s="37">
        <v>40</v>
      </c>
      <c r="G181" s="36" t="s">
        <v>420</v>
      </c>
      <c r="H181" s="36" t="s">
        <v>420</v>
      </c>
      <c r="I181" s="36" t="s">
        <v>420</v>
      </c>
      <c r="J181" s="36" t="s">
        <v>419</v>
      </c>
      <c r="K181" s="36" t="s">
        <v>420</v>
      </c>
      <c r="L181" s="36" t="s">
        <v>420</v>
      </c>
      <c r="M181" s="36" t="s">
        <v>419</v>
      </c>
      <c r="N181" s="36" t="s">
        <v>420</v>
      </c>
      <c r="O181" s="36" t="s">
        <v>419</v>
      </c>
      <c r="P181" s="36" t="s">
        <v>419</v>
      </c>
      <c r="Q181" s="36" t="s">
        <v>419</v>
      </c>
      <c r="R181" s="36" t="s">
        <v>419</v>
      </c>
    </row>
    <row r="182" spans="1:18" ht="15" thickBot="1" x14ac:dyDescent="0.35">
      <c r="A182" s="35" t="s">
        <v>150</v>
      </c>
      <c r="B182" s="36" t="s">
        <v>6</v>
      </c>
      <c r="C182" s="36" t="s">
        <v>418</v>
      </c>
      <c r="D182" s="288">
        <v>45000</v>
      </c>
      <c r="E182" s="288">
        <v>55000</v>
      </c>
      <c r="F182" s="37">
        <v>42</v>
      </c>
      <c r="G182" s="36" t="s">
        <v>419</v>
      </c>
      <c r="H182" s="36" t="s">
        <v>419</v>
      </c>
      <c r="I182" s="36" t="s">
        <v>419</v>
      </c>
      <c r="J182" s="36" t="s">
        <v>419</v>
      </c>
      <c r="K182" s="36" t="s">
        <v>419</v>
      </c>
      <c r="L182" s="36" t="s">
        <v>420</v>
      </c>
      <c r="M182" s="36" t="s">
        <v>420</v>
      </c>
      <c r="N182" s="36" t="s">
        <v>420</v>
      </c>
      <c r="O182" s="36" t="s">
        <v>420</v>
      </c>
      <c r="P182" s="36" t="s">
        <v>419</v>
      </c>
      <c r="Q182" s="36" t="s">
        <v>419</v>
      </c>
      <c r="R182" s="36" t="s">
        <v>419</v>
      </c>
    </row>
    <row r="183" spans="1:18" ht="15" thickBot="1" x14ac:dyDescent="0.35">
      <c r="A183" s="35" t="s">
        <v>158</v>
      </c>
      <c r="B183" s="36" t="s">
        <v>6</v>
      </c>
      <c r="C183" s="36" t="s">
        <v>418</v>
      </c>
      <c r="D183" s="288">
        <v>25000</v>
      </c>
      <c r="E183" s="288">
        <v>50000</v>
      </c>
      <c r="F183" s="37">
        <v>40</v>
      </c>
      <c r="G183" s="36" t="s">
        <v>419</v>
      </c>
      <c r="H183" s="36" t="s">
        <v>419</v>
      </c>
      <c r="I183" s="36" t="s">
        <v>420</v>
      </c>
      <c r="J183" s="36" t="s">
        <v>420</v>
      </c>
      <c r="K183" s="36" t="s">
        <v>420</v>
      </c>
      <c r="L183" s="36" t="s">
        <v>420</v>
      </c>
      <c r="M183" s="36" t="s">
        <v>420</v>
      </c>
      <c r="N183" s="36" t="s">
        <v>419</v>
      </c>
      <c r="O183" s="36" t="s">
        <v>420</v>
      </c>
      <c r="P183" s="36" t="s">
        <v>420</v>
      </c>
      <c r="Q183" s="36" t="s">
        <v>419</v>
      </c>
      <c r="R183" s="36" t="s">
        <v>419</v>
      </c>
    </row>
    <row r="184" spans="1:18" ht="15" thickBot="1" x14ac:dyDescent="0.35">
      <c r="A184" s="35" t="s">
        <v>159</v>
      </c>
      <c r="B184" s="36" t="s">
        <v>6</v>
      </c>
      <c r="C184" s="36" t="s">
        <v>421</v>
      </c>
      <c r="D184" s="288">
        <v>20000</v>
      </c>
      <c r="E184" s="288">
        <v>35000</v>
      </c>
      <c r="F184" s="37">
        <v>33</v>
      </c>
      <c r="G184" s="36" t="s">
        <v>419</v>
      </c>
      <c r="H184" s="36" t="s">
        <v>419</v>
      </c>
      <c r="I184" s="36" t="s">
        <v>419</v>
      </c>
      <c r="J184" s="36" t="s">
        <v>419</v>
      </c>
      <c r="K184" s="36" t="s">
        <v>419</v>
      </c>
      <c r="L184" s="36" t="s">
        <v>420</v>
      </c>
      <c r="M184" s="36" t="s">
        <v>420</v>
      </c>
      <c r="N184" s="36" t="s">
        <v>420</v>
      </c>
      <c r="O184" s="36" t="s">
        <v>420</v>
      </c>
      <c r="P184" s="36" t="s">
        <v>420</v>
      </c>
      <c r="Q184" s="36" t="s">
        <v>419</v>
      </c>
      <c r="R184" s="36" t="s">
        <v>420</v>
      </c>
    </row>
    <row r="185" spans="1:18" ht="15" thickBot="1" x14ac:dyDescent="0.35">
      <c r="A185" s="35" t="s">
        <v>163</v>
      </c>
      <c r="B185" s="36" t="s">
        <v>6</v>
      </c>
      <c r="C185" s="36" t="s">
        <v>423</v>
      </c>
      <c r="D185" s="288">
        <v>52150</v>
      </c>
      <c r="E185" s="288">
        <v>52150</v>
      </c>
      <c r="F185" s="37">
        <v>40</v>
      </c>
      <c r="G185" s="36" t="s">
        <v>420</v>
      </c>
      <c r="H185" s="36" t="s">
        <v>420</v>
      </c>
      <c r="I185" s="36" t="s">
        <v>419</v>
      </c>
      <c r="J185" s="36" t="s">
        <v>420</v>
      </c>
      <c r="K185" s="36" t="s">
        <v>420</v>
      </c>
      <c r="L185" s="36" t="s">
        <v>419</v>
      </c>
      <c r="M185" s="36" t="s">
        <v>419</v>
      </c>
      <c r="N185" s="36" t="s">
        <v>420</v>
      </c>
      <c r="O185" s="36" t="s">
        <v>419</v>
      </c>
      <c r="P185" s="36" t="s">
        <v>419</v>
      </c>
      <c r="Q185" s="36" t="s">
        <v>419</v>
      </c>
      <c r="R185" s="36" t="s">
        <v>419</v>
      </c>
    </row>
    <row r="186" spans="1:18" ht="15" thickBot="1" x14ac:dyDescent="0.35">
      <c r="A186" s="35" t="s">
        <v>177</v>
      </c>
      <c r="B186" s="36" t="s">
        <v>6</v>
      </c>
      <c r="C186" s="36" t="s">
        <v>418</v>
      </c>
      <c r="D186" s="288">
        <v>57071</v>
      </c>
      <c r="E186" s="288">
        <v>74193</v>
      </c>
      <c r="F186" s="37">
        <v>40</v>
      </c>
      <c r="G186" s="36" t="s">
        <v>420</v>
      </c>
      <c r="H186" s="36" t="s">
        <v>420</v>
      </c>
      <c r="I186" s="36" t="s">
        <v>420</v>
      </c>
      <c r="J186" s="36" t="s">
        <v>420</v>
      </c>
      <c r="K186" s="36" t="s">
        <v>420</v>
      </c>
      <c r="L186" s="36" t="s">
        <v>420</v>
      </c>
      <c r="M186" s="36" t="s">
        <v>420</v>
      </c>
      <c r="N186" s="36" t="s">
        <v>420</v>
      </c>
      <c r="O186" s="36" t="s">
        <v>420</v>
      </c>
      <c r="P186" s="36" t="s">
        <v>419</v>
      </c>
      <c r="Q186" s="36" t="s">
        <v>420</v>
      </c>
      <c r="R186" s="36" t="s">
        <v>419</v>
      </c>
    </row>
    <row r="187" spans="1:18" ht="15" thickBot="1" x14ac:dyDescent="0.35">
      <c r="A187" s="35" t="s">
        <v>182</v>
      </c>
      <c r="B187" s="36" t="s">
        <v>6</v>
      </c>
      <c r="C187" s="36" t="s">
        <v>421</v>
      </c>
      <c r="D187" s="288">
        <v>22880</v>
      </c>
      <c r="E187" s="288">
        <v>31200</v>
      </c>
      <c r="F187" s="37">
        <v>40</v>
      </c>
      <c r="G187" s="36" t="s">
        <v>420</v>
      </c>
      <c r="H187" s="36" t="s">
        <v>420</v>
      </c>
      <c r="I187" s="36" t="s">
        <v>420</v>
      </c>
      <c r="J187" s="36" t="s">
        <v>420</v>
      </c>
      <c r="K187" s="36" t="s">
        <v>420</v>
      </c>
      <c r="L187" s="36" t="s">
        <v>420</v>
      </c>
      <c r="M187" s="36" t="s">
        <v>420</v>
      </c>
      <c r="N187" s="36" t="s">
        <v>420</v>
      </c>
      <c r="O187" s="36" t="s">
        <v>420</v>
      </c>
      <c r="P187" s="36" t="s">
        <v>419</v>
      </c>
      <c r="Q187" s="36" t="s">
        <v>419</v>
      </c>
      <c r="R187" s="36" t="s">
        <v>419</v>
      </c>
    </row>
    <row r="188" spans="1:18" ht="15" thickBot="1" x14ac:dyDescent="0.35">
      <c r="A188" s="35" t="s">
        <v>192</v>
      </c>
      <c r="B188" s="36" t="s">
        <v>6</v>
      </c>
      <c r="C188" s="36" t="s">
        <v>421</v>
      </c>
      <c r="D188" s="288">
        <v>33426</v>
      </c>
      <c r="E188" s="288">
        <v>64520</v>
      </c>
      <c r="F188" s="37">
        <v>10</v>
      </c>
      <c r="G188" s="36" t="s">
        <v>420</v>
      </c>
      <c r="H188" s="36" t="s">
        <v>420</v>
      </c>
      <c r="I188" s="36" t="s">
        <v>420</v>
      </c>
      <c r="J188" s="36" t="s">
        <v>420</v>
      </c>
      <c r="K188" s="36" t="s">
        <v>420</v>
      </c>
      <c r="L188" s="36" t="s">
        <v>420</v>
      </c>
      <c r="M188" s="36" t="s">
        <v>419</v>
      </c>
      <c r="N188" s="36" t="s">
        <v>420</v>
      </c>
      <c r="O188" s="36" t="s">
        <v>419</v>
      </c>
      <c r="P188" s="36" t="s">
        <v>419</v>
      </c>
      <c r="Q188" s="36" t="s">
        <v>419</v>
      </c>
      <c r="R188" s="36" t="s">
        <v>420</v>
      </c>
    </row>
    <row r="189" spans="1:18" ht="15" thickBot="1" x14ac:dyDescent="0.35">
      <c r="A189" s="35" t="s">
        <v>193</v>
      </c>
      <c r="B189" s="36" t="s">
        <v>6</v>
      </c>
      <c r="C189" s="36" t="s">
        <v>422</v>
      </c>
      <c r="D189" s="288">
        <v>32500</v>
      </c>
      <c r="E189" s="288">
        <v>32500</v>
      </c>
      <c r="F189" s="37">
        <v>40</v>
      </c>
      <c r="G189" s="36" t="s">
        <v>420</v>
      </c>
      <c r="H189" s="36" t="s">
        <v>419</v>
      </c>
      <c r="I189" s="36" t="s">
        <v>419</v>
      </c>
      <c r="J189" s="36" t="s">
        <v>420</v>
      </c>
      <c r="K189" s="36" t="s">
        <v>420</v>
      </c>
      <c r="L189" s="36" t="s">
        <v>420</v>
      </c>
      <c r="M189" s="36" t="s">
        <v>420</v>
      </c>
      <c r="N189" s="36" t="s">
        <v>420</v>
      </c>
      <c r="O189" s="36" t="s">
        <v>420</v>
      </c>
      <c r="P189" s="36" t="s">
        <v>420</v>
      </c>
      <c r="Q189" s="36" t="s">
        <v>420</v>
      </c>
      <c r="R189" s="36" t="s">
        <v>420</v>
      </c>
    </row>
    <row r="190" spans="1:18" ht="15" thickBot="1" x14ac:dyDescent="0.35">
      <c r="A190" s="35" t="s">
        <v>204</v>
      </c>
      <c r="B190" s="36" t="s">
        <v>6</v>
      </c>
      <c r="C190" s="36" t="s">
        <v>418</v>
      </c>
      <c r="D190" s="288">
        <v>38500</v>
      </c>
      <c r="E190" s="288">
        <v>51000</v>
      </c>
      <c r="F190" s="37">
        <v>40</v>
      </c>
      <c r="G190" s="36" t="s">
        <v>420</v>
      </c>
      <c r="H190" s="36" t="s">
        <v>419</v>
      </c>
      <c r="I190" s="36" t="s">
        <v>419</v>
      </c>
      <c r="J190" s="36" t="s">
        <v>419</v>
      </c>
      <c r="K190" s="36" t="s">
        <v>420</v>
      </c>
      <c r="L190" s="36" t="s">
        <v>420</v>
      </c>
      <c r="M190" s="36" t="s">
        <v>420</v>
      </c>
      <c r="N190" s="36" t="s">
        <v>419</v>
      </c>
      <c r="O190" s="36" t="s">
        <v>420</v>
      </c>
      <c r="P190" s="36" t="s">
        <v>419</v>
      </c>
      <c r="Q190" s="36" t="s">
        <v>419</v>
      </c>
      <c r="R190" s="36" t="s">
        <v>419</v>
      </c>
    </row>
    <row r="191" spans="1:18" ht="15" thickBot="1" x14ac:dyDescent="0.35">
      <c r="A191" s="35" t="s">
        <v>209</v>
      </c>
      <c r="B191" s="36" t="s">
        <v>6</v>
      </c>
      <c r="C191" s="36" t="s">
        <v>423</v>
      </c>
      <c r="D191" s="288">
        <v>37530</v>
      </c>
      <c r="E191" s="288">
        <v>54777</v>
      </c>
      <c r="F191" s="37">
        <v>30</v>
      </c>
      <c r="G191" s="36" t="s">
        <v>420</v>
      </c>
      <c r="H191" s="36" t="s">
        <v>420</v>
      </c>
      <c r="I191" s="36" t="s">
        <v>420</v>
      </c>
      <c r="J191" s="36" t="s">
        <v>420</v>
      </c>
      <c r="K191" s="36" t="s">
        <v>420</v>
      </c>
      <c r="L191" s="36" t="s">
        <v>420</v>
      </c>
      <c r="M191" s="36" t="s">
        <v>420</v>
      </c>
      <c r="N191" s="36" t="s">
        <v>420</v>
      </c>
      <c r="O191" s="36" t="s">
        <v>420</v>
      </c>
      <c r="P191" s="36" t="s">
        <v>420</v>
      </c>
      <c r="Q191" s="36" t="s">
        <v>420</v>
      </c>
      <c r="R191" s="36" t="s">
        <v>419</v>
      </c>
    </row>
    <row r="192" spans="1:18" ht="15" thickBot="1" x14ac:dyDescent="0.35">
      <c r="A192" s="35" t="s">
        <v>220</v>
      </c>
      <c r="B192" s="36" t="s">
        <v>6</v>
      </c>
      <c r="C192" s="36" t="s">
        <v>418</v>
      </c>
      <c r="D192" s="288">
        <v>40000</v>
      </c>
      <c r="E192" s="288">
        <v>40000</v>
      </c>
      <c r="F192" s="37">
        <v>40</v>
      </c>
      <c r="G192" s="36" t="s">
        <v>420</v>
      </c>
      <c r="H192" s="36" t="s">
        <v>419</v>
      </c>
      <c r="I192" s="36" t="s">
        <v>420</v>
      </c>
      <c r="J192" s="36" t="s">
        <v>419</v>
      </c>
      <c r="K192" s="36" t="s">
        <v>419</v>
      </c>
      <c r="L192" s="36" t="s">
        <v>420</v>
      </c>
      <c r="M192" s="36" t="s">
        <v>420</v>
      </c>
      <c r="N192" s="36" t="s">
        <v>420</v>
      </c>
      <c r="O192" s="36" t="s">
        <v>420</v>
      </c>
      <c r="P192" s="36" t="s">
        <v>419</v>
      </c>
      <c r="Q192" s="36" t="s">
        <v>419</v>
      </c>
      <c r="R192" s="36" t="s">
        <v>419</v>
      </c>
    </row>
    <row r="193" spans="1:18" ht="15" thickBot="1" x14ac:dyDescent="0.35">
      <c r="A193" s="35" t="s">
        <v>222</v>
      </c>
      <c r="B193" s="36" t="s">
        <v>6</v>
      </c>
      <c r="C193" s="36" t="s">
        <v>421</v>
      </c>
      <c r="D193" s="288">
        <v>25643</v>
      </c>
      <c r="E193" s="288">
        <v>55000</v>
      </c>
      <c r="F193" s="37">
        <v>40</v>
      </c>
      <c r="G193" s="36" t="s">
        <v>420</v>
      </c>
      <c r="H193" s="36" t="s">
        <v>420</v>
      </c>
      <c r="I193" s="36" t="s">
        <v>420</v>
      </c>
      <c r="J193" s="36" t="s">
        <v>420</v>
      </c>
      <c r="K193" s="36" t="s">
        <v>420</v>
      </c>
      <c r="L193" s="36" t="s">
        <v>420</v>
      </c>
      <c r="M193" s="36" t="s">
        <v>420</v>
      </c>
      <c r="N193" s="36" t="s">
        <v>420</v>
      </c>
      <c r="O193" s="36" t="s">
        <v>420</v>
      </c>
      <c r="P193" s="36" t="s">
        <v>420</v>
      </c>
      <c r="Q193" s="36" t="s">
        <v>420</v>
      </c>
      <c r="R193" s="36" t="s">
        <v>420</v>
      </c>
    </row>
    <row r="194" spans="1:18" ht="15" thickBot="1" x14ac:dyDescent="0.35">
      <c r="A194" s="35" t="s">
        <v>237</v>
      </c>
      <c r="B194" s="36" t="s">
        <v>6</v>
      </c>
      <c r="C194" s="36" t="s">
        <v>421</v>
      </c>
      <c r="D194" s="288">
        <v>39000</v>
      </c>
      <c r="E194" s="288">
        <v>45000</v>
      </c>
      <c r="F194" s="37">
        <v>38</v>
      </c>
      <c r="G194" s="36" t="s">
        <v>419</v>
      </c>
      <c r="H194" s="36" t="s">
        <v>419</v>
      </c>
      <c r="I194" s="36" t="s">
        <v>419</v>
      </c>
      <c r="J194" s="36" t="s">
        <v>419</v>
      </c>
      <c r="K194" s="36" t="s">
        <v>419</v>
      </c>
      <c r="L194" s="36" t="s">
        <v>420</v>
      </c>
      <c r="M194" s="36" t="s">
        <v>420</v>
      </c>
      <c r="N194" s="36" t="s">
        <v>419</v>
      </c>
      <c r="O194" s="36" t="s">
        <v>420</v>
      </c>
      <c r="P194" s="36" t="s">
        <v>419</v>
      </c>
      <c r="Q194" s="36" t="s">
        <v>419</v>
      </c>
      <c r="R194" s="36" t="s">
        <v>419</v>
      </c>
    </row>
    <row r="195" spans="1:18" ht="15" thickBot="1" x14ac:dyDescent="0.35">
      <c r="A195" s="35" t="s">
        <v>240</v>
      </c>
      <c r="B195" s="36" t="s">
        <v>6</v>
      </c>
      <c r="C195" s="36" t="s">
        <v>418</v>
      </c>
      <c r="D195" s="288">
        <v>37818</v>
      </c>
      <c r="E195" s="288">
        <v>49750</v>
      </c>
      <c r="F195" s="37">
        <v>40</v>
      </c>
      <c r="G195" s="36" t="s">
        <v>420</v>
      </c>
      <c r="H195" s="36" t="s">
        <v>420</v>
      </c>
      <c r="I195" s="36" t="s">
        <v>420</v>
      </c>
      <c r="J195" s="36" t="s">
        <v>420</v>
      </c>
      <c r="K195" s="36" t="s">
        <v>420</v>
      </c>
      <c r="L195" s="36" t="s">
        <v>420</v>
      </c>
      <c r="M195" s="36" t="s">
        <v>420</v>
      </c>
      <c r="N195" s="36" t="s">
        <v>420</v>
      </c>
      <c r="O195" s="36" t="s">
        <v>420</v>
      </c>
      <c r="P195" s="36" t="s">
        <v>419</v>
      </c>
      <c r="Q195" s="36" t="s">
        <v>420</v>
      </c>
      <c r="R195" s="36" t="s">
        <v>420</v>
      </c>
    </row>
    <row r="196" spans="1:18" ht="15" thickBot="1" x14ac:dyDescent="0.35">
      <c r="A196" s="35" t="s">
        <v>245</v>
      </c>
      <c r="B196" s="36" t="s">
        <v>6</v>
      </c>
      <c r="C196" s="36" t="s">
        <v>421</v>
      </c>
      <c r="D196" s="288">
        <v>35756</v>
      </c>
      <c r="E196" s="288">
        <v>35756</v>
      </c>
      <c r="F196" s="37">
        <v>40</v>
      </c>
      <c r="G196" s="36" t="s">
        <v>420</v>
      </c>
      <c r="H196" s="36" t="s">
        <v>420</v>
      </c>
      <c r="I196" s="36" t="s">
        <v>420</v>
      </c>
      <c r="J196" s="36" t="s">
        <v>420</v>
      </c>
      <c r="K196" s="36" t="s">
        <v>420</v>
      </c>
      <c r="L196" s="36" t="s">
        <v>420</v>
      </c>
      <c r="M196" s="36" t="s">
        <v>420</v>
      </c>
      <c r="N196" s="36" t="s">
        <v>420</v>
      </c>
      <c r="O196" s="36" t="s">
        <v>420</v>
      </c>
      <c r="P196" s="36" t="s">
        <v>420</v>
      </c>
      <c r="Q196" s="36" t="s">
        <v>420</v>
      </c>
      <c r="R196" s="36" t="s">
        <v>419</v>
      </c>
    </row>
    <row r="197" spans="1:18" ht="15" thickBot="1" x14ac:dyDescent="0.35">
      <c r="A197" s="35" t="s">
        <v>247</v>
      </c>
      <c r="B197" s="36" t="s">
        <v>6</v>
      </c>
      <c r="C197" s="36" t="s">
        <v>421</v>
      </c>
      <c r="D197" s="288">
        <v>32240</v>
      </c>
      <c r="E197" s="288">
        <v>32240</v>
      </c>
      <c r="F197" s="37">
        <v>40</v>
      </c>
      <c r="G197" s="36" t="s">
        <v>419</v>
      </c>
      <c r="H197" s="36" t="s">
        <v>419</v>
      </c>
      <c r="I197" s="36" t="s">
        <v>419</v>
      </c>
      <c r="J197" s="36" t="s">
        <v>419</v>
      </c>
      <c r="K197" s="36" t="s">
        <v>420</v>
      </c>
      <c r="L197" s="36" t="s">
        <v>420</v>
      </c>
      <c r="M197" s="36" t="s">
        <v>420</v>
      </c>
      <c r="N197" s="36" t="s">
        <v>419</v>
      </c>
      <c r="O197" s="36" t="s">
        <v>420</v>
      </c>
      <c r="P197" s="36" t="s">
        <v>419</v>
      </c>
      <c r="Q197" s="36" t="s">
        <v>419</v>
      </c>
      <c r="R197" s="36" t="s">
        <v>419</v>
      </c>
    </row>
    <row r="198" spans="1:18" ht="15" thickBot="1" x14ac:dyDescent="0.35">
      <c r="A198" s="35" t="s">
        <v>253</v>
      </c>
      <c r="B198" s="36" t="s">
        <v>6</v>
      </c>
      <c r="C198" s="36" t="s">
        <v>421</v>
      </c>
      <c r="D198" s="288">
        <v>38500</v>
      </c>
      <c r="E198" s="288">
        <v>55000</v>
      </c>
      <c r="F198" s="37">
        <v>37</v>
      </c>
      <c r="G198" s="36" t="s">
        <v>420</v>
      </c>
      <c r="H198" s="36" t="s">
        <v>420</v>
      </c>
      <c r="I198" s="36" t="s">
        <v>420</v>
      </c>
      <c r="J198" s="36" t="s">
        <v>420</v>
      </c>
      <c r="K198" s="36" t="s">
        <v>420</v>
      </c>
      <c r="L198" s="36" t="s">
        <v>420</v>
      </c>
      <c r="M198" s="36" t="s">
        <v>420</v>
      </c>
      <c r="N198" s="36" t="s">
        <v>419</v>
      </c>
      <c r="O198" s="36" t="s">
        <v>419</v>
      </c>
      <c r="P198" s="36" t="s">
        <v>419</v>
      </c>
      <c r="Q198" s="36" t="s">
        <v>420</v>
      </c>
      <c r="R198" s="36" t="s">
        <v>419</v>
      </c>
    </row>
    <row r="199" spans="1:18" ht="15" thickBot="1" x14ac:dyDescent="0.35">
      <c r="A199" s="35" t="s">
        <v>259</v>
      </c>
      <c r="B199" s="36" t="s">
        <v>6</v>
      </c>
      <c r="C199" s="36" t="s">
        <v>418</v>
      </c>
      <c r="D199" s="288">
        <v>33000</v>
      </c>
      <c r="E199" s="288">
        <v>38000</v>
      </c>
      <c r="F199" s="37">
        <v>40</v>
      </c>
      <c r="G199" s="36" t="s">
        <v>419</v>
      </c>
      <c r="H199" s="36" t="s">
        <v>419</v>
      </c>
      <c r="I199" s="36" t="s">
        <v>419</v>
      </c>
      <c r="J199" s="36" t="s">
        <v>419</v>
      </c>
      <c r="K199" s="36" t="s">
        <v>419</v>
      </c>
      <c r="L199" s="36" t="s">
        <v>420</v>
      </c>
      <c r="M199" s="36" t="s">
        <v>420</v>
      </c>
      <c r="N199" s="36" t="s">
        <v>420</v>
      </c>
      <c r="O199" s="36" t="s">
        <v>420</v>
      </c>
      <c r="P199" s="36" t="s">
        <v>419</v>
      </c>
      <c r="Q199" s="36" t="s">
        <v>420</v>
      </c>
      <c r="R199" s="36" t="s">
        <v>419</v>
      </c>
    </row>
    <row r="200" spans="1:18" ht="15" thickBot="1" x14ac:dyDescent="0.35">
      <c r="A200" s="35" t="s">
        <v>263</v>
      </c>
      <c r="B200" s="36" t="s">
        <v>6</v>
      </c>
      <c r="C200" s="36" t="s">
        <v>418</v>
      </c>
      <c r="D200" s="288">
        <v>35000</v>
      </c>
      <c r="E200" s="288">
        <v>35000</v>
      </c>
      <c r="F200" s="37">
        <v>40</v>
      </c>
      <c r="G200" s="36" t="s">
        <v>420</v>
      </c>
      <c r="H200" s="36" t="s">
        <v>420</v>
      </c>
      <c r="I200" s="36" t="s">
        <v>420</v>
      </c>
      <c r="J200" s="36" t="s">
        <v>420</v>
      </c>
      <c r="K200" s="36" t="s">
        <v>420</v>
      </c>
      <c r="L200" s="36" t="s">
        <v>419</v>
      </c>
      <c r="M200" s="36" t="s">
        <v>420</v>
      </c>
      <c r="N200" s="36" t="s">
        <v>420</v>
      </c>
      <c r="O200" s="36" t="s">
        <v>420</v>
      </c>
      <c r="P200" s="36" t="s">
        <v>419</v>
      </c>
      <c r="Q200" s="36" t="s">
        <v>420</v>
      </c>
      <c r="R200" s="36" t="s">
        <v>419</v>
      </c>
    </row>
    <row r="201" spans="1:18" ht="15" thickBot="1" x14ac:dyDescent="0.35">
      <c r="A201" s="35" t="s">
        <v>268</v>
      </c>
      <c r="B201" s="36" t="s">
        <v>6</v>
      </c>
      <c r="C201" s="36" t="s">
        <v>418</v>
      </c>
      <c r="D201" s="288">
        <v>58536</v>
      </c>
      <c r="E201" s="288">
        <v>58536</v>
      </c>
      <c r="F201" s="37">
        <v>40</v>
      </c>
      <c r="G201" s="36" t="s">
        <v>420</v>
      </c>
      <c r="H201" s="36" t="s">
        <v>420</v>
      </c>
      <c r="I201" s="36" t="s">
        <v>420</v>
      </c>
      <c r="J201" s="36" t="s">
        <v>419</v>
      </c>
      <c r="K201" s="36" t="s">
        <v>419</v>
      </c>
      <c r="L201" s="36" t="s">
        <v>420</v>
      </c>
      <c r="M201" s="36" t="s">
        <v>420</v>
      </c>
      <c r="N201" s="36" t="s">
        <v>419</v>
      </c>
      <c r="O201" s="36" t="s">
        <v>420</v>
      </c>
      <c r="P201" s="36" t="s">
        <v>419</v>
      </c>
      <c r="Q201" s="36" t="s">
        <v>419</v>
      </c>
      <c r="R201" s="36" t="s">
        <v>419</v>
      </c>
    </row>
    <row r="202" spans="1:18" ht="15" thickBot="1" x14ac:dyDescent="0.35">
      <c r="A202" s="35" t="s">
        <v>270</v>
      </c>
      <c r="B202" s="36" t="s">
        <v>6</v>
      </c>
      <c r="C202" s="36" t="s">
        <v>418</v>
      </c>
      <c r="D202" s="288">
        <v>25000</v>
      </c>
      <c r="E202" s="288">
        <v>30000</v>
      </c>
      <c r="F202" s="37">
        <v>31</v>
      </c>
      <c r="G202" s="36" t="s">
        <v>419</v>
      </c>
      <c r="H202" s="36" t="s">
        <v>419</v>
      </c>
      <c r="I202" s="36" t="s">
        <v>419</v>
      </c>
      <c r="J202" s="36" t="s">
        <v>419</v>
      </c>
      <c r="K202" s="36" t="s">
        <v>419</v>
      </c>
      <c r="L202" s="36" t="s">
        <v>419</v>
      </c>
      <c r="M202" s="36" t="s">
        <v>419</v>
      </c>
      <c r="N202" s="36" t="s">
        <v>419</v>
      </c>
      <c r="O202" s="36" t="s">
        <v>419</v>
      </c>
      <c r="P202" s="36" t="s">
        <v>419</v>
      </c>
      <c r="Q202" s="36" t="s">
        <v>419</v>
      </c>
      <c r="R202" s="36" t="s">
        <v>419</v>
      </c>
    </row>
    <row r="203" spans="1:18" ht="15" thickBot="1" x14ac:dyDescent="0.35">
      <c r="A203" s="35" t="s">
        <v>274</v>
      </c>
      <c r="B203" s="36" t="s">
        <v>6</v>
      </c>
      <c r="C203" s="36" t="s">
        <v>418</v>
      </c>
      <c r="D203" s="288">
        <v>24500</v>
      </c>
      <c r="E203" s="288">
        <v>55000</v>
      </c>
      <c r="F203" s="37">
        <v>40</v>
      </c>
      <c r="G203" s="36" t="s">
        <v>419</v>
      </c>
      <c r="H203" s="36" t="s">
        <v>419</v>
      </c>
      <c r="I203" s="36" t="s">
        <v>419</v>
      </c>
      <c r="J203" s="36" t="s">
        <v>420</v>
      </c>
      <c r="K203" s="36" t="s">
        <v>420</v>
      </c>
      <c r="L203" s="36" t="s">
        <v>420</v>
      </c>
      <c r="M203" s="36" t="s">
        <v>420</v>
      </c>
      <c r="N203" s="36" t="s">
        <v>420</v>
      </c>
      <c r="O203" s="36" t="s">
        <v>420</v>
      </c>
      <c r="P203" s="36" t="s">
        <v>420</v>
      </c>
      <c r="Q203" s="36" t="s">
        <v>419</v>
      </c>
      <c r="R203" s="36" t="s">
        <v>419</v>
      </c>
    </row>
    <row r="204" spans="1:18" ht="15" thickBot="1" x14ac:dyDescent="0.35">
      <c r="A204" s="35" t="s">
        <v>277</v>
      </c>
      <c r="B204" s="36" t="s">
        <v>6</v>
      </c>
      <c r="C204" s="36" t="s">
        <v>421</v>
      </c>
      <c r="D204" s="288">
        <v>24000</v>
      </c>
      <c r="E204" s="288">
        <v>40434</v>
      </c>
      <c r="F204" s="37">
        <v>40</v>
      </c>
      <c r="G204" s="36" t="s">
        <v>420</v>
      </c>
      <c r="H204" s="36" t="s">
        <v>419</v>
      </c>
      <c r="I204" s="36" t="s">
        <v>419</v>
      </c>
      <c r="J204" s="36" t="s">
        <v>419</v>
      </c>
      <c r="K204" s="36" t="s">
        <v>419</v>
      </c>
      <c r="L204" s="36" t="s">
        <v>420</v>
      </c>
      <c r="M204" s="36" t="s">
        <v>420</v>
      </c>
      <c r="N204" s="36" t="s">
        <v>419</v>
      </c>
      <c r="O204" s="36" t="s">
        <v>420</v>
      </c>
      <c r="P204" s="36" t="s">
        <v>419</v>
      </c>
      <c r="Q204" s="36" t="s">
        <v>419</v>
      </c>
      <c r="R204" s="36" t="s">
        <v>419</v>
      </c>
    </row>
    <row r="205" spans="1:18" ht="15" thickBot="1" x14ac:dyDescent="0.35">
      <c r="A205" s="35" t="s">
        <v>278</v>
      </c>
      <c r="B205" s="36" t="s">
        <v>6</v>
      </c>
      <c r="C205" s="36" t="s">
        <v>418</v>
      </c>
      <c r="D205" s="288">
        <v>58000</v>
      </c>
      <c r="E205" s="288">
        <v>58000</v>
      </c>
      <c r="F205" s="37">
        <v>40</v>
      </c>
      <c r="G205" s="36" t="s">
        <v>420</v>
      </c>
      <c r="H205" s="36" t="s">
        <v>420</v>
      </c>
      <c r="I205" s="36" t="s">
        <v>419</v>
      </c>
      <c r="J205" s="36" t="s">
        <v>419</v>
      </c>
      <c r="K205" s="36" t="s">
        <v>419</v>
      </c>
      <c r="L205" s="36" t="s">
        <v>420</v>
      </c>
      <c r="M205" s="36" t="s">
        <v>420</v>
      </c>
      <c r="N205" s="36" t="s">
        <v>420</v>
      </c>
      <c r="O205" s="36" t="s">
        <v>420</v>
      </c>
      <c r="P205" s="36" t="s">
        <v>419</v>
      </c>
      <c r="Q205" s="36" t="s">
        <v>419</v>
      </c>
      <c r="R205" s="36" t="s">
        <v>419</v>
      </c>
    </row>
    <row r="206" spans="1:18" ht="15" thickBot="1" x14ac:dyDescent="0.35">
      <c r="A206" s="35" t="s">
        <v>291</v>
      </c>
      <c r="B206" s="36" t="s">
        <v>6</v>
      </c>
      <c r="C206" s="36" t="s">
        <v>423</v>
      </c>
      <c r="D206" s="288">
        <v>30000</v>
      </c>
      <c r="E206" s="288">
        <v>45000</v>
      </c>
      <c r="F206" s="37">
        <v>45</v>
      </c>
      <c r="G206" s="36" t="s">
        <v>420</v>
      </c>
      <c r="H206" s="36" t="s">
        <v>419</v>
      </c>
      <c r="I206" s="36" t="s">
        <v>419</v>
      </c>
      <c r="J206" s="36" t="s">
        <v>419</v>
      </c>
      <c r="K206" s="36" t="s">
        <v>420</v>
      </c>
      <c r="L206" s="36" t="s">
        <v>420</v>
      </c>
      <c r="M206" s="36" t="s">
        <v>420</v>
      </c>
      <c r="N206" s="36" t="s">
        <v>420</v>
      </c>
      <c r="O206" s="36" t="s">
        <v>420</v>
      </c>
      <c r="P206" s="36" t="s">
        <v>419</v>
      </c>
      <c r="Q206" s="36" t="s">
        <v>419</v>
      </c>
      <c r="R206" s="36" t="s">
        <v>419</v>
      </c>
    </row>
    <row r="207" spans="1:18" ht="15" thickBot="1" x14ac:dyDescent="0.35">
      <c r="A207" s="35" t="s">
        <v>295</v>
      </c>
      <c r="B207" s="36" t="s">
        <v>6</v>
      </c>
      <c r="C207" s="36" t="s">
        <v>423</v>
      </c>
      <c r="D207" s="288">
        <v>30000</v>
      </c>
      <c r="E207" s="288">
        <v>36640</v>
      </c>
      <c r="F207" s="37">
        <v>35</v>
      </c>
      <c r="G207" s="36" t="s">
        <v>419</v>
      </c>
      <c r="H207" s="36" t="s">
        <v>419</v>
      </c>
      <c r="I207" s="36" t="s">
        <v>419</v>
      </c>
      <c r="J207" s="36" t="s">
        <v>419</v>
      </c>
      <c r="K207" s="36" t="s">
        <v>419</v>
      </c>
      <c r="L207" s="36" t="s">
        <v>419</v>
      </c>
      <c r="M207" s="36" t="s">
        <v>420</v>
      </c>
      <c r="N207" s="36" t="s">
        <v>419</v>
      </c>
      <c r="O207" s="36" t="s">
        <v>420</v>
      </c>
      <c r="P207" s="36" t="s">
        <v>419</v>
      </c>
      <c r="Q207" s="36" t="s">
        <v>419</v>
      </c>
      <c r="R207" s="36" t="s">
        <v>419</v>
      </c>
    </row>
    <row r="208" spans="1:18" ht="15" thickBot="1" x14ac:dyDescent="0.35">
      <c r="A208" s="35" t="s">
        <v>299</v>
      </c>
      <c r="B208" s="36" t="s">
        <v>6</v>
      </c>
      <c r="C208" s="36" t="s">
        <v>418</v>
      </c>
      <c r="D208" s="288">
        <v>36000</v>
      </c>
      <c r="E208" s="288">
        <v>55000</v>
      </c>
      <c r="F208" s="37">
        <v>37</v>
      </c>
      <c r="G208" s="36" t="s">
        <v>419</v>
      </c>
      <c r="H208" s="36" t="s">
        <v>419</v>
      </c>
      <c r="I208" s="36" t="s">
        <v>419</v>
      </c>
      <c r="J208" s="36" t="s">
        <v>419</v>
      </c>
      <c r="K208" s="36" t="s">
        <v>420</v>
      </c>
      <c r="L208" s="36" t="s">
        <v>420</v>
      </c>
      <c r="M208" s="36" t="s">
        <v>420</v>
      </c>
      <c r="N208" s="36" t="s">
        <v>420</v>
      </c>
      <c r="O208" s="36" t="s">
        <v>420</v>
      </c>
      <c r="P208" s="36" t="s">
        <v>420</v>
      </c>
      <c r="Q208" s="36" t="s">
        <v>419</v>
      </c>
      <c r="R208" s="36" t="s">
        <v>419</v>
      </c>
    </row>
    <row r="209" spans="1:18" ht="15" thickBot="1" x14ac:dyDescent="0.35">
      <c r="A209" s="35" t="s">
        <v>311</v>
      </c>
      <c r="B209" s="36" t="s">
        <v>6</v>
      </c>
      <c r="C209" s="36" t="s">
        <v>418</v>
      </c>
      <c r="D209" s="288">
        <v>49500</v>
      </c>
      <c r="E209" s="288">
        <v>59000</v>
      </c>
      <c r="F209" s="37">
        <v>40</v>
      </c>
      <c r="G209" s="36" t="s">
        <v>420</v>
      </c>
      <c r="H209" s="36" t="s">
        <v>420</v>
      </c>
      <c r="I209" s="36" t="s">
        <v>420</v>
      </c>
      <c r="J209" s="36" t="s">
        <v>419</v>
      </c>
      <c r="K209" s="36" t="s">
        <v>419</v>
      </c>
      <c r="L209" s="36" t="s">
        <v>420</v>
      </c>
      <c r="M209" s="36" t="s">
        <v>420</v>
      </c>
      <c r="N209" s="36" t="s">
        <v>420</v>
      </c>
      <c r="O209" s="36" t="s">
        <v>420</v>
      </c>
      <c r="P209" s="36" t="s">
        <v>419</v>
      </c>
      <c r="Q209" s="36" t="s">
        <v>419</v>
      </c>
      <c r="R209" s="36" t="s">
        <v>419</v>
      </c>
    </row>
    <row r="210" spans="1:18" ht="15" thickBot="1" x14ac:dyDescent="0.35">
      <c r="A210" s="35" t="s">
        <v>312</v>
      </c>
      <c r="B210" s="36" t="s">
        <v>6</v>
      </c>
      <c r="C210" s="36" t="s">
        <v>421</v>
      </c>
      <c r="D210" s="288">
        <v>44200</v>
      </c>
      <c r="E210" s="288">
        <v>45084</v>
      </c>
      <c r="F210" s="37">
        <v>41</v>
      </c>
      <c r="G210" s="36" t="s">
        <v>419</v>
      </c>
      <c r="H210" s="36" t="s">
        <v>419</v>
      </c>
      <c r="I210" s="36" t="s">
        <v>419</v>
      </c>
      <c r="J210" s="36" t="s">
        <v>419</v>
      </c>
      <c r="K210" s="36" t="s">
        <v>419</v>
      </c>
      <c r="L210" s="36" t="s">
        <v>419</v>
      </c>
      <c r="M210" s="36" t="s">
        <v>420</v>
      </c>
      <c r="N210" s="36" t="s">
        <v>420</v>
      </c>
      <c r="O210" s="36" t="s">
        <v>420</v>
      </c>
      <c r="P210" s="36" t="s">
        <v>419</v>
      </c>
      <c r="Q210" s="36" t="s">
        <v>419</v>
      </c>
      <c r="R210" s="36" t="s">
        <v>419</v>
      </c>
    </row>
    <row r="211" spans="1:18" ht="15" thickBot="1" x14ac:dyDescent="0.35">
      <c r="A211" s="35" t="s">
        <v>316</v>
      </c>
      <c r="B211" s="36" t="s">
        <v>6</v>
      </c>
      <c r="C211" s="36" t="s">
        <v>422</v>
      </c>
      <c r="D211" s="288">
        <v>18694</v>
      </c>
      <c r="E211" s="288">
        <v>30658</v>
      </c>
      <c r="F211" s="37">
        <v>25</v>
      </c>
      <c r="G211" s="36" t="s">
        <v>419</v>
      </c>
      <c r="H211" s="36" t="s">
        <v>419</v>
      </c>
      <c r="I211" s="36" t="s">
        <v>419</v>
      </c>
      <c r="J211" s="36" t="s">
        <v>419</v>
      </c>
      <c r="K211" s="36" t="s">
        <v>419</v>
      </c>
      <c r="L211" s="36" t="s">
        <v>419</v>
      </c>
      <c r="M211" s="36" t="s">
        <v>420</v>
      </c>
      <c r="N211" s="36" t="s">
        <v>419</v>
      </c>
      <c r="O211" s="36" t="s">
        <v>420</v>
      </c>
      <c r="P211" s="36" t="s">
        <v>419</v>
      </c>
      <c r="Q211" s="36" t="s">
        <v>419</v>
      </c>
      <c r="R211" s="36" t="s">
        <v>419</v>
      </c>
    </row>
    <row r="212" spans="1:18" ht="15" thickBot="1" x14ac:dyDescent="0.35">
      <c r="A212" s="35" t="s">
        <v>319</v>
      </c>
      <c r="B212" s="36" t="s">
        <v>6</v>
      </c>
      <c r="C212" s="36" t="s">
        <v>421</v>
      </c>
      <c r="D212" s="288">
        <v>45168</v>
      </c>
      <c r="E212" s="288">
        <v>45554</v>
      </c>
      <c r="F212" s="37">
        <v>40</v>
      </c>
      <c r="G212" s="36" t="s">
        <v>419</v>
      </c>
      <c r="H212" s="36" t="s">
        <v>419</v>
      </c>
      <c r="I212" s="36" t="s">
        <v>419</v>
      </c>
      <c r="J212" s="36" t="s">
        <v>419</v>
      </c>
      <c r="K212" s="36" t="s">
        <v>420</v>
      </c>
      <c r="L212" s="36" t="s">
        <v>420</v>
      </c>
      <c r="M212" s="36" t="s">
        <v>420</v>
      </c>
      <c r="N212" s="36" t="s">
        <v>420</v>
      </c>
      <c r="O212" s="36" t="s">
        <v>420</v>
      </c>
      <c r="P212" s="36" t="s">
        <v>419</v>
      </c>
      <c r="Q212" s="36" t="s">
        <v>419</v>
      </c>
      <c r="R212" s="36" t="s">
        <v>419</v>
      </c>
    </row>
    <row r="213" spans="1:18" ht="15" thickBot="1" x14ac:dyDescent="0.35">
      <c r="A213" s="35" t="s">
        <v>321</v>
      </c>
      <c r="B213" s="36" t="s">
        <v>6</v>
      </c>
      <c r="C213" s="36" t="s">
        <v>422</v>
      </c>
      <c r="D213" s="288">
        <v>32000</v>
      </c>
      <c r="E213" s="288">
        <v>60000</v>
      </c>
      <c r="F213" s="37">
        <v>40</v>
      </c>
      <c r="G213" s="36" t="s">
        <v>420</v>
      </c>
      <c r="H213" s="36" t="s">
        <v>420</v>
      </c>
      <c r="I213" s="36" t="s">
        <v>420</v>
      </c>
      <c r="J213" s="36" t="s">
        <v>419</v>
      </c>
      <c r="K213" s="36" t="s">
        <v>420</v>
      </c>
      <c r="L213" s="36" t="s">
        <v>420</v>
      </c>
      <c r="M213" s="36" t="s">
        <v>420</v>
      </c>
      <c r="N213" s="36" t="s">
        <v>420</v>
      </c>
      <c r="O213" s="36" t="s">
        <v>420</v>
      </c>
      <c r="P213" s="36" t="s">
        <v>419</v>
      </c>
      <c r="Q213" s="36" t="s">
        <v>420</v>
      </c>
      <c r="R213" s="36" t="s">
        <v>419</v>
      </c>
    </row>
    <row r="214" spans="1:18" ht="15" thickBot="1" x14ac:dyDescent="0.35">
      <c r="A214" s="35" t="s">
        <v>324</v>
      </c>
      <c r="B214" s="36" t="s">
        <v>6</v>
      </c>
      <c r="C214" s="36" t="s">
        <v>421</v>
      </c>
      <c r="D214" s="288">
        <v>41485</v>
      </c>
      <c r="E214" s="288">
        <v>41485</v>
      </c>
      <c r="F214" s="37">
        <v>40</v>
      </c>
      <c r="G214" s="36" t="s">
        <v>420</v>
      </c>
      <c r="H214" s="36" t="s">
        <v>420</v>
      </c>
      <c r="I214" s="36" t="s">
        <v>419</v>
      </c>
      <c r="J214" s="36" t="s">
        <v>419</v>
      </c>
      <c r="K214" s="36" t="s">
        <v>420</v>
      </c>
      <c r="L214" s="36" t="s">
        <v>419</v>
      </c>
      <c r="M214" s="36" t="s">
        <v>419</v>
      </c>
      <c r="N214" s="36" t="s">
        <v>420</v>
      </c>
      <c r="O214" s="36" t="s">
        <v>420</v>
      </c>
      <c r="P214" s="36" t="s">
        <v>419</v>
      </c>
      <c r="Q214" s="36" t="s">
        <v>419</v>
      </c>
      <c r="R214" s="36" t="s">
        <v>420</v>
      </c>
    </row>
    <row r="215" spans="1:18" ht="15" thickBot="1" x14ac:dyDescent="0.35">
      <c r="A215" s="35" t="s">
        <v>327</v>
      </c>
      <c r="B215" s="36" t="s">
        <v>6</v>
      </c>
      <c r="C215" s="36" t="s">
        <v>421</v>
      </c>
      <c r="D215" s="288">
        <v>24000</v>
      </c>
      <c r="E215" s="288">
        <v>35000</v>
      </c>
      <c r="F215" s="37">
        <v>35</v>
      </c>
      <c r="G215" s="36" t="s">
        <v>420</v>
      </c>
      <c r="H215" s="36" t="s">
        <v>420</v>
      </c>
      <c r="I215" s="36" t="s">
        <v>420</v>
      </c>
      <c r="J215" s="36" t="s">
        <v>420</v>
      </c>
      <c r="K215" s="36" t="s">
        <v>419</v>
      </c>
      <c r="L215" s="36" t="s">
        <v>420</v>
      </c>
      <c r="M215" s="36" t="s">
        <v>420</v>
      </c>
      <c r="N215" s="36" t="s">
        <v>420</v>
      </c>
      <c r="O215" s="36" t="s">
        <v>420</v>
      </c>
      <c r="P215" s="36" t="s">
        <v>420</v>
      </c>
      <c r="Q215" s="36" t="s">
        <v>419</v>
      </c>
      <c r="R215" s="36" t="s">
        <v>420</v>
      </c>
    </row>
    <row r="216" spans="1:18" ht="15" thickBot="1" x14ac:dyDescent="0.35">
      <c r="A216" s="35" t="s">
        <v>333</v>
      </c>
      <c r="B216" s="36" t="s">
        <v>6</v>
      </c>
      <c r="C216" s="36" t="s">
        <v>423</v>
      </c>
      <c r="D216" s="288">
        <v>40000</v>
      </c>
      <c r="E216" s="288">
        <v>53000</v>
      </c>
      <c r="F216" s="37">
        <v>40</v>
      </c>
      <c r="G216" s="36" t="s">
        <v>420</v>
      </c>
      <c r="H216" s="36" t="s">
        <v>419</v>
      </c>
      <c r="I216" s="36" t="s">
        <v>419</v>
      </c>
      <c r="J216" s="36" t="s">
        <v>419</v>
      </c>
      <c r="K216" s="36" t="s">
        <v>420</v>
      </c>
      <c r="L216" s="36" t="s">
        <v>420</v>
      </c>
      <c r="M216" s="36" t="s">
        <v>420</v>
      </c>
      <c r="N216" s="36" t="s">
        <v>419</v>
      </c>
      <c r="O216" s="36" t="s">
        <v>420</v>
      </c>
      <c r="P216" s="36" t="s">
        <v>419</v>
      </c>
      <c r="Q216" s="36" t="s">
        <v>419</v>
      </c>
      <c r="R216" s="36" t="s">
        <v>419</v>
      </c>
    </row>
    <row r="217" spans="1:18" ht="15" thickBot="1" x14ac:dyDescent="0.35">
      <c r="A217" s="35" t="s">
        <v>336</v>
      </c>
      <c r="B217" s="36" t="s">
        <v>6</v>
      </c>
      <c r="C217" s="36" t="s">
        <v>421</v>
      </c>
      <c r="D217" s="288">
        <v>28000</v>
      </c>
      <c r="E217" s="288">
        <v>34500</v>
      </c>
      <c r="F217" s="37">
        <v>33</v>
      </c>
      <c r="G217" s="36" t="s">
        <v>419</v>
      </c>
      <c r="H217" s="36" t="s">
        <v>419</v>
      </c>
      <c r="I217" s="36" t="s">
        <v>419</v>
      </c>
      <c r="J217" s="36" t="s">
        <v>419</v>
      </c>
      <c r="K217" s="36" t="s">
        <v>419</v>
      </c>
      <c r="L217" s="36" t="s">
        <v>420</v>
      </c>
      <c r="M217" s="36" t="s">
        <v>420</v>
      </c>
      <c r="N217" s="36" t="s">
        <v>420</v>
      </c>
      <c r="O217" s="36" t="s">
        <v>420</v>
      </c>
      <c r="P217" s="36" t="s">
        <v>419</v>
      </c>
      <c r="Q217" s="36" t="s">
        <v>419</v>
      </c>
      <c r="R217" s="36" t="s">
        <v>419</v>
      </c>
    </row>
    <row r="218" spans="1:18" ht="15" thickBot="1" x14ac:dyDescent="0.35">
      <c r="A218" s="35" t="s">
        <v>337</v>
      </c>
      <c r="B218" s="36" t="s">
        <v>6</v>
      </c>
      <c r="C218" s="36" t="s">
        <v>418</v>
      </c>
      <c r="D218" s="288">
        <v>51061</v>
      </c>
      <c r="E218" s="288">
        <v>51061</v>
      </c>
      <c r="F218" s="37">
        <v>40</v>
      </c>
      <c r="G218" s="36" t="s">
        <v>420</v>
      </c>
      <c r="H218" s="36" t="s">
        <v>420</v>
      </c>
      <c r="I218" s="36" t="s">
        <v>420</v>
      </c>
      <c r="J218" s="36" t="s">
        <v>420</v>
      </c>
      <c r="K218" s="36" t="s">
        <v>420</v>
      </c>
      <c r="L218" s="36" t="s">
        <v>420</v>
      </c>
      <c r="M218" s="36" t="s">
        <v>420</v>
      </c>
      <c r="N218" s="36" t="s">
        <v>420</v>
      </c>
      <c r="O218" s="36" t="s">
        <v>420</v>
      </c>
      <c r="P218" s="36" t="s">
        <v>420</v>
      </c>
      <c r="Q218" s="36" t="s">
        <v>419</v>
      </c>
      <c r="R218" s="36" t="s">
        <v>420</v>
      </c>
    </row>
    <row r="219" spans="1:18" ht="15" thickBot="1" x14ac:dyDescent="0.35">
      <c r="A219" s="35" t="s">
        <v>345</v>
      </c>
      <c r="B219" s="36" t="s">
        <v>6</v>
      </c>
      <c r="C219" s="36" t="s">
        <v>423</v>
      </c>
      <c r="D219" s="288">
        <v>30000</v>
      </c>
      <c r="E219" s="288">
        <v>46000</v>
      </c>
      <c r="F219" s="37">
        <v>40</v>
      </c>
      <c r="G219" s="36" t="s">
        <v>419</v>
      </c>
      <c r="H219" s="36" t="s">
        <v>419</v>
      </c>
      <c r="I219" s="36" t="s">
        <v>419</v>
      </c>
      <c r="J219" s="36" t="s">
        <v>419</v>
      </c>
      <c r="K219" s="36" t="s">
        <v>419</v>
      </c>
      <c r="L219" s="36" t="s">
        <v>420</v>
      </c>
      <c r="M219" s="36" t="s">
        <v>420</v>
      </c>
      <c r="N219" s="36" t="s">
        <v>420</v>
      </c>
      <c r="O219" s="36" t="s">
        <v>420</v>
      </c>
      <c r="P219" s="36" t="s">
        <v>419</v>
      </c>
      <c r="Q219" s="36" t="s">
        <v>419</v>
      </c>
      <c r="R219" s="36" t="s">
        <v>419</v>
      </c>
    </row>
    <row r="220" spans="1:18" ht="15" thickBot="1" x14ac:dyDescent="0.35">
      <c r="A220" s="35" t="s">
        <v>347</v>
      </c>
      <c r="B220" s="36" t="s">
        <v>6</v>
      </c>
      <c r="C220" s="36" t="s">
        <v>421</v>
      </c>
      <c r="D220" s="288">
        <v>30000</v>
      </c>
      <c r="E220" s="288">
        <v>40000</v>
      </c>
      <c r="F220" s="37">
        <v>40</v>
      </c>
      <c r="G220" s="36" t="s">
        <v>419</v>
      </c>
      <c r="H220" s="36" t="s">
        <v>419</v>
      </c>
      <c r="I220" s="36" t="s">
        <v>419</v>
      </c>
      <c r="J220" s="36" t="s">
        <v>419</v>
      </c>
      <c r="K220" s="36" t="s">
        <v>419</v>
      </c>
      <c r="L220" s="36" t="s">
        <v>419</v>
      </c>
      <c r="M220" s="36" t="s">
        <v>419</v>
      </c>
      <c r="N220" s="36" t="s">
        <v>419</v>
      </c>
      <c r="O220" s="36" t="s">
        <v>419</v>
      </c>
      <c r="P220" s="36" t="s">
        <v>419</v>
      </c>
      <c r="Q220" s="36" t="s">
        <v>419</v>
      </c>
      <c r="R220" s="36" t="s">
        <v>419</v>
      </c>
    </row>
    <row r="221" spans="1:18" ht="15" thickBot="1" x14ac:dyDescent="0.35">
      <c r="A221" s="35" t="s">
        <v>348</v>
      </c>
      <c r="B221" s="36" t="s">
        <v>6</v>
      </c>
      <c r="C221" s="36" t="s">
        <v>418</v>
      </c>
      <c r="D221" s="288">
        <v>56605</v>
      </c>
      <c r="E221" s="288">
        <v>62585</v>
      </c>
      <c r="F221" s="37">
        <v>38</v>
      </c>
      <c r="G221" s="36" t="s">
        <v>419</v>
      </c>
      <c r="H221" s="36" t="s">
        <v>419</v>
      </c>
      <c r="I221" s="36" t="s">
        <v>419</v>
      </c>
      <c r="J221" s="36" t="s">
        <v>419</v>
      </c>
      <c r="K221" s="36" t="s">
        <v>420</v>
      </c>
      <c r="L221" s="36" t="s">
        <v>420</v>
      </c>
      <c r="M221" s="36" t="s">
        <v>420</v>
      </c>
      <c r="N221" s="36" t="s">
        <v>420</v>
      </c>
      <c r="O221" s="36" t="s">
        <v>420</v>
      </c>
      <c r="P221" s="36" t="s">
        <v>419</v>
      </c>
      <c r="Q221" s="36" t="s">
        <v>419</v>
      </c>
      <c r="R221" s="36" t="s">
        <v>419</v>
      </c>
    </row>
    <row r="222" spans="1:18" ht="15" thickBot="1" x14ac:dyDescent="0.35">
      <c r="A222" s="35" t="s">
        <v>352</v>
      </c>
      <c r="B222" s="36" t="s">
        <v>6</v>
      </c>
      <c r="C222" s="36" t="s">
        <v>418</v>
      </c>
      <c r="D222" s="288">
        <v>30000</v>
      </c>
      <c r="E222" s="288">
        <v>40000</v>
      </c>
      <c r="F222" s="37">
        <v>40</v>
      </c>
      <c r="G222" s="36" t="s">
        <v>420</v>
      </c>
      <c r="H222" s="36" t="s">
        <v>420</v>
      </c>
      <c r="I222" s="36" t="s">
        <v>419</v>
      </c>
      <c r="J222" s="36" t="s">
        <v>419</v>
      </c>
      <c r="K222" s="36" t="s">
        <v>419</v>
      </c>
      <c r="L222" s="36" t="s">
        <v>420</v>
      </c>
      <c r="M222" s="36" t="s">
        <v>420</v>
      </c>
      <c r="N222" s="36" t="s">
        <v>420</v>
      </c>
      <c r="O222" s="36" t="s">
        <v>420</v>
      </c>
      <c r="P222" s="36" t="s">
        <v>419</v>
      </c>
      <c r="Q222" s="36" t="s">
        <v>420</v>
      </c>
      <c r="R222" s="36" t="s">
        <v>419</v>
      </c>
    </row>
    <row r="223" spans="1:18" ht="15" thickBot="1" x14ac:dyDescent="0.35">
      <c r="A223" s="35" t="s">
        <v>354</v>
      </c>
      <c r="B223" s="36" t="s">
        <v>6</v>
      </c>
      <c r="C223" s="36" t="s">
        <v>421</v>
      </c>
      <c r="D223" s="288">
        <v>35000</v>
      </c>
      <c r="E223" s="288">
        <v>59999</v>
      </c>
      <c r="F223" s="37">
        <v>40</v>
      </c>
      <c r="G223" s="36" t="s">
        <v>420</v>
      </c>
      <c r="H223" s="36" t="s">
        <v>420</v>
      </c>
      <c r="I223" s="36" t="s">
        <v>420</v>
      </c>
      <c r="J223" s="36" t="s">
        <v>419</v>
      </c>
      <c r="K223" s="36" t="s">
        <v>419</v>
      </c>
      <c r="L223" s="36" t="s">
        <v>420</v>
      </c>
      <c r="M223" s="36" t="s">
        <v>420</v>
      </c>
      <c r="N223" s="36" t="s">
        <v>420</v>
      </c>
      <c r="O223" s="36" t="s">
        <v>420</v>
      </c>
      <c r="P223" s="36" t="s">
        <v>420</v>
      </c>
      <c r="Q223" s="36" t="s">
        <v>420</v>
      </c>
      <c r="R223" s="36" t="s">
        <v>419</v>
      </c>
    </row>
    <row r="224" spans="1:18" ht="15" thickBot="1" x14ac:dyDescent="0.35">
      <c r="A224" s="35" t="s">
        <v>355</v>
      </c>
      <c r="B224" s="36" t="s">
        <v>6</v>
      </c>
      <c r="C224" s="36" t="s">
        <v>421</v>
      </c>
      <c r="D224" s="288">
        <v>14000</v>
      </c>
      <c r="E224" s="288">
        <v>14000</v>
      </c>
      <c r="F224" s="37">
        <v>30</v>
      </c>
      <c r="G224" s="36" t="s">
        <v>419</v>
      </c>
      <c r="H224" s="36" t="s">
        <v>419</v>
      </c>
      <c r="I224" s="36" t="s">
        <v>419</v>
      </c>
      <c r="J224" s="36" t="s">
        <v>419</v>
      </c>
      <c r="K224" s="36" t="s">
        <v>419</v>
      </c>
      <c r="L224" s="36" t="s">
        <v>419</v>
      </c>
      <c r="M224" s="36" t="s">
        <v>419</v>
      </c>
      <c r="N224" s="36" t="s">
        <v>419</v>
      </c>
      <c r="O224" s="36" t="s">
        <v>419</v>
      </c>
      <c r="P224" s="36" t="s">
        <v>419</v>
      </c>
      <c r="Q224" s="36" t="s">
        <v>419</v>
      </c>
      <c r="R224" s="36" t="s">
        <v>419</v>
      </c>
    </row>
    <row r="225" spans="1:18" ht="15" thickBot="1" x14ac:dyDescent="0.35">
      <c r="A225" s="35" t="s">
        <v>359</v>
      </c>
      <c r="B225" s="36" t="s">
        <v>6</v>
      </c>
      <c r="C225" s="36" t="s">
        <v>421</v>
      </c>
      <c r="D225" s="288">
        <v>40120</v>
      </c>
      <c r="E225" s="288">
        <v>40120</v>
      </c>
      <c r="F225" s="37">
        <v>40</v>
      </c>
      <c r="G225" s="36" t="s">
        <v>419</v>
      </c>
      <c r="H225" s="36" t="s">
        <v>419</v>
      </c>
      <c r="I225" s="36" t="s">
        <v>419</v>
      </c>
      <c r="J225" s="36" t="s">
        <v>419</v>
      </c>
      <c r="K225" s="36" t="s">
        <v>419</v>
      </c>
      <c r="L225" s="36" t="s">
        <v>419</v>
      </c>
      <c r="M225" s="36" t="s">
        <v>420</v>
      </c>
      <c r="N225" s="36" t="s">
        <v>420</v>
      </c>
      <c r="O225" s="36" t="s">
        <v>420</v>
      </c>
      <c r="P225" s="36" t="s">
        <v>419</v>
      </c>
      <c r="Q225" s="36" t="s">
        <v>419</v>
      </c>
      <c r="R225" s="36" t="s">
        <v>419</v>
      </c>
    </row>
    <row r="226" spans="1:18" ht="15" thickBot="1" x14ac:dyDescent="0.35">
      <c r="A226" s="35" t="s">
        <v>372</v>
      </c>
      <c r="B226" s="36" t="s">
        <v>6</v>
      </c>
      <c r="C226" s="36" t="s">
        <v>422</v>
      </c>
      <c r="D226" s="288">
        <v>24054</v>
      </c>
      <c r="E226" s="288">
        <v>31500</v>
      </c>
      <c r="F226" s="37">
        <v>40</v>
      </c>
      <c r="G226" s="36" t="s">
        <v>419</v>
      </c>
      <c r="H226" s="36" t="s">
        <v>419</v>
      </c>
      <c r="I226" s="36" t="s">
        <v>419</v>
      </c>
      <c r="J226" s="36" t="s">
        <v>420</v>
      </c>
      <c r="K226" s="36" t="s">
        <v>420</v>
      </c>
      <c r="L226" s="36" t="s">
        <v>420</v>
      </c>
      <c r="M226" s="36" t="s">
        <v>420</v>
      </c>
      <c r="N226" s="36" t="s">
        <v>419</v>
      </c>
      <c r="O226" s="36" t="s">
        <v>419</v>
      </c>
      <c r="P226" s="36" t="s">
        <v>420</v>
      </c>
      <c r="Q226" s="36" t="s">
        <v>419</v>
      </c>
      <c r="R226" s="36" t="s">
        <v>419</v>
      </c>
    </row>
    <row r="227" spans="1:18" ht="15" thickBot="1" x14ac:dyDescent="0.35">
      <c r="A227" s="35" t="s">
        <v>380</v>
      </c>
      <c r="B227" s="36" t="s">
        <v>6</v>
      </c>
      <c r="C227" s="36" t="s">
        <v>423</v>
      </c>
      <c r="D227" s="288">
        <v>39000</v>
      </c>
      <c r="E227" s="288">
        <v>39000</v>
      </c>
      <c r="F227" s="37">
        <v>40</v>
      </c>
      <c r="G227" s="36" t="s">
        <v>420</v>
      </c>
      <c r="H227" s="36" t="s">
        <v>420</v>
      </c>
      <c r="I227" s="36" t="s">
        <v>420</v>
      </c>
      <c r="J227" s="36" t="s">
        <v>420</v>
      </c>
      <c r="K227" s="36" t="s">
        <v>420</v>
      </c>
      <c r="L227" s="36" t="s">
        <v>420</v>
      </c>
      <c r="M227" s="36" t="s">
        <v>420</v>
      </c>
      <c r="N227" s="36" t="s">
        <v>420</v>
      </c>
      <c r="O227" s="36" t="s">
        <v>420</v>
      </c>
      <c r="P227" s="36" t="s">
        <v>420</v>
      </c>
      <c r="Q227" s="36" t="s">
        <v>420</v>
      </c>
      <c r="R227" s="36" t="s">
        <v>419</v>
      </c>
    </row>
    <row r="228" spans="1:18" ht="15" thickBot="1" x14ac:dyDescent="0.35">
      <c r="A228" s="35" t="s">
        <v>381</v>
      </c>
      <c r="B228" s="36" t="s">
        <v>6</v>
      </c>
      <c r="C228" s="36" t="s">
        <v>421</v>
      </c>
      <c r="D228" s="288">
        <v>29000</v>
      </c>
      <c r="E228" s="288">
        <v>46000</v>
      </c>
      <c r="F228" s="37">
        <v>40</v>
      </c>
      <c r="G228" s="36" t="s">
        <v>420</v>
      </c>
      <c r="H228" s="36" t="s">
        <v>420</v>
      </c>
      <c r="I228" s="36" t="s">
        <v>420</v>
      </c>
      <c r="J228" s="36" t="s">
        <v>419</v>
      </c>
      <c r="K228" s="36" t="s">
        <v>420</v>
      </c>
      <c r="L228" s="36" t="s">
        <v>420</v>
      </c>
      <c r="M228" s="36" t="s">
        <v>420</v>
      </c>
      <c r="N228" s="36" t="s">
        <v>420</v>
      </c>
      <c r="O228" s="36" t="s">
        <v>420</v>
      </c>
      <c r="P228" s="36" t="s">
        <v>419</v>
      </c>
      <c r="Q228" s="36" t="s">
        <v>419</v>
      </c>
      <c r="R228" s="36" t="s">
        <v>419</v>
      </c>
    </row>
    <row r="229" spans="1:18" ht="15" thickBot="1" x14ac:dyDescent="0.35">
      <c r="A229" s="35" t="s">
        <v>383</v>
      </c>
      <c r="B229" s="36" t="s">
        <v>6</v>
      </c>
      <c r="C229" s="36" t="s">
        <v>422</v>
      </c>
      <c r="D229" s="288">
        <v>42000</v>
      </c>
      <c r="E229" s="288">
        <v>42000</v>
      </c>
      <c r="F229" s="37">
        <v>38</v>
      </c>
      <c r="G229" s="36" t="s">
        <v>420</v>
      </c>
      <c r="H229" s="36" t="s">
        <v>419</v>
      </c>
      <c r="I229" s="36" t="s">
        <v>419</v>
      </c>
      <c r="J229" s="36" t="s">
        <v>420</v>
      </c>
      <c r="K229" s="36" t="s">
        <v>420</v>
      </c>
      <c r="L229" s="36" t="s">
        <v>420</v>
      </c>
      <c r="M229" s="36" t="s">
        <v>420</v>
      </c>
      <c r="N229" s="36" t="s">
        <v>420</v>
      </c>
      <c r="O229" s="36" t="s">
        <v>420</v>
      </c>
      <c r="P229" s="36" t="s">
        <v>420</v>
      </c>
      <c r="Q229" s="36" t="s">
        <v>420</v>
      </c>
      <c r="R229" s="36" t="s">
        <v>419</v>
      </c>
    </row>
    <row r="230" spans="1:18" ht="15" thickBot="1" x14ac:dyDescent="0.35">
      <c r="A230" s="35" t="s">
        <v>384</v>
      </c>
      <c r="B230" s="36" t="s">
        <v>6</v>
      </c>
      <c r="C230" s="36" t="s">
        <v>418</v>
      </c>
      <c r="D230" s="288">
        <v>43040</v>
      </c>
      <c r="E230" s="288">
        <v>48706</v>
      </c>
      <c r="F230" s="37">
        <v>40</v>
      </c>
      <c r="G230" s="36" t="s">
        <v>419</v>
      </c>
      <c r="H230" s="36" t="s">
        <v>419</v>
      </c>
      <c r="I230" s="36" t="s">
        <v>419</v>
      </c>
      <c r="J230" s="36" t="s">
        <v>419</v>
      </c>
      <c r="K230" s="36" t="s">
        <v>419</v>
      </c>
      <c r="L230" s="36" t="s">
        <v>420</v>
      </c>
      <c r="M230" s="36" t="s">
        <v>420</v>
      </c>
      <c r="N230" s="36" t="s">
        <v>420</v>
      </c>
      <c r="O230" s="36" t="s">
        <v>420</v>
      </c>
      <c r="P230" s="36" t="s">
        <v>419</v>
      </c>
      <c r="Q230" s="36" t="s">
        <v>419</v>
      </c>
      <c r="R230" s="36" t="s">
        <v>419</v>
      </c>
    </row>
    <row r="231" spans="1:18" ht="15" thickBot="1" x14ac:dyDescent="0.35">
      <c r="A231" s="270" t="s">
        <v>387</v>
      </c>
      <c r="B231" s="39" t="s">
        <v>6</v>
      </c>
      <c r="C231" s="41" t="s">
        <v>418</v>
      </c>
      <c r="D231" s="269">
        <v>30960</v>
      </c>
      <c r="E231" s="269">
        <v>30960</v>
      </c>
      <c r="F231" s="40">
        <v>30</v>
      </c>
      <c r="G231" s="41" t="s">
        <v>419</v>
      </c>
      <c r="H231" s="41" t="s">
        <v>419</v>
      </c>
      <c r="I231" s="41" t="s">
        <v>419</v>
      </c>
      <c r="J231" s="41" t="s">
        <v>419</v>
      </c>
      <c r="K231" s="41" t="s">
        <v>419</v>
      </c>
      <c r="L231" s="41" t="s">
        <v>420</v>
      </c>
      <c r="M231" s="41" t="s">
        <v>420</v>
      </c>
      <c r="N231" s="41" t="s">
        <v>420</v>
      </c>
      <c r="O231" s="41" t="s">
        <v>420</v>
      </c>
      <c r="P231" s="41" t="s">
        <v>419</v>
      </c>
      <c r="Q231" s="41" t="s">
        <v>419</v>
      </c>
      <c r="R231" s="41" t="s">
        <v>419</v>
      </c>
    </row>
    <row r="232" spans="1:18" ht="18.600000000000001" thickBot="1" x14ac:dyDescent="0.4">
      <c r="A232" s="262" t="s">
        <v>2564</v>
      </c>
      <c r="B232" s="257"/>
      <c r="C232" s="257"/>
      <c r="D232" s="261"/>
      <c r="E232" s="261"/>
      <c r="F232" s="273"/>
      <c r="G232" s="289">
        <v>0.63149999999999995</v>
      </c>
      <c r="H232" s="289">
        <v>0.49349999999999999</v>
      </c>
      <c r="I232" s="289">
        <v>0.42099999999999999</v>
      </c>
      <c r="J232" s="289">
        <v>0.44729999999999998</v>
      </c>
      <c r="K232" s="289">
        <v>0.59209999999999996</v>
      </c>
      <c r="L232" s="289">
        <v>0.81569999999999998</v>
      </c>
      <c r="M232" s="289">
        <v>0.88149999999999995</v>
      </c>
      <c r="N232" s="289">
        <v>0.73680000000000001</v>
      </c>
      <c r="O232" s="289">
        <v>0.84209999999999996</v>
      </c>
      <c r="P232" s="289">
        <v>0.23680000000000001</v>
      </c>
      <c r="Q232" s="289">
        <v>0.28939999999999999</v>
      </c>
      <c r="R232" s="284">
        <v>0.1447</v>
      </c>
    </row>
    <row r="233" spans="1:18" ht="15" thickBot="1" x14ac:dyDescent="0.35">
      <c r="A233" s="448"/>
      <c r="B233" s="443"/>
      <c r="C233" s="443"/>
      <c r="D233" s="444"/>
      <c r="E233" s="444"/>
      <c r="F233" s="445"/>
      <c r="G233" s="446"/>
      <c r="H233" s="446"/>
      <c r="I233" s="446"/>
      <c r="J233" s="446"/>
      <c r="K233" s="446"/>
      <c r="L233" s="446"/>
      <c r="M233" s="446"/>
      <c r="N233" s="446"/>
      <c r="O233" s="446"/>
      <c r="P233" s="446"/>
      <c r="Q233" s="446"/>
      <c r="R233" s="446"/>
    </row>
    <row r="234" spans="1:18" ht="15" thickBot="1" x14ac:dyDescent="0.35">
      <c r="A234" s="42" t="s">
        <v>3</v>
      </c>
      <c r="B234" s="36" t="s">
        <v>4</v>
      </c>
      <c r="C234" s="36" t="s">
        <v>418</v>
      </c>
      <c r="D234" s="288">
        <v>61132</v>
      </c>
      <c r="E234" s="288">
        <v>76689</v>
      </c>
      <c r="F234" s="37">
        <v>40</v>
      </c>
      <c r="G234" s="36" t="s">
        <v>420</v>
      </c>
      <c r="H234" s="36" t="s">
        <v>420</v>
      </c>
      <c r="I234" s="36" t="s">
        <v>420</v>
      </c>
      <c r="J234" s="36" t="s">
        <v>420</v>
      </c>
      <c r="K234" s="36" t="s">
        <v>420</v>
      </c>
      <c r="L234" s="36" t="s">
        <v>420</v>
      </c>
      <c r="M234" s="36" t="s">
        <v>420</v>
      </c>
      <c r="N234" s="36" t="s">
        <v>420</v>
      </c>
      <c r="O234" s="36" t="s">
        <v>420</v>
      </c>
      <c r="P234" s="36" t="s">
        <v>419</v>
      </c>
      <c r="Q234" s="36" t="s">
        <v>419</v>
      </c>
      <c r="R234" s="36" t="s">
        <v>419</v>
      </c>
    </row>
    <row r="235" spans="1:18" ht="15" thickBot="1" x14ac:dyDescent="0.35">
      <c r="A235" s="35" t="s">
        <v>7</v>
      </c>
      <c r="B235" s="36" t="s">
        <v>4</v>
      </c>
      <c r="C235" s="36" t="s">
        <v>418</v>
      </c>
      <c r="D235" s="288">
        <v>31620</v>
      </c>
      <c r="E235" s="288">
        <v>31620</v>
      </c>
      <c r="F235" s="37">
        <v>38</v>
      </c>
      <c r="G235" s="36" t="s">
        <v>419</v>
      </c>
      <c r="H235" s="36" t="s">
        <v>419</v>
      </c>
      <c r="I235" s="36" t="s">
        <v>419</v>
      </c>
      <c r="J235" s="36" t="s">
        <v>419</v>
      </c>
      <c r="K235" s="36" t="s">
        <v>419</v>
      </c>
      <c r="L235" s="36" t="s">
        <v>420</v>
      </c>
      <c r="M235" s="36" t="s">
        <v>420</v>
      </c>
      <c r="N235" s="36" t="s">
        <v>420</v>
      </c>
      <c r="O235" s="36" t="s">
        <v>420</v>
      </c>
      <c r="P235" s="36" t="s">
        <v>419</v>
      </c>
      <c r="Q235" s="36" t="s">
        <v>420</v>
      </c>
      <c r="R235" s="36" t="s">
        <v>419</v>
      </c>
    </row>
    <row r="236" spans="1:18" ht="15" thickBot="1" x14ac:dyDescent="0.35">
      <c r="A236" s="35" t="s">
        <v>12</v>
      </c>
      <c r="B236" s="36" t="s">
        <v>4</v>
      </c>
      <c r="C236" s="36" t="s">
        <v>418</v>
      </c>
      <c r="D236" s="288">
        <v>47320</v>
      </c>
      <c r="E236" s="288">
        <v>55328</v>
      </c>
      <c r="F236" s="37">
        <v>40</v>
      </c>
      <c r="G236" s="36" t="s">
        <v>420</v>
      </c>
      <c r="H236" s="36" t="s">
        <v>420</v>
      </c>
      <c r="I236" s="36" t="s">
        <v>420</v>
      </c>
      <c r="J236" s="36" t="s">
        <v>420</v>
      </c>
      <c r="K236" s="36" t="s">
        <v>420</v>
      </c>
      <c r="L236" s="36" t="s">
        <v>420</v>
      </c>
      <c r="M236" s="36" t="s">
        <v>420</v>
      </c>
      <c r="N236" s="36" t="s">
        <v>420</v>
      </c>
      <c r="O236" s="36" t="s">
        <v>420</v>
      </c>
      <c r="P236" s="36" t="s">
        <v>419</v>
      </c>
      <c r="Q236" s="36" t="s">
        <v>420</v>
      </c>
      <c r="R236" s="36" t="s">
        <v>420</v>
      </c>
    </row>
    <row r="237" spans="1:18" ht="15" thickBot="1" x14ac:dyDescent="0.35">
      <c r="A237" s="35" t="s">
        <v>25</v>
      </c>
      <c r="B237" s="36" t="s">
        <v>4</v>
      </c>
      <c r="C237" s="36" t="s">
        <v>418</v>
      </c>
      <c r="D237" s="288">
        <v>60000</v>
      </c>
      <c r="E237" s="288">
        <v>74300</v>
      </c>
      <c r="F237" s="37">
        <v>40</v>
      </c>
      <c r="G237" s="36" t="s">
        <v>420</v>
      </c>
      <c r="H237" s="36" t="s">
        <v>420</v>
      </c>
      <c r="I237" s="36" t="s">
        <v>420</v>
      </c>
      <c r="J237" s="36" t="s">
        <v>420</v>
      </c>
      <c r="K237" s="36" t="s">
        <v>419</v>
      </c>
      <c r="L237" s="36" t="s">
        <v>420</v>
      </c>
      <c r="M237" s="36" t="s">
        <v>420</v>
      </c>
      <c r="N237" s="36" t="s">
        <v>420</v>
      </c>
      <c r="O237" s="36" t="s">
        <v>420</v>
      </c>
      <c r="P237" s="36" t="s">
        <v>420</v>
      </c>
      <c r="Q237" s="36" t="s">
        <v>420</v>
      </c>
      <c r="R237" s="36" t="s">
        <v>420</v>
      </c>
    </row>
    <row r="238" spans="1:18" ht="15" thickBot="1" x14ac:dyDescent="0.35">
      <c r="A238" s="35" t="s">
        <v>27</v>
      </c>
      <c r="B238" s="36" t="s">
        <v>4</v>
      </c>
      <c r="C238" s="36" t="s">
        <v>418</v>
      </c>
      <c r="D238" s="288">
        <v>60100</v>
      </c>
      <c r="E238" s="288">
        <v>60100</v>
      </c>
      <c r="F238" s="37">
        <v>39</v>
      </c>
      <c r="G238" s="36" t="s">
        <v>420</v>
      </c>
      <c r="H238" s="36" t="s">
        <v>420</v>
      </c>
      <c r="I238" s="36" t="s">
        <v>420</v>
      </c>
      <c r="J238" s="36" t="s">
        <v>420</v>
      </c>
      <c r="K238" s="36" t="s">
        <v>419</v>
      </c>
      <c r="L238" s="36" t="s">
        <v>420</v>
      </c>
      <c r="M238" s="36" t="s">
        <v>420</v>
      </c>
      <c r="N238" s="36" t="s">
        <v>420</v>
      </c>
      <c r="O238" s="36" t="s">
        <v>420</v>
      </c>
      <c r="P238" s="36" t="s">
        <v>420</v>
      </c>
      <c r="Q238" s="36" t="s">
        <v>420</v>
      </c>
      <c r="R238" s="36" t="s">
        <v>419</v>
      </c>
    </row>
    <row r="239" spans="1:18" ht="15" thickBot="1" x14ac:dyDescent="0.35">
      <c r="A239" s="35" t="s">
        <v>36</v>
      </c>
      <c r="B239" s="36" t="s">
        <v>4</v>
      </c>
      <c r="C239" s="36" t="s">
        <v>418</v>
      </c>
      <c r="D239" s="288">
        <v>65000</v>
      </c>
      <c r="E239" s="288">
        <v>75000</v>
      </c>
      <c r="F239" s="37">
        <v>38</v>
      </c>
      <c r="G239" s="36" t="s">
        <v>420</v>
      </c>
      <c r="H239" s="36" t="s">
        <v>420</v>
      </c>
      <c r="I239" s="36" t="s">
        <v>419</v>
      </c>
      <c r="J239" s="36" t="s">
        <v>420</v>
      </c>
      <c r="K239" s="36" t="s">
        <v>420</v>
      </c>
      <c r="L239" s="36" t="s">
        <v>420</v>
      </c>
      <c r="M239" s="36" t="s">
        <v>419</v>
      </c>
      <c r="N239" s="36" t="s">
        <v>420</v>
      </c>
      <c r="O239" s="36" t="s">
        <v>420</v>
      </c>
      <c r="P239" s="36" t="s">
        <v>419</v>
      </c>
      <c r="Q239" s="36" t="s">
        <v>419</v>
      </c>
      <c r="R239" s="36" t="s">
        <v>419</v>
      </c>
    </row>
    <row r="240" spans="1:18" ht="15" thickBot="1" x14ac:dyDescent="0.35">
      <c r="A240" s="35" t="s">
        <v>39</v>
      </c>
      <c r="B240" s="36" t="s">
        <v>4</v>
      </c>
      <c r="C240" s="36" t="s">
        <v>418</v>
      </c>
      <c r="D240" s="288">
        <v>68204</v>
      </c>
      <c r="E240" s="288">
        <v>75025</v>
      </c>
      <c r="F240" s="37">
        <v>40</v>
      </c>
      <c r="G240" s="36" t="s">
        <v>420</v>
      </c>
      <c r="H240" s="36" t="s">
        <v>420</v>
      </c>
      <c r="I240" s="36" t="s">
        <v>420</v>
      </c>
      <c r="J240" s="36" t="s">
        <v>420</v>
      </c>
      <c r="K240" s="36" t="s">
        <v>420</v>
      </c>
      <c r="L240" s="36" t="s">
        <v>420</v>
      </c>
      <c r="M240" s="36" t="s">
        <v>420</v>
      </c>
      <c r="N240" s="36" t="s">
        <v>420</v>
      </c>
      <c r="O240" s="36" t="s">
        <v>420</v>
      </c>
      <c r="P240" s="36" t="s">
        <v>420</v>
      </c>
      <c r="Q240" s="36" t="s">
        <v>420</v>
      </c>
      <c r="R240" s="36" t="s">
        <v>420</v>
      </c>
    </row>
    <row r="241" spans="1:18" ht="15" thickBot="1" x14ac:dyDescent="0.35">
      <c r="A241" s="35" t="s">
        <v>43</v>
      </c>
      <c r="B241" s="36" t="s">
        <v>4</v>
      </c>
      <c r="C241" s="36" t="s">
        <v>421</v>
      </c>
      <c r="D241" s="288">
        <v>45262</v>
      </c>
      <c r="E241" s="288">
        <v>49593</v>
      </c>
      <c r="F241" s="37">
        <v>40</v>
      </c>
      <c r="G241" s="36" t="s">
        <v>420</v>
      </c>
      <c r="H241" s="36" t="s">
        <v>419</v>
      </c>
      <c r="I241" s="36" t="s">
        <v>419</v>
      </c>
      <c r="J241" s="36" t="s">
        <v>420</v>
      </c>
      <c r="K241" s="36" t="s">
        <v>420</v>
      </c>
      <c r="L241" s="36" t="s">
        <v>420</v>
      </c>
      <c r="M241" s="36" t="s">
        <v>420</v>
      </c>
      <c r="N241" s="36" t="s">
        <v>420</v>
      </c>
      <c r="O241" s="36" t="s">
        <v>420</v>
      </c>
      <c r="P241" s="36" t="s">
        <v>420</v>
      </c>
      <c r="Q241" s="36" t="s">
        <v>420</v>
      </c>
      <c r="R241" s="36" t="s">
        <v>420</v>
      </c>
    </row>
    <row r="242" spans="1:18" ht="15" thickBot="1" x14ac:dyDescent="0.35">
      <c r="A242" s="35" t="s">
        <v>48</v>
      </c>
      <c r="B242" s="36" t="s">
        <v>4</v>
      </c>
      <c r="C242" s="36" t="s">
        <v>418</v>
      </c>
      <c r="D242" s="288">
        <v>56000</v>
      </c>
      <c r="E242" s="288">
        <v>74000</v>
      </c>
      <c r="F242" s="37">
        <v>40</v>
      </c>
      <c r="G242" s="36" t="s">
        <v>420</v>
      </c>
      <c r="H242" s="36" t="s">
        <v>420</v>
      </c>
      <c r="I242" s="36" t="s">
        <v>420</v>
      </c>
      <c r="J242" s="36" t="s">
        <v>420</v>
      </c>
      <c r="K242" s="36" t="s">
        <v>420</v>
      </c>
      <c r="L242" s="36" t="s">
        <v>420</v>
      </c>
      <c r="M242" s="36" t="s">
        <v>420</v>
      </c>
      <c r="N242" s="36" t="s">
        <v>420</v>
      </c>
      <c r="O242" s="36" t="s">
        <v>420</v>
      </c>
      <c r="P242" s="36" t="s">
        <v>419</v>
      </c>
      <c r="Q242" s="36" t="s">
        <v>420</v>
      </c>
      <c r="R242" s="36" t="s">
        <v>419</v>
      </c>
    </row>
    <row r="243" spans="1:18" ht="15" thickBot="1" x14ac:dyDescent="0.35">
      <c r="A243" s="35" t="s">
        <v>49</v>
      </c>
      <c r="B243" s="36" t="s">
        <v>4</v>
      </c>
      <c r="C243" s="36" t="s">
        <v>418</v>
      </c>
      <c r="D243" s="288">
        <v>35000</v>
      </c>
      <c r="E243" s="288">
        <v>59000</v>
      </c>
      <c r="F243" s="37">
        <v>40</v>
      </c>
      <c r="G243" s="36" t="s">
        <v>420</v>
      </c>
      <c r="H243" s="36" t="s">
        <v>420</v>
      </c>
      <c r="I243" s="36" t="s">
        <v>419</v>
      </c>
      <c r="J243" s="36" t="s">
        <v>420</v>
      </c>
      <c r="K243" s="36" t="s">
        <v>420</v>
      </c>
      <c r="L243" s="36" t="s">
        <v>420</v>
      </c>
      <c r="M243" s="36" t="s">
        <v>420</v>
      </c>
      <c r="N243" s="36" t="s">
        <v>420</v>
      </c>
      <c r="O243" s="36" t="s">
        <v>420</v>
      </c>
      <c r="P243" s="36" t="s">
        <v>419</v>
      </c>
      <c r="Q243" s="36" t="s">
        <v>420</v>
      </c>
      <c r="R243" s="36" t="s">
        <v>420</v>
      </c>
    </row>
    <row r="244" spans="1:18" ht="15" thickBot="1" x14ac:dyDescent="0.35">
      <c r="A244" s="35" t="s">
        <v>51</v>
      </c>
      <c r="B244" s="36" t="s">
        <v>4</v>
      </c>
      <c r="C244" s="36" t="s">
        <v>418</v>
      </c>
      <c r="D244" s="288">
        <v>57413</v>
      </c>
      <c r="E244" s="288">
        <v>57413</v>
      </c>
      <c r="F244" s="37">
        <v>40</v>
      </c>
      <c r="G244" s="36" t="s">
        <v>420</v>
      </c>
      <c r="H244" s="36" t="s">
        <v>420</v>
      </c>
      <c r="I244" s="36" t="s">
        <v>420</v>
      </c>
      <c r="J244" s="36" t="s">
        <v>420</v>
      </c>
      <c r="K244" s="36" t="s">
        <v>419</v>
      </c>
      <c r="L244" s="36" t="s">
        <v>420</v>
      </c>
      <c r="M244" s="36" t="s">
        <v>420</v>
      </c>
      <c r="N244" s="36" t="s">
        <v>420</v>
      </c>
      <c r="O244" s="36" t="s">
        <v>420</v>
      </c>
      <c r="P244" s="36" t="s">
        <v>420</v>
      </c>
      <c r="Q244" s="36" t="s">
        <v>420</v>
      </c>
      <c r="R244" s="36" t="s">
        <v>420</v>
      </c>
    </row>
    <row r="245" spans="1:18" ht="15" thickBot="1" x14ac:dyDescent="0.35">
      <c r="A245" s="35" t="s">
        <v>69</v>
      </c>
      <c r="B245" s="36" t="s">
        <v>4</v>
      </c>
      <c r="C245" s="36" t="s">
        <v>418</v>
      </c>
      <c r="D245" s="288">
        <v>58389</v>
      </c>
      <c r="E245" s="288">
        <v>58389</v>
      </c>
      <c r="F245" s="37">
        <v>40</v>
      </c>
      <c r="G245" s="36" t="s">
        <v>420</v>
      </c>
      <c r="H245" s="36" t="s">
        <v>419</v>
      </c>
      <c r="I245" s="36" t="s">
        <v>419</v>
      </c>
      <c r="J245" s="36" t="s">
        <v>419</v>
      </c>
      <c r="K245" s="36" t="s">
        <v>419</v>
      </c>
      <c r="L245" s="36" t="s">
        <v>420</v>
      </c>
      <c r="M245" s="36" t="s">
        <v>420</v>
      </c>
      <c r="N245" s="36" t="s">
        <v>420</v>
      </c>
      <c r="O245" s="36" t="s">
        <v>420</v>
      </c>
      <c r="P245" s="36" t="s">
        <v>419</v>
      </c>
      <c r="Q245" s="36" t="s">
        <v>419</v>
      </c>
      <c r="R245" s="36" t="s">
        <v>419</v>
      </c>
    </row>
    <row r="246" spans="1:18" ht="15" thickBot="1" x14ac:dyDescent="0.35">
      <c r="A246" s="35" t="s">
        <v>72</v>
      </c>
      <c r="B246" s="36" t="s">
        <v>4</v>
      </c>
      <c r="C246" s="36" t="s">
        <v>423</v>
      </c>
      <c r="D246" s="288">
        <v>100</v>
      </c>
      <c r="E246" s="288">
        <v>100</v>
      </c>
      <c r="F246" s="37">
        <v>20</v>
      </c>
      <c r="G246" s="36" t="s">
        <v>419</v>
      </c>
      <c r="H246" s="36" t="s">
        <v>419</v>
      </c>
      <c r="I246" s="36" t="s">
        <v>419</v>
      </c>
      <c r="J246" s="36" t="s">
        <v>419</v>
      </c>
      <c r="K246" s="36" t="s">
        <v>419</v>
      </c>
      <c r="L246" s="36" t="s">
        <v>419</v>
      </c>
      <c r="M246" s="36" t="s">
        <v>419</v>
      </c>
      <c r="N246" s="36" t="s">
        <v>419</v>
      </c>
      <c r="O246" s="36" t="s">
        <v>419</v>
      </c>
      <c r="P246" s="36" t="s">
        <v>419</v>
      </c>
      <c r="Q246" s="36" t="s">
        <v>419</v>
      </c>
      <c r="R246" s="36" t="s">
        <v>419</v>
      </c>
    </row>
    <row r="247" spans="1:18" ht="15" thickBot="1" x14ac:dyDescent="0.35">
      <c r="A247" s="35" t="s">
        <v>74</v>
      </c>
      <c r="B247" s="36" t="s">
        <v>4</v>
      </c>
      <c r="C247" s="36" t="s">
        <v>418</v>
      </c>
      <c r="D247" s="288">
        <v>40000</v>
      </c>
      <c r="E247" s="288">
        <v>58000</v>
      </c>
      <c r="F247" s="37">
        <v>40</v>
      </c>
      <c r="G247" s="36" t="s">
        <v>420</v>
      </c>
      <c r="H247" s="36" t="s">
        <v>420</v>
      </c>
      <c r="I247" s="36" t="s">
        <v>420</v>
      </c>
      <c r="J247" s="36" t="s">
        <v>420</v>
      </c>
      <c r="K247" s="36" t="s">
        <v>420</v>
      </c>
      <c r="L247" s="36" t="s">
        <v>420</v>
      </c>
      <c r="M247" s="36" t="s">
        <v>420</v>
      </c>
      <c r="N247" s="36" t="s">
        <v>419</v>
      </c>
      <c r="O247" s="36" t="s">
        <v>420</v>
      </c>
      <c r="P247" s="36" t="s">
        <v>419</v>
      </c>
      <c r="Q247" s="36" t="s">
        <v>419</v>
      </c>
      <c r="R247" s="36" t="s">
        <v>419</v>
      </c>
    </row>
    <row r="248" spans="1:18" ht="15" thickBot="1" x14ac:dyDescent="0.35">
      <c r="A248" s="35" t="s">
        <v>75</v>
      </c>
      <c r="B248" s="36" t="s">
        <v>4</v>
      </c>
      <c r="C248" s="36" t="s">
        <v>423</v>
      </c>
      <c r="D248" s="288">
        <v>65000</v>
      </c>
      <c r="E248" s="288">
        <v>100750</v>
      </c>
      <c r="F248" s="37">
        <v>40</v>
      </c>
      <c r="G248" s="36" t="s">
        <v>420</v>
      </c>
      <c r="H248" s="36" t="s">
        <v>419</v>
      </c>
      <c r="I248" s="36" t="s">
        <v>419</v>
      </c>
      <c r="J248" s="36" t="s">
        <v>420</v>
      </c>
      <c r="K248" s="36" t="s">
        <v>419</v>
      </c>
      <c r="L248" s="36" t="s">
        <v>420</v>
      </c>
      <c r="M248" s="36" t="s">
        <v>420</v>
      </c>
      <c r="N248" s="36" t="s">
        <v>420</v>
      </c>
      <c r="O248" s="36" t="s">
        <v>420</v>
      </c>
      <c r="P248" s="36" t="s">
        <v>419</v>
      </c>
      <c r="Q248" s="36" t="s">
        <v>420</v>
      </c>
      <c r="R248" s="36" t="s">
        <v>419</v>
      </c>
    </row>
    <row r="249" spans="1:18" ht="15" thickBot="1" x14ac:dyDescent="0.35">
      <c r="A249" s="35" t="s">
        <v>82</v>
      </c>
      <c r="B249" s="36" t="s">
        <v>4</v>
      </c>
      <c r="C249" s="36" t="s">
        <v>418</v>
      </c>
      <c r="D249" s="288">
        <v>41000</v>
      </c>
      <c r="E249" s="288">
        <v>60000</v>
      </c>
      <c r="F249" s="37">
        <v>40</v>
      </c>
      <c r="G249" s="36" t="s">
        <v>420</v>
      </c>
      <c r="H249" s="36" t="s">
        <v>419</v>
      </c>
      <c r="I249" s="36" t="s">
        <v>419</v>
      </c>
      <c r="J249" s="36" t="s">
        <v>419</v>
      </c>
      <c r="K249" s="36" t="s">
        <v>419</v>
      </c>
      <c r="L249" s="36" t="s">
        <v>420</v>
      </c>
      <c r="M249" s="36" t="s">
        <v>420</v>
      </c>
      <c r="N249" s="36" t="s">
        <v>420</v>
      </c>
      <c r="O249" s="36" t="s">
        <v>420</v>
      </c>
      <c r="P249" s="36" t="s">
        <v>419</v>
      </c>
      <c r="Q249" s="36" t="s">
        <v>419</v>
      </c>
      <c r="R249" s="36" t="s">
        <v>419</v>
      </c>
    </row>
    <row r="250" spans="1:18" ht="15" thickBot="1" x14ac:dyDescent="0.35">
      <c r="A250" s="35" t="s">
        <v>87</v>
      </c>
      <c r="B250" s="36" t="s">
        <v>4</v>
      </c>
      <c r="C250" s="36" t="s">
        <v>418</v>
      </c>
      <c r="D250" s="288">
        <v>54000</v>
      </c>
      <c r="E250" s="288">
        <v>65000</v>
      </c>
      <c r="F250" s="37">
        <v>37</v>
      </c>
      <c r="G250" s="36" t="s">
        <v>420</v>
      </c>
      <c r="H250" s="36" t="s">
        <v>420</v>
      </c>
      <c r="I250" s="36" t="s">
        <v>420</v>
      </c>
      <c r="J250" s="36" t="s">
        <v>419</v>
      </c>
      <c r="K250" s="36" t="s">
        <v>420</v>
      </c>
      <c r="L250" s="36" t="s">
        <v>420</v>
      </c>
      <c r="M250" s="36" t="s">
        <v>420</v>
      </c>
      <c r="N250" s="36" t="s">
        <v>420</v>
      </c>
      <c r="O250" s="36" t="s">
        <v>420</v>
      </c>
      <c r="P250" s="36" t="s">
        <v>420</v>
      </c>
      <c r="Q250" s="36" t="s">
        <v>420</v>
      </c>
      <c r="R250" s="36" t="s">
        <v>419</v>
      </c>
    </row>
    <row r="251" spans="1:18" ht="15" thickBot="1" x14ac:dyDescent="0.35">
      <c r="A251" s="35" t="s">
        <v>90</v>
      </c>
      <c r="B251" s="36" t="s">
        <v>4</v>
      </c>
      <c r="C251" s="36" t="s">
        <v>418</v>
      </c>
      <c r="D251" s="288">
        <v>35500</v>
      </c>
      <c r="E251" s="288">
        <v>60000</v>
      </c>
      <c r="F251" s="37">
        <v>40</v>
      </c>
      <c r="G251" s="36" t="s">
        <v>420</v>
      </c>
      <c r="H251" s="36" t="s">
        <v>420</v>
      </c>
      <c r="I251" s="36" t="s">
        <v>420</v>
      </c>
      <c r="J251" s="36" t="s">
        <v>420</v>
      </c>
      <c r="K251" s="36" t="s">
        <v>420</v>
      </c>
      <c r="L251" s="36" t="s">
        <v>420</v>
      </c>
      <c r="M251" s="36" t="s">
        <v>420</v>
      </c>
      <c r="N251" s="36" t="s">
        <v>420</v>
      </c>
      <c r="O251" s="36" t="s">
        <v>420</v>
      </c>
      <c r="P251" s="36" t="s">
        <v>419</v>
      </c>
      <c r="Q251" s="36" t="s">
        <v>419</v>
      </c>
      <c r="R251" s="36" t="s">
        <v>420</v>
      </c>
    </row>
    <row r="252" spans="1:18" ht="15" thickBot="1" x14ac:dyDescent="0.35">
      <c r="A252" s="35" t="s">
        <v>105</v>
      </c>
      <c r="B252" s="36" t="s">
        <v>4</v>
      </c>
      <c r="C252" s="36" t="s">
        <v>418</v>
      </c>
      <c r="D252" s="288">
        <v>45000</v>
      </c>
      <c r="E252" s="288">
        <v>70000</v>
      </c>
      <c r="F252" s="37">
        <v>45</v>
      </c>
      <c r="G252" s="36" t="s">
        <v>420</v>
      </c>
      <c r="H252" s="36" t="s">
        <v>419</v>
      </c>
      <c r="I252" s="36" t="s">
        <v>419</v>
      </c>
      <c r="J252" s="36" t="s">
        <v>420</v>
      </c>
      <c r="K252" s="36" t="s">
        <v>419</v>
      </c>
      <c r="L252" s="36" t="s">
        <v>420</v>
      </c>
      <c r="M252" s="36" t="s">
        <v>420</v>
      </c>
      <c r="N252" s="36" t="s">
        <v>419</v>
      </c>
      <c r="O252" s="36" t="s">
        <v>420</v>
      </c>
      <c r="P252" s="36" t="s">
        <v>420</v>
      </c>
      <c r="Q252" s="36" t="s">
        <v>420</v>
      </c>
      <c r="R252" s="36" t="s">
        <v>420</v>
      </c>
    </row>
    <row r="253" spans="1:18" ht="15" thickBot="1" x14ac:dyDescent="0.35">
      <c r="A253" s="35" t="s">
        <v>109</v>
      </c>
      <c r="B253" s="36" t="s">
        <v>4</v>
      </c>
      <c r="C253" s="36" t="s">
        <v>423</v>
      </c>
      <c r="D253" s="288">
        <v>48000</v>
      </c>
      <c r="E253" s="288">
        <v>49000</v>
      </c>
      <c r="F253" s="37">
        <v>40</v>
      </c>
      <c r="G253" s="36" t="s">
        <v>420</v>
      </c>
      <c r="H253" s="36" t="s">
        <v>420</v>
      </c>
      <c r="I253" s="36" t="s">
        <v>419</v>
      </c>
      <c r="J253" s="36" t="s">
        <v>420</v>
      </c>
      <c r="K253" s="36" t="s">
        <v>420</v>
      </c>
      <c r="L253" s="36" t="s">
        <v>420</v>
      </c>
      <c r="M253" s="36" t="s">
        <v>420</v>
      </c>
      <c r="N253" s="36" t="s">
        <v>420</v>
      </c>
      <c r="O253" s="36" t="s">
        <v>420</v>
      </c>
      <c r="P253" s="36" t="s">
        <v>419</v>
      </c>
      <c r="Q253" s="36" t="s">
        <v>419</v>
      </c>
      <c r="R253" s="36" t="s">
        <v>419</v>
      </c>
    </row>
    <row r="254" spans="1:18" ht="15" thickBot="1" x14ac:dyDescent="0.35">
      <c r="A254" s="35" t="s">
        <v>119</v>
      </c>
      <c r="B254" s="36" t="s">
        <v>4</v>
      </c>
      <c r="C254" s="36" t="s">
        <v>418</v>
      </c>
      <c r="D254" s="288">
        <v>45000</v>
      </c>
      <c r="E254" s="288">
        <v>56000</v>
      </c>
      <c r="F254" s="37">
        <v>40</v>
      </c>
      <c r="G254" s="36" t="s">
        <v>420</v>
      </c>
      <c r="H254" s="36" t="s">
        <v>420</v>
      </c>
      <c r="I254" s="36" t="s">
        <v>420</v>
      </c>
      <c r="J254" s="36" t="s">
        <v>420</v>
      </c>
      <c r="K254" s="36" t="s">
        <v>420</v>
      </c>
      <c r="L254" s="36" t="s">
        <v>420</v>
      </c>
      <c r="M254" s="36" t="s">
        <v>420</v>
      </c>
      <c r="N254" s="36" t="s">
        <v>420</v>
      </c>
      <c r="O254" s="36" t="s">
        <v>420</v>
      </c>
      <c r="P254" s="36" t="s">
        <v>420</v>
      </c>
      <c r="Q254" s="36" t="s">
        <v>419</v>
      </c>
      <c r="R254" s="36" t="s">
        <v>420</v>
      </c>
    </row>
    <row r="255" spans="1:18" ht="15" thickBot="1" x14ac:dyDescent="0.35">
      <c r="A255" s="35" t="s">
        <v>123</v>
      </c>
      <c r="B255" s="36" t="s">
        <v>4</v>
      </c>
      <c r="C255" s="36" t="s">
        <v>418</v>
      </c>
      <c r="D255" s="288">
        <v>48589</v>
      </c>
      <c r="E255" s="288">
        <v>48589</v>
      </c>
      <c r="F255" s="37">
        <v>40</v>
      </c>
      <c r="G255" s="36" t="s">
        <v>419</v>
      </c>
      <c r="H255" s="36" t="s">
        <v>419</v>
      </c>
      <c r="I255" s="36" t="s">
        <v>419</v>
      </c>
      <c r="J255" s="36" t="s">
        <v>419</v>
      </c>
      <c r="K255" s="36" t="s">
        <v>419</v>
      </c>
      <c r="L255" s="36" t="s">
        <v>419</v>
      </c>
      <c r="M255" s="36" t="s">
        <v>420</v>
      </c>
      <c r="N255" s="36" t="s">
        <v>419</v>
      </c>
      <c r="O255" s="36" t="s">
        <v>420</v>
      </c>
      <c r="P255" s="36" t="s">
        <v>419</v>
      </c>
      <c r="Q255" s="36" t="s">
        <v>419</v>
      </c>
      <c r="R255" s="36" t="s">
        <v>419</v>
      </c>
    </row>
    <row r="256" spans="1:18" ht="15" thickBot="1" x14ac:dyDescent="0.35">
      <c r="A256" s="35" t="s">
        <v>124</v>
      </c>
      <c r="B256" s="36" t="s">
        <v>4</v>
      </c>
      <c r="C256" s="36" t="s">
        <v>423</v>
      </c>
      <c r="D256" s="288">
        <v>55000</v>
      </c>
      <c r="E256" s="288">
        <v>70000</v>
      </c>
      <c r="F256" s="37">
        <v>40</v>
      </c>
      <c r="G256" s="36" t="s">
        <v>420</v>
      </c>
      <c r="H256" s="36" t="s">
        <v>420</v>
      </c>
      <c r="I256" s="36" t="s">
        <v>419</v>
      </c>
      <c r="J256" s="36" t="s">
        <v>420</v>
      </c>
      <c r="K256" s="36" t="s">
        <v>419</v>
      </c>
      <c r="L256" s="36" t="s">
        <v>420</v>
      </c>
      <c r="M256" s="36" t="s">
        <v>420</v>
      </c>
      <c r="N256" s="36" t="s">
        <v>420</v>
      </c>
      <c r="O256" s="36" t="s">
        <v>420</v>
      </c>
      <c r="P256" s="36" t="s">
        <v>419</v>
      </c>
      <c r="Q256" s="36" t="s">
        <v>420</v>
      </c>
      <c r="R256" s="36" t="s">
        <v>419</v>
      </c>
    </row>
    <row r="257" spans="1:18" ht="15" thickBot="1" x14ac:dyDescent="0.35">
      <c r="A257" s="35" t="s">
        <v>126</v>
      </c>
      <c r="B257" s="36" t="s">
        <v>4</v>
      </c>
      <c r="C257" s="36" t="s">
        <v>423</v>
      </c>
      <c r="D257" s="288">
        <v>40000</v>
      </c>
      <c r="E257" s="288">
        <v>49000</v>
      </c>
      <c r="F257" s="37">
        <v>40</v>
      </c>
      <c r="G257" s="36" t="s">
        <v>420</v>
      </c>
      <c r="H257" s="36" t="s">
        <v>420</v>
      </c>
      <c r="I257" s="36" t="s">
        <v>420</v>
      </c>
      <c r="J257" s="36" t="s">
        <v>420</v>
      </c>
      <c r="K257" s="36" t="s">
        <v>420</v>
      </c>
      <c r="L257" s="36" t="s">
        <v>420</v>
      </c>
      <c r="M257" s="36" t="s">
        <v>420</v>
      </c>
      <c r="N257" s="36" t="s">
        <v>419</v>
      </c>
      <c r="O257" s="36" t="s">
        <v>420</v>
      </c>
      <c r="P257" s="36" t="s">
        <v>419</v>
      </c>
      <c r="Q257" s="36" t="s">
        <v>419</v>
      </c>
      <c r="R257" s="36" t="s">
        <v>419</v>
      </c>
    </row>
    <row r="258" spans="1:18" ht="15" thickBot="1" x14ac:dyDescent="0.35">
      <c r="A258" s="35" t="s">
        <v>127</v>
      </c>
      <c r="B258" s="36" t="s">
        <v>4</v>
      </c>
      <c r="C258" s="36" t="s">
        <v>418</v>
      </c>
      <c r="D258" s="288">
        <v>34212</v>
      </c>
      <c r="E258" s="288">
        <v>34212</v>
      </c>
      <c r="F258" s="37">
        <v>32</v>
      </c>
      <c r="G258" s="36" t="s">
        <v>419</v>
      </c>
      <c r="H258" s="36" t="s">
        <v>419</v>
      </c>
      <c r="I258" s="36" t="s">
        <v>419</v>
      </c>
      <c r="J258" s="36" t="s">
        <v>419</v>
      </c>
      <c r="K258" s="36" t="s">
        <v>419</v>
      </c>
      <c r="L258" s="36" t="s">
        <v>419</v>
      </c>
      <c r="M258" s="36" t="s">
        <v>419</v>
      </c>
      <c r="N258" s="36" t="s">
        <v>419</v>
      </c>
      <c r="O258" s="36" t="s">
        <v>419</v>
      </c>
      <c r="P258" s="36" t="s">
        <v>419</v>
      </c>
      <c r="Q258" s="36" t="s">
        <v>419</v>
      </c>
      <c r="R258" s="36" t="s">
        <v>419</v>
      </c>
    </row>
    <row r="259" spans="1:18" ht="15" thickBot="1" x14ac:dyDescent="0.35">
      <c r="A259" s="35" t="s">
        <v>130</v>
      </c>
      <c r="B259" s="36" t="s">
        <v>4</v>
      </c>
      <c r="C259" s="36" t="s">
        <v>418</v>
      </c>
      <c r="D259" s="288">
        <v>40000</v>
      </c>
      <c r="E259" s="288">
        <v>75000</v>
      </c>
      <c r="F259" s="37">
        <v>40</v>
      </c>
      <c r="G259" s="36" t="s">
        <v>420</v>
      </c>
      <c r="H259" s="36" t="s">
        <v>420</v>
      </c>
      <c r="I259" s="36" t="s">
        <v>420</v>
      </c>
      <c r="J259" s="36" t="s">
        <v>419</v>
      </c>
      <c r="K259" s="36" t="s">
        <v>420</v>
      </c>
      <c r="L259" s="36" t="s">
        <v>420</v>
      </c>
      <c r="M259" s="36" t="s">
        <v>420</v>
      </c>
      <c r="N259" s="36" t="s">
        <v>420</v>
      </c>
      <c r="O259" s="36" t="s">
        <v>420</v>
      </c>
      <c r="P259" s="36" t="s">
        <v>419</v>
      </c>
      <c r="Q259" s="36" t="s">
        <v>419</v>
      </c>
      <c r="R259" s="36" t="s">
        <v>419</v>
      </c>
    </row>
    <row r="260" spans="1:18" ht="15" thickBot="1" x14ac:dyDescent="0.35">
      <c r="A260" s="35" t="s">
        <v>133</v>
      </c>
      <c r="B260" s="36" t="s">
        <v>4</v>
      </c>
      <c r="C260" s="36" t="s">
        <v>418</v>
      </c>
      <c r="D260" s="288">
        <v>54600</v>
      </c>
      <c r="E260" s="288">
        <v>54600</v>
      </c>
      <c r="F260" s="37">
        <v>30</v>
      </c>
      <c r="G260" s="36" t="s">
        <v>419</v>
      </c>
      <c r="H260" s="36" t="s">
        <v>419</v>
      </c>
      <c r="I260" s="36" t="s">
        <v>419</v>
      </c>
      <c r="J260" s="36" t="s">
        <v>419</v>
      </c>
      <c r="K260" s="36" t="s">
        <v>419</v>
      </c>
      <c r="L260" s="36" t="s">
        <v>420</v>
      </c>
      <c r="M260" s="36" t="s">
        <v>420</v>
      </c>
      <c r="N260" s="36" t="s">
        <v>420</v>
      </c>
      <c r="O260" s="36" t="s">
        <v>420</v>
      </c>
      <c r="P260" s="36" t="s">
        <v>419</v>
      </c>
      <c r="Q260" s="36" t="s">
        <v>419</v>
      </c>
      <c r="R260" s="36" t="s">
        <v>419</v>
      </c>
    </row>
    <row r="261" spans="1:18" ht="15" thickBot="1" x14ac:dyDescent="0.35">
      <c r="A261" s="35" t="s">
        <v>135</v>
      </c>
      <c r="B261" s="36" t="s">
        <v>4</v>
      </c>
      <c r="C261" s="36" t="s">
        <v>418</v>
      </c>
      <c r="D261" s="288">
        <v>57000</v>
      </c>
      <c r="E261" s="288">
        <v>63036</v>
      </c>
      <c r="F261" s="37">
        <v>40</v>
      </c>
      <c r="G261" s="36" t="s">
        <v>420</v>
      </c>
      <c r="H261" s="36" t="s">
        <v>420</v>
      </c>
      <c r="I261" s="36" t="s">
        <v>419</v>
      </c>
      <c r="J261" s="36" t="s">
        <v>420</v>
      </c>
      <c r="K261" s="36" t="s">
        <v>420</v>
      </c>
      <c r="L261" s="36" t="s">
        <v>420</v>
      </c>
      <c r="M261" s="36" t="s">
        <v>420</v>
      </c>
      <c r="N261" s="36" t="s">
        <v>420</v>
      </c>
      <c r="O261" s="36" t="s">
        <v>420</v>
      </c>
      <c r="P261" s="36" t="s">
        <v>420</v>
      </c>
      <c r="Q261" s="36" t="s">
        <v>419</v>
      </c>
      <c r="R261" s="36" t="s">
        <v>419</v>
      </c>
    </row>
    <row r="262" spans="1:18" ht="15" thickBot="1" x14ac:dyDescent="0.35">
      <c r="A262" s="35" t="s">
        <v>145</v>
      </c>
      <c r="B262" s="36" t="s">
        <v>4</v>
      </c>
      <c r="C262" s="36" t="s">
        <v>418</v>
      </c>
      <c r="D262" s="288">
        <v>52500</v>
      </c>
      <c r="E262" s="288">
        <v>52500</v>
      </c>
      <c r="F262" s="37">
        <v>40</v>
      </c>
      <c r="G262" s="36" t="s">
        <v>420</v>
      </c>
      <c r="H262" s="36" t="s">
        <v>420</v>
      </c>
      <c r="I262" s="36" t="s">
        <v>420</v>
      </c>
      <c r="J262" s="36" t="s">
        <v>419</v>
      </c>
      <c r="K262" s="36" t="s">
        <v>420</v>
      </c>
      <c r="L262" s="36" t="s">
        <v>420</v>
      </c>
      <c r="M262" s="36" t="s">
        <v>420</v>
      </c>
      <c r="N262" s="36" t="s">
        <v>419</v>
      </c>
      <c r="O262" s="36" t="s">
        <v>420</v>
      </c>
      <c r="P262" s="36" t="s">
        <v>419</v>
      </c>
      <c r="Q262" s="36" t="s">
        <v>419</v>
      </c>
      <c r="R262" s="36" t="s">
        <v>419</v>
      </c>
    </row>
    <row r="263" spans="1:18" ht="15" thickBot="1" x14ac:dyDescent="0.35">
      <c r="A263" s="35" t="s">
        <v>148</v>
      </c>
      <c r="B263" s="36" t="s">
        <v>4</v>
      </c>
      <c r="C263" s="36" t="s">
        <v>418</v>
      </c>
      <c r="D263" s="288">
        <v>60000</v>
      </c>
      <c r="E263" s="288">
        <v>70000</v>
      </c>
      <c r="F263" s="37">
        <v>40</v>
      </c>
      <c r="G263" s="36" t="s">
        <v>419</v>
      </c>
      <c r="H263" s="36" t="s">
        <v>419</v>
      </c>
      <c r="I263" s="36" t="s">
        <v>420</v>
      </c>
      <c r="J263" s="36" t="s">
        <v>420</v>
      </c>
      <c r="K263" s="36" t="s">
        <v>420</v>
      </c>
      <c r="L263" s="36" t="s">
        <v>420</v>
      </c>
      <c r="M263" s="36" t="s">
        <v>420</v>
      </c>
      <c r="N263" s="36" t="s">
        <v>419</v>
      </c>
      <c r="O263" s="36" t="s">
        <v>420</v>
      </c>
      <c r="P263" s="36" t="s">
        <v>420</v>
      </c>
      <c r="Q263" s="36" t="s">
        <v>419</v>
      </c>
      <c r="R263" s="36" t="s">
        <v>419</v>
      </c>
    </row>
    <row r="264" spans="1:18" ht="15" thickBot="1" x14ac:dyDescent="0.35">
      <c r="A264" s="35" t="s">
        <v>153</v>
      </c>
      <c r="B264" s="36" t="s">
        <v>4</v>
      </c>
      <c r="C264" s="36" t="s">
        <v>418</v>
      </c>
      <c r="D264" s="288">
        <v>69472</v>
      </c>
      <c r="E264" s="288">
        <v>69472</v>
      </c>
      <c r="F264" s="37">
        <v>40</v>
      </c>
      <c r="G264" s="36" t="s">
        <v>420</v>
      </c>
      <c r="H264" s="36" t="s">
        <v>420</v>
      </c>
      <c r="I264" s="36" t="s">
        <v>420</v>
      </c>
      <c r="J264" s="36" t="s">
        <v>420</v>
      </c>
      <c r="K264" s="36" t="s">
        <v>419</v>
      </c>
      <c r="L264" s="36" t="s">
        <v>420</v>
      </c>
      <c r="M264" s="36" t="s">
        <v>420</v>
      </c>
      <c r="N264" s="36" t="s">
        <v>420</v>
      </c>
      <c r="O264" s="36" t="s">
        <v>420</v>
      </c>
      <c r="P264" s="36" t="s">
        <v>420</v>
      </c>
      <c r="Q264" s="36" t="s">
        <v>420</v>
      </c>
      <c r="R264" s="36" t="s">
        <v>419</v>
      </c>
    </row>
    <row r="265" spans="1:18" ht="15" thickBot="1" x14ac:dyDescent="0.35">
      <c r="A265" s="35" t="s">
        <v>154</v>
      </c>
      <c r="B265" s="36" t="s">
        <v>4</v>
      </c>
      <c r="C265" s="36" t="s">
        <v>418</v>
      </c>
      <c r="D265" s="288">
        <v>45000</v>
      </c>
      <c r="E265" s="288">
        <v>61000</v>
      </c>
      <c r="F265" s="37">
        <v>40</v>
      </c>
      <c r="G265" s="36" t="s">
        <v>420</v>
      </c>
      <c r="H265" s="36" t="s">
        <v>420</v>
      </c>
      <c r="I265" s="36" t="s">
        <v>420</v>
      </c>
      <c r="J265" s="36" t="s">
        <v>420</v>
      </c>
      <c r="K265" s="36" t="s">
        <v>420</v>
      </c>
      <c r="L265" s="36" t="s">
        <v>420</v>
      </c>
      <c r="M265" s="36" t="s">
        <v>420</v>
      </c>
      <c r="N265" s="36" t="s">
        <v>420</v>
      </c>
      <c r="O265" s="36" t="s">
        <v>420</v>
      </c>
      <c r="P265" s="36" t="s">
        <v>419</v>
      </c>
      <c r="Q265" s="36" t="s">
        <v>419</v>
      </c>
      <c r="R265" s="36" t="s">
        <v>419</v>
      </c>
    </row>
    <row r="266" spans="1:18" ht="15" thickBot="1" x14ac:dyDescent="0.35">
      <c r="A266" s="35" t="s">
        <v>157</v>
      </c>
      <c r="B266" s="36" t="s">
        <v>4</v>
      </c>
      <c r="C266" s="36" t="s">
        <v>418</v>
      </c>
      <c r="D266" s="288">
        <v>57000</v>
      </c>
      <c r="E266" s="288">
        <v>67000</v>
      </c>
      <c r="F266" s="37">
        <v>38</v>
      </c>
      <c r="G266" s="36" t="s">
        <v>420</v>
      </c>
      <c r="H266" s="36" t="s">
        <v>420</v>
      </c>
      <c r="I266" s="36" t="s">
        <v>420</v>
      </c>
      <c r="J266" s="36" t="s">
        <v>420</v>
      </c>
      <c r="K266" s="36" t="s">
        <v>420</v>
      </c>
      <c r="L266" s="36" t="s">
        <v>420</v>
      </c>
      <c r="M266" s="36" t="s">
        <v>420</v>
      </c>
      <c r="N266" s="36" t="s">
        <v>420</v>
      </c>
      <c r="O266" s="36" t="s">
        <v>420</v>
      </c>
      <c r="P266" s="36" t="s">
        <v>420</v>
      </c>
      <c r="Q266" s="36" t="s">
        <v>420</v>
      </c>
      <c r="R266" s="36" t="s">
        <v>420</v>
      </c>
    </row>
    <row r="267" spans="1:18" ht="15" thickBot="1" x14ac:dyDescent="0.35">
      <c r="A267" s="35" t="s">
        <v>161</v>
      </c>
      <c r="B267" s="36" t="s">
        <v>4</v>
      </c>
      <c r="C267" s="36" t="s">
        <v>418</v>
      </c>
      <c r="D267" s="288">
        <v>50000</v>
      </c>
      <c r="E267" s="288">
        <v>53000</v>
      </c>
      <c r="F267" s="37">
        <v>40</v>
      </c>
      <c r="G267" s="36" t="s">
        <v>420</v>
      </c>
      <c r="H267" s="36" t="s">
        <v>420</v>
      </c>
      <c r="I267" s="36" t="s">
        <v>419</v>
      </c>
      <c r="J267" s="36" t="s">
        <v>420</v>
      </c>
      <c r="K267" s="36" t="s">
        <v>420</v>
      </c>
      <c r="L267" s="36" t="s">
        <v>420</v>
      </c>
      <c r="M267" s="36" t="s">
        <v>420</v>
      </c>
      <c r="N267" s="36" t="s">
        <v>420</v>
      </c>
      <c r="O267" s="36" t="s">
        <v>420</v>
      </c>
      <c r="P267" s="36" t="s">
        <v>420</v>
      </c>
      <c r="Q267" s="36" t="s">
        <v>420</v>
      </c>
      <c r="R267" s="36" t="s">
        <v>419</v>
      </c>
    </row>
    <row r="268" spans="1:18" ht="15" thickBot="1" x14ac:dyDescent="0.35">
      <c r="A268" s="35" t="s">
        <v>162</v>
      </c>
      <c r="B268" s="36" t="s">
        <v>4</v>
      </c>
      <c r="C268" s="36" t="s">
        <v>418</v>
      </c>
      <c r="D268" s="288">
        <v>41000</v>
      </c>
      <c r="E268" s="288">
        <v>54355</v>
      </c>
      <c r="F268" s="37">
        <v>40</v>
      </c>
      <c r="G268" s="36" t="s">
        <v>420</v>
      </c>
      <c r="H268" s="36" t="s">
        <v>420</v>
      </c>
      <c r="I268" s="36" t="s">
        <v>420</v>
      </c>
      <c r="J268" s="36" t="s">
        <v>420</v>
      </c>
      <c r="K268" s="36" t="s">
        <v>420</v>
      </c>
      <c r="L268" s="36" t="s">
        <v>420</v>
      </c>
      <c r="M268" s="36" t="s">
        <v>420</v>
      </c>
      <c r="N268" s="36" t="s">
        <v>420</v>
      </c>
      <c r="O268" s="36" t="s">
        <v>420</v>
      </c>
      <c r="P268" s="36" t="s">
        <v>420</v>
      </c>
      <c r="Q268" s="36" t="s">
        <v>420</v>
      </c>
      <c r="R268" s="36" t="s">
        <v>419</v>
      </c>
    </row>
    <row r="269" spans="1:18" ht="15" thickBot="1" x14ac:dyDescent="0.35">
      <c r="A269" s="35" t="s">
        <v>166</v>
      </c>
      <c r="B269" s="36" t="s">
        <v>4</v>
      </c>
      <c r="C269" s="36" t="s">
        <v>418</v>
      </c>
      <c r="D269" s="288">
        <v>40000</v>
      </c>
      <c r="E269" s="288">
        <v>55640</v>
      </c>
      <c r="F269" s="37">
        <v>38</v>
      </c>
      <c r="G269" s="36" t="s">
        <v>420</v>
      </c>
      <c r="H269" s="36" t="s">
        <v>420</v>
      </c>
      <c r="I269" s="36" t="s">
        <v>420</v>
      </c>
      <c r="J269" s="36" t="s">
        <v>420</v>
      </c>
      <c r="K269" s="36" t="s">
        <v>420</v>
      </c>
      <c r="L269" s="36" t="s">
        <v>420</v>
      </c>
      <c r="M269" s="36" t="s">
        <v>420</v>
      </c>
      <c r="N269" s="36" t="s">
        <v>420</v>
      </c>
      <c r="O269" s="36" t="s">
        <v>420</v>
      </c>
      <c r="P269" s="36" t="s">
        <v>420</v>
      </c>
      <c r="Q269" s="36" t="s">
        <v>419</v>
      </c>
      <c r="R269" s="36" t="s">
        <v>419</v>
      </c>
    </row>
    <row r="270" spans="1:18" ht="15" thickBot="1" x14ac:dyDescent="0.35">
      <c r="A270" s="35" t="s">
        <v>167</v>
      </c>
      <c r="B270" s="36" t="s">
        <v>4</v>
      </c>
      <c r="C270" s="36" t="s">
        <v>423</v>
      </c>
      <c r="D270" s="288">
        <v>40000</v>
      </c>
      <c r="E270" s="288">
        <v>40000</v>
      </c>
      <c r="F270" s="37">
        <v>40</v>
      </c>
      <c r="G270" s="36" t="s">
        <v>420</v>
      </c>
      <c r="H270" s="36" t="s">
        <v>420</v>
      </c>
      <c r="I270" s="36" t="s">
        <v>420</v>
      </c>
      <c r="J270" s="36" t="s">
        <v>420</v>
      </c>
      <c r="K270" s="36" t="s">
        <v>420</v>
      </c>
      <c r="L270" s="36" t="s">
        <v>420</v>
      </c>
      <c r="M270" s="36" t="s">
        <v>420</v>
      </c>
      <c r="N270" s="36" t="s">
        <v>420</v>
      </c>
      <c r="O270" s="36" t="s">
        <v>420</v>
      </c>
      <c r="P270" s="36" t="s">
        <v>420</v>
      </c>
      <c r="Q270" s="36" t="s">
        <v>420</v>
      </c>
      <c r="R270" s="36" t="s">
        <v>420</v>
      </c>
    </row>
    <row r="271" spans="1:18" ht="15" thickBot="1" x14ac:dyDescent="0.35">
      <c r="A271" s="35" t="s">
        <v>168</v>
      </c>
      <c r="B271" s="36" t="s">
        <v>4</v>
      </c>
      <c r="C271" s="36" t="s">
        <v>422</v>
      </c>
      <c r="D271" s="288">
        <v>28000</v>
      </c>
      <c r="E271" s="288">
        <v>42000</v>
      </c>
      <c r="F271" s="37">
        <v>30</v>
      </c>
      <c r="G271" s="36" t="s">
        <v>420</v>
      </c>
      <c r="H271" s="36" t="s">
        <v>419</v>
      </c>
      <c r="I271" s="36" t="s">
        <v>419</v>
      </c>
      <c r="J271" s="36" t="s">
        <v>419</v>
      </c>
      <c r="K271" s="36" t="s">
        <v>419</v>
      </c>
      <c r="L271" s="36" t="s">
        <v>420</v>
      </c>
      <c r="M271" s="36" t="s">
        <v>420</v>
      </c>
      <c r="N271" s="36" t="s">
        <v>420</v>
      </c>
      <c r="O271" s="36" t="s">
        <v>420</v>
      </c>
      <c r="P271" s="36" t="s">
        <v>419</v>
      </c>
      <c r="Q271" s="36" t="s">
        <v>419</v>
      </c>
      <c r="R271" s="36" t="s">
        <v>419</v>
      </c>
    </row>
    <row r="272" spans="1:18" ht="15" thickBot="1" x14ac:dyDescent="0.35">
      <c r="A272" s="35" t="s">
        <v>172</v>
      </c>
      <c r="B272" s="36" t="s">
        <v>4</v>
      </c>
      <c r="C272" s="36" t="s">
        <v>418</v>
      </c>
      <c r="D272" s="288">
        <v>77459</v>
      </c>
      <c r="E272" s="288">
        <v>77459</v>
      </c>
      <c r="F272" s="37">
        <v>41</v>
      </c>
      <c r="G272" s="36" t="s">
        <v>420</v>
      </c>
      <c r="H272" s="36" t="s">
        <v>420</v>
      </c>
      <c r="I272" s="36" t="s">
        <v>420</v>
      </c>
      <c r="J272" s="36" t="s">
        <v>420</v>
      </c>
      <c r="K272" s="36" t="s">
        <v>420</v>
      </c>
      <c r="L272" s="36" t="s">
        <v>420</v>
      </c>
      <c r="M272" s="36" t="s">
        <v>420</v>
      </c>
      <c r="N272" s="36" t="s">
        <v>420</v>
      </c>
      <c r="O272" s="36" t="s">
        <v>420</v>
      </c>
      <c r="P272" s="36" t="s">
        <v>419</v>
      </c>
      <c r="Q272" s="36" t="s">
        <v>420</v>
      </c>
      <c r="R272" s="36" t="s">
        <v>420</v>
      </c>
    </row>
    <row r="273" spans="1:18" ht="15" thickBot="1" x14ac:dyDescent="0.35">
      <c r="A273" s="35" t="s">
        <v>173</v>
      </c>
      <c r="B273" s="36" t="s">
        <v>4</v>
      </c>
      <c r="C273" s="36" t="s">
        <v>418</v>
      </c>
      <c r="D273" s="288">
        <v>52599</v>
      </c>
      <c r="E273" s="288">
        <v>68378</v>
      </c>
      <c r="F273" s="37">
        <v>40</v>
      </c>
      <c r="G273" s="36" t="s">
        <v>420</v>
      </c>
      <c r="H273" s="36" t="s">
        <v>420</v>
      </c>
      <c r="I273" s="36" t="s">
        <v>419</v>
      </c>
      <c r="J273" s="36" t="s">
        <v>420</v>
      </c>
      <c r="K273" s="36" t="s">
        <v>420</v>
      </c>
      <c r="L273" s="36" t="s">
        <v>420</v>
      </c>
      <c r="M273" s="36" t="s">
        <v>420</v>
      </c>
      <c r="N273" s="36" t="s">
        <v>420</v>
      </c>
      <c r="O273" s="36" t="s">
        <v>420</v>
      </c>
      <c r="P273" s="36" t="s">
        <v>419</v>
      </c>
      <c r="Q273" s="36" t="s">
        <v>420</v>
      </c>
      <c r="R273" s="36" t="s">
        <v>420</v>
      </c>
    </row>
    <row r="274" spans="1:18" ht="15" thickBot="1" x14ac:dyDescent="0.35">
      <c r="A274" s="35" t="s">
        <v>180</v>
      </c>
      <c r="B274" s="36" t="s">
        <v>4</v>
      </c>
      <c r="C274" s="36" t="s">
        <v>423</v>
      </c>
      <c r="D274" s="288">
        <v>48000</v>
      </c>
      <c r="E274" s="288">
        <v>49200</v>
      </c>
      <c r="F274" s="37">
        <v>40</v>
      </c>
      <c r="G274" s="36" t="s">
        <v>420</v>
      </c>
      <c r="H274" s="36" t="s">
        <v>420</v>
      </c>
      <c r="I274" s="36" t="s">
        <v>420</v>
      </c>
      <c r="J274" s="36" t="s">
        <v>420</v>
      </c>
      <c r="K274" s="36" t="s">
        <v>420</v>
      </c>
      <c r="L274" s="36" t="s">
        <v>420</v>
      </c>
      <c r="M274" s="36" t="s">
        <v>420</v>
      </c>
      <c r="N274" s="36" t="s">
        <v>420</v>
      </c>
      <c r="O274" s="36" t="s">
        <v>420</v>
      </c>
      <c r="P274" s="36" t="s">
        <v>420</v>
      </c>
      <c r="Q274" s="36" t="s">
        <v>419</v>
      </c>
      <c r="R274" s="36" t="s">
        <v>420</v>
      </c>
    </row>
    <row r="275" spans="1:18" ht="15" thickBot="1" x14ac:dyDescent="0.35">
      <c r="A275" s="35" t="s">
        <v>183</v>
      </c>
      <c r="B275" s="36" t="s">
        <v>4</v>
      </c>
      <c r="C275" s="36" t="s">
        <v>418</v>
      </c>
      <c r="D275" s="288">
        <v>36392</v>
      </c>
      <c r="E275" s="288">
        <v>45490</v>
      </c>
      <c r="F275" s="37">
        <v>40</v>
      </c>
      <c r="G275" s="36" t="s">
        <v>420</v>
      </c>
      <c r="H275" s="36" t="s">
        <v>420</v>
      </c>
      <c r="I275" s="36" t="s">
        <v>420</v>
      </c>
      <c r="J275" s="36" t="s">
        <v>420</v>
      </c>
      <c r="K275" s="36" t="s">
        <v>420</v>
      </c>
      <c r="L275" s="36" t="s">
        <v>420</v>
      </c>
      <c r="M275" s="36" t="s">
        <v>420</v>
      </c>
      <c r="N275" s="36" t="s">
        <v>420</v>
      </c>
      <c r="O275" s="36" t="s">
        <v>420</v>
      </c>
      <c r="P275" s="36" t="s">
        <v>419</v>
      </c>
      <c r="Q275" s="36" t="s">
        <v>419</v>
      </c>
      <c r="R275" s="36" t="s">
        <v>419</v>
      </c>
    </row>
    <row r="276" spans="1:18" ht="15" thickBot="1" x14ac:dyDescent="0.35">
      <c r="A276" s="35" t="s">
        <v>190</v>
      </c>
      <c r="B276" s="36" t="s">
        <v>4</v>
      </c>
      <c r="C276" s="36" t="s">
        <v>423</v>
      </c>
      <c r="D276" s="288">
        <v>52000</v>
      </c>
      <c r="E276" s="288">
        <v>52000</v>
      </c>
      <c r="F276" s="37">
        <v>40</v>
      </c>
      <c r="G276" s="36" t="s">
        <v>420</v>
      </c>
      <c r="H276" s="36" t="s">
        <v>420</v>
      </c>
      <c r="I276" s="36" t="s">
        <v>420</v>
      </c>
      <c r="J276" s="36" t="s">
        <v>419</v>
      </c>
      <c r="K276" s="36" t="s">
        <v>420</v>
      </c>
      <c r="L276" s="36" t="s">
        <v>420</v>
      </c>
      <c r="M276" s="36" t="s">
        <v>420</v>
      </c>
      <c r="N276" s="36" t="s">
        <v>420</v>
      </c>
      <c r="O276" s="36" t="s">
        <v>420</v>
      </c>
      <c r="P276" s="36" t="s">
        <v>420</v>
      </c>
      <c r="Q276" s="36" t="s">
        <v>420</v>
      </c>
      <c r="R276" s="36" t="s">
        <v>419</v>
      </c>
    </row>
    <row r="277" spans="1:18" ht="15" thickBot="1" x14ac:dyDescent="0.35">
      <c r="A277" s="35" t="s">
        <v>199</v>
      </c>
      <c r="B277" s="36" t="s">
        <v>4</v>
      </c>
      <c r="C277" s="36" t="s">
        <v>418</v>
      </c>
      <c r="D277" s="288">
        <v>50000</v>
      </c>
      <c r="E277" s="288">
        <v>60000</v>
      </c>
      <c r="F277" s="37">
        <v>40</v>
      </c>
      <c r="G277" s="36" t="s">
        <v>419</v>
      </c>
      <c r="H277" s="36" t="s">
        <v>419</v>
      </c>
      <c r="I277" s="36" t="s">
        <v>419</v>
      </c>
      <c r="J277" s="36" t="s">
        <v>419</v>
      </c>
      <c r="K277" s="36" t="s">
        <v>419</v>
      </c>
      <c r="L277" s="36" t="s">
        <v>419</v>
      </c>
      <c r="M277" s="36" t="s">
        <v>419</v>
      </c>
      <c r="N277" s="36" t="s">
        <v>420</v>
      </c>
      <c r="O277" s="36" t="s">
        <v>419</v>
      </c>
      <c r="P277" s="36" t="s">
        <v>420</v>
      </c>
      <c r="Q277" s="36" t="s">
        <v>419</v>
      </c>
      <c r="R277" s="36" t="s">
        <v>419</v>
      </c>
    </row>
    <row r="278" spans="1:18" ht="15" thickBot="1" x14ac:dyDescent="0.35">
      <c r="A278" s="35" t="s">
        <v>206</v>
      </c>
      <c r="B278" s="36" t="s">
        <v>4</v>
      </c>
      <c r="C278" s="36" t="s">
        <v>418</v>
      </c>
      <c r="D278" s="288">
        <v>55000</v>
      </c>
      <c r="E278" s="288">
        <v>72000</v>
      </c>
      <c r="F278" s="37">
        <v>40</v>
      </c>
      <c r="G278" s="36" t="s">
        <v>420</v>
      </c>
      <c r="H278" s="36" t="s">
        <v>419</v>
      </c>
      <c r="I278" s="36" t="s">
        <v>419</v>
      </c>
      <c r="J278" s="36" t="s">
        <v>420</v>
      </c>
      <c r="K278" s="36" t="s">
        <v>419</v>
      </c>
      <c r="L278" s="36" t="s">
        <v>420</v>
      </c>
      <c r="M278" s="36" t="s">
        <v>420</v>
      </c>
      <c r="N278" s="36" t="s">
        <v>420</v>
      </c>
      <c r="O278" s="36" t="s">
        <v>420</v>
      </c>
      <c r="P278" s="36" t="s">
        <v>420</v>
      </c>
      <c r="Q278" s="36" t="s">
        <v>419</v>
      </c>
      <c r="R278" s="36" t="s">
        <v>420</v>
      </c>
    </row>
    <row r="279" spans="1:18" ht="15" thickBot="1" x14ac:dyDescent="0.35">
      <c r="A279" s="35" t="s">
        <v>212</v>
      </c>
      <c r="B279" s="36" t="s">
        <v>4</v>
      </c>
      <c r="C279" s="36" t="s">
        <v>418</v>
      </c>
      <c r="D279" s="288">
        <v>36500</v>
      </c>
      <c r="E279" s="288">
        <v>48000</v>
      </c>
      <c r="F279" s="37">
        <v>40</v>
      </c>
      <c r="G279" s="36" t="s">
        <v>420</v>
      </c>
      <c r="H279" s="36" t="s">
        <v>420</v>
      </c>
      <c r="I279" s="36" t="s">
        <v>420</v>
      </c>
      <c r="J279" s="36" t="s">
        <v>419</v>
      </c>
      <c r="K279" s="36" t="s">
        <v>420</v>
      </c>
      <c r="L279" s="36" t="s">
        <v>420</v>
      </c>
      <c r="M279" s="36" t="s">
        <v>420</v>
      </c>
      <c r="N279" s="36" t="s">
        <v>419</v>
      </c>
      <c r="O279" s="36" t="s">
        <v>420</v>
      </c>
      <c r="P279" s="36" t="s">
        <v>420</v>
      </c>
      <c r="Q279" s="36" t="s">
        <v>419</v>
      </c>
      <c r="R279" s="36" t="s">
        <v>419</v>
      </c>
    </row>
    <row r="280" spans="1:18" ht="15" thickBot="1" x14ac:dyDescent="0.35">
      <c r="A280" s="35" t="s">
        <v>215</v>
      </c>
      <c r="B280" s="36" t="s">
        <v>4</v>
      </c>
      <c r="C280" s="36" t="s">
        <v>418</v>
      </c>
      <c r="D280" s="288">
        <v>35000</v>
      </c>
      <c r="E280" s="288">
        <v>59000</v>
      </c>
      <c r="F280" s="37">
        <v>40</v>
      </c>
      <c r="G280" s="36" t="s">
        <v>420</v>
      </c>
      <c r="H280" s="36" t="s">
        <v>420</v>
      </c>
      <c r="I280" s="36" t="s">
        <v>420</v>
      </c>
      <c r="J280" s="36" t="s">
        <v>420</v>
      </c>
      <c r="K280" s="36" t="s">
        <v>420</v>
      </c>
      <c r="L280" s="36" t="s">
        <v>420</v>
      </c>
      <c r="M280" s="36" t="s">
        <v>420</v>
      </c>
      <c r="N280" s="36" t="s">
        <v>419</v>
      </c>
      <c r="O280" s="36" t="s">
        <v>420</v>
      </c>
      <c r="P280" s="36" t="s">
        <v>420</v>
      </c>
      <c r="Q280" s="36" t="s">
        <v>420</v>
      </c>
      <c r="R280" s="36" t="s">
        <v>420</v>
      </c>
    </row>
    <row r="281" spans="1:18" ht="15" thickBot="1" x14ac:dyDescent="0.35">
      <c r="A281" s="35" t="s">
        <v>221</v>
      </c>
      <c r="B281" s="36" t="s">
        <v>4</v>
      </c>
      <c r="C281" s="36" t="s">
        <v>418</v>
      </c>
      <c r="D281" s="288">
        <v>75000</v>
      </c>
      <c r="E281" s="288">
        <v>82368</v>
      </c>
      <c r="F281" s="37">
        <v>40</v>
      </c>
      <c r="G281" s="36" t="s">
        <v>419</v>
      </c>
      <c r="H281" s="36" t="s">
        <v>419</v>
      </c>
      <c r="I281" s="36" t="s">
        <v>419</v>
      </c>
      <c r="J281" s="36" t="s">
        <v>419</v>
      </c>
      <c r="K281" s="36" t="s">
        <v>419</v>
      </c>
      <c r="L281" s="36" t="s">
        <v>419</v>
      </c>
      <c r="M281" s="36" t="s">
        <v>420</v>
      </c>
      <c r="N281" s="36" t="s">
        <v>420</v>
      </c>
      <c r="O281" s="36" t="s">
        <v>419</v>
      </c>
      <c r="P281" s="36" t="s">
        <v>419</v>
      </c>
      <c r="Q281" s="36" t="s">
        <v>420</v>
      </c>
      <c r="R281" s="36" t="s">
        <v>419</v>
      </c>
    </row>
    <row r="282" spans="1:18" ht="15" thickBot="1" x14ac:dyDescent="0.35">
      <c r="A282" s="35" t="s">
        <v>226</v>
      </c>
      <c r="B282" s="36" t="s">
        <v>4</v>
      </c>
      <c r="C282" s="36" t="s">
        <v>418</v>
      </c>
      <c r="D282" s="288">
        <v>56000</v>
      </c>
      <c r="E282" s="288">
        <v>70000</v>
      </c>
      <c r="F282" s="37">
        <v>40</v>
      </c>
      <c r="G282" s="36" t="s">
        <v>420</v>
      </c>
      <c r="H282" s="36" t="s">
        <v>420</v>
      </c>
      <c r="I282" s="36" t="s">
        <v>420</v>
      </c>
      <c r="J282" s="36" t="s">
        <v>420</v>
      </c>
      <c r="K282" s="36" t="s">
        <v>419</v>
      </c>
      <c r="L282" s="36" t="s">
        <v>420</v>
      </c>
      <c r="M282" s="36" t="s">
        <v>420</v>
      </c>
      <c r="N282" s="36" t="s">
        <v>419</v>
      </c>
      <c r="O282" s="36" t="s">
        <v>420</v>
      </c>
      <c r="P282" s="36" t="s">
        <v>419</v>
      </c>
      <c r="Q282" s="36" t="s">
        <v>419</v>
      </c>
      <c r="R282" s="36" t="s">
        <v>419</v>
      </c>
    </row>
    <row r="283" spans="1:18" ht="15" thickBot="1" x14ac:dyDescent="0.35">
      <c r="A283" s="35" t="s">
        <v>228</v>
      </c>
      <c r="B283" s="36" t="s">
        <v>4</v>
      </c>
      <c r="C283" s="36" t="s">
        <v>418</v>
      </c>
      <c r="D283" s="288">
        <v>47000</v>
      </c>
      <c r="E283" s="288">
        <v>58600</v>
      </c>
      <c r="F283" s="37">
        <v>40</v>
      </c>
      <c r="G283" s="36" t="s">
        <v>420</v>
      </c>
      <c r="H283" s="36" t="s">
        <v>420</v>
      </c>
      <c r="I283" s="36" t="s">
        <v>420</v>
      </c>
      <c r="J283" s="36" t="s">
        <v>420</v>
      </c>
      <c r="K283" s="36" t="s">
        <v>420</v>
      </c>
      <c r="L283" s="36" t="s">
        <v>420</v>
      </c>
      <c r="M283" s="36" t="s">
        <v>420</v>
      </c>
      <c r="N283" s="36" t="s">
        <v>420</v>
      </c>
      <c r="O283" s="36" t="s">
        <v>420</v>
      </c>
      <c r="P283" s="36" t="s">
        <v>420</v>
      </c>
      <c r="Q283" s="36" t="s">
        <v>420</v>
      </c>
      <c r="R283" s="36" t="s">
        <v>419</v>
      </c>
    </row>
    <row r="284" spans="1:18" ht="15" thickBot="1" x14ac:dyDescent="0.35">
      <c r="A284" s="35" t="s">
        <v>233</v>
      </c>
      <c r="B284" s="36" t="s">
        <v>4</v>
      </c>
      <c r="C284" s="36" t="s">
        <v>418</v>
      </c>
      <c r="D284" s="288">
        <v>43329</v>
      </c>
      <c r="E284" s="288">
        <v>51994</v>
      </c>
      <c r="F284" s="37">
        <v>40</v>
      </c>
      <c r="G284" s="36" t="s">
        <v>420</v>
      </c>
      <c r="H284" s="36" t="s">
        <v>420</v>
      </c>
      <c r="I284" s="36" t="s">
        <v>420</v>
      </c>
      <c r="J284" s="36" t="s">
        <v>420</v>
      </c>
      <c r="K284" s="36" t="s">
        <v>420</v>
      </c>
      <c r="L284" s="36" t="s">
        <v>420</v>
      </c>
      <c r="M284" s="36" t="s">
        <v>420</v>
      </c>
      <c r="N284" s="36" t="s">
        <v>420</v>
      </c>
      <c r="O284" s="36" t="s">
        <v>420</v>
      </c>
      <c r="P284" s="36" t="s">
        <v>419</v>
      </c>
      <c r="Q284" s="36" t="s">
        <v>419</v>
      </c>
      <c r="R284" s="36" t="s">
        <v>420</v>
      </c>
    </row>
    <row r="285" spans="1:18" ht="15" thickBot="1" x14ac:dyDescent="0.35">
      <c r="A285" s="35" t="s">
        <v>235</v>
      </c>
      <c r="B285" s="36" t="s">
        <v>4</v>
      </c>
      <c r="C285" s="36" t="s">
        <v>418</v>
      </c>
      <c r="D285" s="288">
        <v>52500</v>
      </c>
      <c r="E285" s="288">
        <v>60000</v>
      </c>
      <c r="F285" s="37">
        <v>40</v>
      </c>
      <c r="G285" s="36" t="s">
        <v>420</v>
      </c>
      <c r="H285" s="36" t="s">
        <v>420</v>
      </c>
      <c r="I285" s="36" t="s">
        <v>420</v>
      </c>
      <c r="J285" s="36" t="s">
        <v>420</v>
      </c>
      <c r="K285" s="36" t="s">
        <v>420</v>
      </c>
      <c r="L285" s="36" t="s">
        <v>420</v>
      </c>
      <c r="M285" s="36" t="s">
        <v>420</v>
      </c>
      <c r="N285" s="36" t="s">
        <v>420</v>
      </c>
      <c r="O285" s="36" t="s">
        <v>420</v>
      </c>
      <c r="P285" s="36" t="s">
        <v>419</v>
      </c>
      <c r="Q285" s="36" t="s">
        <v>420</v>
      </c>
      <c r="R285" s="36" t="s">
        <v>419</v>
      </c>
    </row>
    <row r="286" spans="1:18" ht="15" thickBot="1" x14ac:dyDescent="0.35">
      <c r="A286" s="35" t="s">
        <v>236</v>
      </c>
      <c r="B286" s="36" t="s">
        <v>4</v>
      </c>
      <c r="C286" s="36" t="s">
        <v>418</v>
      </c>
      <c r="D286" s="288">
        <v>56000</v>
      </c>
      <c r="E286" s="288">
        <v>79707</v>
      </c>
      <c r="F286" s="37">
        <v>38</v>
      </c>
      <c r="G286" s="36" t="s">
        <v>420</v>
      </c>
      <c r="H286" s="36" t="s">
        <v>420</v>
      </c>
      <c r="I286" s="36" t="s">
        <v>420</v>
      </c>
      <c r="J286" s="36" t="s">
        <v>419</v>
      </c>
      <c r="K286" s="36" t="s">
        <v>420</v>
      </c>
      <c r="L286" s="36" t="s">
        <v>420</v>
      </c>
      <c r="M286" s="36" t="s">
        <v>420</v>
      </c>
      <c r="N286" s="36" t="s">
        <v>420</v>
      </c>
      <c r="O286" s="36" t="s">
        <v>420</v>
      </c>
      <c r="P286" s="36" t="s">
        <v>419</v>
      </c>
      <c r="Q286" s="36" t="s">
        <v>419</v>
      </c>
      <c r="R286" s="36" t="s">
        <v>419</v>
      </c>
    </row>
    <row r="287" spans="1:18" ht="15" thickBot="1" x14ac:dyDescent="0.35">
      <c r="A287" s="35" t="s">
        <v>238</v>
      </c>
      <c r="B287" s="36" t="s">
        <v>4</v>
      </c>
      <c r="C287" s="36" t="s">
        <v>418</v>
      </c>
      <c r="D287" s="288">
        <v>34000</v>
      </c>
      <c r="E287" s="288">
        <v>39000</v>
      </c>
      <c r="F287" s="37">
        <v>40</v>
      </c>
      <c r="G287" s="36" t="s">
        <v>420</v>
      </c>
      <c r="H287" s="36" t="s">
        <v>419</v>
      </c>
      <c r="I287" s="36" t="s">
        <v>419</v>
      </c>
      <c r="J287" s="36" t="s">
        <v>419</v>
      </c>
      <c r="K287" s="36" t="s">
        <v>419</v>
      </c>
      <c r="L287" s="36" t="s">
        <v>420</v>
      </c>
      <c r="M287" s="36" t="s">
        <v>420</v>
      </c>
      <c r="N287" s="36" t="s">
        <v>420</v>
      </c>
      <c r="O287" s="36" t="s">
        <v>420</v>
      </c>
      <c r="P287" s="36" t="s">
        <v>419</v>
      </c>
      <c r="Q287" s="36" t="s">
        <v>419</v>
      </c>
      <c r="R287" s="36" t="s">
        <v>419</v>
      </c>
    </row>
    <row r="288" spans="1:18" ht="15" thickBot="1" x14ac:dyDescent="0.35">
      <c r="A288" s="35" t="s">
        <v>243</v>
      </c>
      <c r="B288" s="36" t="s">
        <v>4</v>
      </c>
      <c r="C288" s="36" t="s">
        <v>418</v>
      </c>
      <c r="D288" s="288">
        <v>103072</v>
      </c>
      <c r="E288" s="288">
        <v>103072</v>
      </c>
      <c r="F288" s="37">
        <v>35</v>
      </c>
      <c r="G288" s="36" t="s">
        <v>420</v>
      </c>
      <c r="H288" s="36" t="s">
        <v>420</v>
      </c>
      <c r="I288" s="36" t="s">
        <v>419</v>
      </c>
      <c r="J288" s="36" t="s">
        <v>420</v>
      </c>
      <c r="K288" s="36" t="s">
        <v>420</v>
      </c>
      <c r="L288" s="36" t="s">
        <v>420</v>
      </c>
      <c r="M288" s="36" t="s">
        <v>420</v>
      </c>
      <c r="N288" s="36" t="s">
        <v>420</v>
      </c>
      <c r="O288" s="36" t="s">
        <v>420</v>
      </c>
      <c r="P288" s="36" t="s">
        <v>419</v>
      </c>
      <c r="Q288" s="36" t="s">
        <v>420</v>
      </c>
      <c r="R288" s="36" t="s">
        <v>420</v>
      </c>
    </row>
    <row r="289" spans="1:18" ht="15" thickBot="1" x14ac:dyDescent="0.35">
      <c r="A289" s="35" t="s">
        <v>250</v>
      </c>
      <c r="B289" s="36" t="s">
        <v>4</v>
      </c>
      <c r="C289" s="36" t="s">
        <v>418</v>
      </c>
      <c r="D289" s="288">
        <v>45000</v>
      </c>
      <c r="E289" s="288">
        <v>70000</v>
      </c>
      <c r="F289" s="37">
        <v>40</v>
      </c>
      <c r="G289" s="36" t="s">
        <v>420</v>
      </c>
      <c r="H289" s="36" t="s">
        <v>420</v>
      </c>
      <c r="I289" s="36" t="s">
        <v>419</v>
      </c>
      <c r="J289" s="36" t="s">
        <v>420</v>
      </c>
      <c r="K289" s="36" t="s">
        <v>420</v>
      </c>
      <c r="L289" s="36" t="s">
        <v>420</v>
      </c>
      <c r="M289" s="36" t="s">
        <v>420</v>
      </c>
      <c r="N289" s="36" t="s">
        <v>420</v>
      </c>
      <c r="O289" s="36" t="s">
        <v>420</v>
      </c>
      <c r="P289" s="36" t="s">
        <v>419</v>
      </c>
      <c r="Q289" s="36" t="s">
        <v>419</v>
      </c>
      <c r="R289" s="36" t="s">
        <v>419</v>
      </c>
    </row>
    <row r="290" spans="1:18" ht="15" thickBot="1" x14ac:dyDescent="0.35">
      <c r="A290" s="35" t="s">
        <v>264</v>
      </c>
      <c r="B290" s="36" t="s">
        <v>4</v>
      </c>
      <c r="C290" s="36" t="s">
        <v>418</v>
      </c>
      <c r="D290" s="288">
        <v>50000</v>
      </c>
      <c r="E290" s="288">
        <v>70697</v>
      </c>
      <c r="F290" s="37">
        <v>40</v>
      </c>
      <c r="G290" s="36" t="s">
        <v>420</v>
      </c>
      <c r="H290" s="36" t="s">
        <v>420</v>
      </c>
      <c r="I290" s="36" t="s">
        <v>420</v>
      </c>
      <c r="J290" s="36" t="s">
        <v>420</v>
      </c>
      <c r="K290" s="36" t="s">
        <v>420</v>
      </c>
      <c r="L290" s="36" t="s">
        <v>419</v>
      </c>
      <c r="M290" s="36" t="s">
        <v>420</v>
      </c>
      <c r="N290" s="36" t="s">
        <v>420</v>
      </c>
      <c r="O290" s="36" t="s">
        <v>420</v>
      </c>
      <c r="P290" s="36" t="s">
        <v>420</v>
      </c>
      <c r="Q290" s="36" t="s">
        <v>419</v>
      </c>
      <c r="R290" s="36" t="s">
        <v>419</v>
      </c>
    </row>
    <row r="291" spans="1:18" ht="15" thickBot="1" x14ac:dyDescent="0.35">
      <c r="A291" s="35" t="s">
        <v>265</v>
      </c>
      <c r="B291" s="36" t="s">
        <v>4</v>
      </c>
      <c r="C291" s="36" t="s">
        <v>423</v>
      </c>
      <c r="D291" s="288">
        <v>66116</v>
      </c>
      <c r="E291" s="288">
        <v>66116</v>
      </c>
      <c r="F291" s="37">
        <v>40</v>
      </c>
      <c r="G291" s="36" t="s">
        <v>420</v>
      </c>
      <c r="H291" s="36" t="s">
        <v>420</v>
      </c>
      <c r="I291" s="36" t="s">
        <v>420</v>
      </c>
      <c r="J291" s="36" t="s">
        <v>420</v>
      </c>
      <c r="K291" s="36" t="s">
        <v>420</v>
      </c>
      <c r="L291" s="36" t="s">
        <v>420</v>
      </c>
      <c r="M291" s="36" t="s">
        <v>420</v>
      </c>
      <c r="N291" s="36" t="s">
        <v>419</v>
      </c>
      <c r="O291" s="36" t="s">
        <v>420</v>
      </c>
      <c r="P291" s="36" t="s">
        <v>419</v>
      </c>
      <c r="Q291" s="36" t="s">
        <v>419</v>
      </c>
      <c r="R291" s="36" t="s">
        <v>419</v>
      </c>
    </row>
    <row r="292" spans="1:18" ht="15" thickBot="1" x14ac:dyDescent="0.35">
      <c r="A292" s="35" t="s">
        <v>267</v>
      </c>
      <c r="B292" s="36" t="s">
        <v>4</v>
      </c>
      <c r="C292" s="36" t="s">
        <v>418</v>
      </c>
      <c r="D292" s="288">
        <v>65000</v>
      </c>
      <c r="E292" s="288">
        <v>85000</v>
      </c>
      <c r="F292" s="37">
        <v>40</v>
      </c>
      <c r="G292" s="36" t="s">
        <v>420</v>
      </c>
      <c r="H292" s="36" t="s">
        <v>420</v>
      </c>
      <c r="I292" s="36" t="s">
        <v>420</v>
      </c>
      <c r="J292" s="36" t="s">
        <v>420</v>
      </c>
      <c r="K292" s="36" t="s">
        <v>420</v>
      </c>
      <c r="L292" s="36" t="s">
        <v>420</v>
      </c>
      <c r="M292" s="36" t="s">
        <v>420</v>
      </c>
      <c r="N292" s="36" t="s">
        <v>419</v>
      </c>
      <c r="O292" s="36" t="s">
        <v>420</v>
      </c>
      <c r="P292" s="36" t="s">
        <v>419</v>
      </c>
      <c r="Q292" s="36" t="s">
        <v>419</v>
      </c>
      <c r="R292" s="36" t="s">
        <v>419</v>
      </c>
    </row>
    <row r="293" spans="1:18" ht="15" thickBot="1" x14ac:dyDescent="0.35">
      <c r="A293" s="35" t="s">
        <v>271</v>
      </c>
      <c r="B293" s="36" t="s">
        <v>4</v>
      </c>
      <c r="C293" s="36" t="s">
        <v>422</v>
      </c>
      <c r="D293" s="288">
        <v>65005</v>
      </c>
      <c r="E293" s="288">
        <v>65005</v>
      </c>
      <c r="F293" s="37">
        <v>40</v>
      </c>
      <c r="G293" s="36" t="s">
        <v>420</v>
      </c>
      <c r="H293" s="36" t="s">
        <v>420</v>
      </c>
      <c r="I293" s="36" t="s">
        <v>420</v>
      </c>
      <c r="J293" s="36" t="s">
        <v>420</v>
      </c>
      <c r="K293" s="36" t="s">
        <v>420</v>
      </c>
      <c r="L293" s="36" t="s">
        <v>420</v>
      </c>
      <c r="M293" s="36" t="s">
        <v>420</v>
      </c>
      <c r="N293" s="36" t="s">
        <v>420</v>
      </c>
      <c r="O293" s="36" t="s">
        <v>420</v>
      </c>
      <c r="P293" s="36" t="s">
        <v>420</v>
      </c>
      <c r="Q293" s="36" t="s">
        <v>420</v>
      </c>
      <c r="R293" s="36" t="s">
        <v>420</v>
      </c>
    </row>
    <row r="294" spans="1:18" ht="15" thickBot="1" x14ac:dyDescent="0.35">
      <c r="A294" s="35" t="s">
        <v>276</v>
      </c>
      <c r="B294" s="36" t="s">
        <v>4</v>
      </c>
      <c r="C294" s="36" t="s">
        <v>418</v>
      </c>
      <c r="D294" s="288">
        <v>69000</v>
      </c>
      <c r="E294" s="288">
        <v>75000</v>
      </c>
      <c r="F294" s="37">
        <v>40</v>
      </c>
      <c r="G294" s="36" t="s">
        <v>420</v>
      </c>
      <c r="H294" s="36" t="s">
        <v>420</v>
      </c>
      <c r="I294" s="36" t="s">
        <v>420</v>
      </c>
      <c r="J294" s="36" t="s">
        <v>420</v>
      </c>
      <c r="K294" s="36" t="s">
        <v>420</v>
      </c>
      <c r="L294" s="36" t="s">
        <v>419</v>
      </c>
      <c r="M294" s="36" t="s">
        <v>420</v>
      </c>
      <c r="N294" s="36" t="s">
        <v>420</v>
      </c>
      <c r="O294" s="36" t="s">
        <v>420</v>
      </c>
      <c r="P294" s="36" t="s">
        <v>419</v>
      </c>
      <c r="Q294" s="36" t="s">
        <v>419</v>
      </c>
      <c r="R294" s="36" t="s">
        <v>419</v>
      </c>
    </row>
    <row r="295" spans="1:18" ht="15" thickBot="1" x14ac:dyDescent="0.35">
      <c r="A295" s="35" t="s">
        <v>284</v>
      </c>
      <c r="B295" s="36" t="s">
        <v>4</v>
      </c>
      <c r="C295" s="36" t="s">
        <v>418</v>
      </c>
      <c r="D295" s="288">
        <v>52500</v>
      </c>
      <c r="E295" s="288">
        <v>66515</v>
      </c>
      <c r="F295" s="37">
        <v>45</v>
      </c>
      <c r="G295" s="36" t="s">
        <v>420</v>
      </c>
      <c r="H295" s="36" t="s">
        <v>419</v>
      </c>
      <c r="I295" s="36" t="s">
        <v>419</v>
      </c>
      <c r="J295" s="36" t="s">
        <v>419</v>
      </c>
      <c r="K295" s="36" t="s">
        <v>419</v>
      </c>
      <c r="L295" s="36" t="s">
        <v>419</v>
      </c>
      <c r="M295" s="36" t="s">
        <v>420</v>
      </c>
      <c r="N295" s="36" t="s">
        <v>420</v>
      </c>
      <c r="O295" s="36" t="s">
        <v>420</v>
      </c>
      <c r="P295" s="36" t="s">
        <v>419</v>
      </c>
      <c r="Q295" s="36" t="s">
        <v>419</v>
      </c>
      <c r="R295" s="36" t="s">
        <v>419</v>
      </c>
    </row>
    <row r="296" spans="1:18" ht="15" thickBot="1" x14ac:dyDescent="0.35">
      <c r="A296" s="35" t="s">
        <v>285</v>
      </c>
      <c r="B296" s="36" t="s">
        <v>4</v>
      </c>
      <c r="C296" s="36" t="s">
        <v>418</v>
      </c>
      <c r="D296" s="288">
        <v>38000</v>
      </c>
      <c r="E296" s="288">
        <v>58000</v>
      </c>
      <c r="F296" s="37">
        <v>40</v>
      </c>
      <c r="G296" s="36" t="s">
        <v>420</v>
      </c>
      <c r="H296" s="36" t="s">
        <v>419</v>
      </c>
      <c r="I296" s="36" t="s">
        <v>419</v>
      </c>
      <c r="J296" s="36" t="s">
        <v>420</v>
      </c>
      <c r="K296" s="36" t="s">
        <v>419</v>
      </c>
      <c r="L296" s="36" t="s">
        <v>420</v>
      </c>
      <c r="M296" s="36" t="s">
        <v>420</v>
      </c>
      <c r="N296" s="36" t="s">
        <v>419</v>
      </c>
      <c r="O296" s="36" t="s">
        <v>420</v>
      </c>
      <c r="P296" s="36" t="s">
        <v>419</v>
      </c>
      <c r="Q296" s="36" t="s">
        <v>419</v>
      </c>
      <c r="R296" s="36" t="s">
        <v>419</v>
      </c>
    </row>
    <row r="297" spans="1:18" ht="15" thickBot="1" x14ac:dyDescent="0.35">
      <c r="A297" s="35" t="s">
        <v>287</v>
      </c>
      <c r="B297" s="36" t="s">
        <v>4</v>
      </c>
      <c r="C297" s="36" t="s">
        <v>418</v>
      </c>
      <c r="D297" s="288">
        <v>40000</v>
      </c>
      <c r="E297" s="288">
        <v>60000</v>
      </c>
      <c r="F297" s="37">
        <v>40</v>
      </c>
      <c r="G297" s="36" t="s">
        <v>420</v>
      </c>
      <c r="H297" s="36" t="s">
        <v>420</v>
      </c>
      <c r="I297" s="36" t="s">
        <v>419</v>
      </c>
      <c r="J297" s="36" t="s">
        <v>419</v>
      </c>
      <c r="K297" s="36" t="s">
        <v>419</v>
      </c>
      <c r="L297" s="36" t="s">
        <v>420</v>
      </c>
      <c r="M297" s="36" t="s">
        <v>420</v>
      </c>
      <c r="N297" s="36" t="s">
        <v>420</v>
      </c>
      <c r="O297" s="36" t="s">
        <v>420</v>
      </c>
      <c r="P297" s="36" t="s">
        <v>419</v>
      </c>
      <c r="Q297" s="36" t="s">
        <v>419</v>
      </c>
      <c r="R297" s="36" t="s">
        <v>419</v>
      </c>
    </row>
    <row r="298" spans="1:18" ht="15" thickBot="1" x14ac:dyDescent="0.35">
      <c r="A298" s="35" t="s">
        <v>303</v>
      </c>
      <c r="B298" s="36" t="s">
        <v>4</v>
      </c>
      <c r="C298" s="36" t="s">
        <v>423</v>
      </c>
      <c r="D298" s="288">
        <v>46946</v>
      </c>
      <c r="E298" s="288">
        <v>62249</v>
      </c>
      <c r="F298" s="37">
        <v>40</v>
      </c>
      <c r="G298" s="36" t="s">
        <v>420</v>
      </c>
      <c r="H298" s="36" t="s">
        <v>420</v>
      </c>
      <c r="I298" s="36" t="s">
        <v>420</v>
      </c>
      <c r="J298" s="36" t="s">
        <v>420</v>
      </c>
      <c r="K298" s="36" t="s">
        <v>420</v>
      </c>
      <c r="L298" s="36" t="s">
        <v>420</v>
      </c>
      <c r="M298" s="36" t="s">
        <v>420</v>
      </c>
      <c r="N298" s="36" t="s">
        <v>420</v>
      </c>
      <c r="O298" s="36" t="s">
        <v>420</v>
      </c>
      <c r="P298" s="36" t="s">
        <v>420</v>
      </c>
      <c r="Q298" s="36" t="s">
        <v>419</v>
      </c>
      <c r="R298" s="36" t="s">
        <v>420</v>
      </c>
    </row>
    <row r="299" spans="1:18" ht="15" thickBot="1" x14ac:dyDescent="0.35">
      <c r="A299" s="35" t="s">
        <v>317</v>
      </c>
      <c r="B299" s="36" t="s">
        <v>4</v>
      </c>
      <c r="C299" s="36" t="s">
        <v>418</v>
      </c>
      <c r="D299" s="288">
        <v>52000</v>
      </c>
      <c r="E299" s="288">
        <v>65000</v>
      </c>
      <c r="F299" s="37">
        <v>40</v>
      </c>
      <c r="G299" s="36" t="s">
        <v>419</v>
      </c>
      <c r="H299" s="36" t="s">
        <v>419</v>
      </c>
      <c r="I299" s="36" t="s">
        <v>419</v>
      </c>
      <c r="J299" s="36" t="s">
        <v>419</v>
      </c>
      <c r="K299" s="36" t="s">
        <v>420</v>
      </c>
      <c r="L299" s="36" t="s">
        <v>420</v>
      </c>
      <c r="M299" s="36" t="s">
        <v>420</v>
      </c>
      <c r="N299" s="36" t="s">
        <v>420</v>
      </c>
      <c r="O299" s="36" t="s">
        <v>420</v>
      </c>
      <c r="P299" s="36" t="s">
        <v>419</v>
      </c>
      <c r="Q299" s="36" t="s">
        <v>419</v>
      </c>
      <c r="R299" s="36" t="s">
        <v>420</v>
      </c>
    </row>
    <row r="300" spans="1:18" ht="15" thickBot="1" x14ac:dyDescent="0.35">
      <c r="A300" s="35" t="s">
        <v>338</v>
      </c>
      <c r="B300" s="36" t="s">
        <v>4</v>
      </c>
      <c r="C300" s="36" t="s">
        <v>418</v>
      </c>
      <c r="D300" s="288">
        <v>45000</v>
      </c>
      <c r="E300" s="288">
        <v>65000</v>
      </c>
      <c r="F300" s="37">
        <v>40</v>
      </c>
      <c r="G300" s="36" t="s">
        <v>420</v>
      </c>
      <c r="H300" s="36" t="s">
        <v>420</v>
      </c>
      <c r="I300" s="36" t="s">
        <v>419</v>
      </c>
      <c r="J300" s="36" t="s">
        <v>420</v>
      </c>
      <c r="K300" s="36" t="s">
        <v>420</v>
      </c>
      <c r="L300" s="36" t="s">
        <v>420</v>
      </c>
      <c r="M300" s="36" t="s">
        <v>420</v>
      </c>
      <c r="N300" s="36" t="s">
        <v>420</v>
      </c>
      <c r="O300" s="36" t="s">
        <v>420</v>
      </c>
      <c r="P300" s="36" t="s">
        <v>420</v>
      </c>
      <c r="Q300" s="36" t="s">
        <v>420</v>
      </c>
      <c r="R300" s="36" t="s">
        <v>419</v>
      </c>
    </row>
    <row r="301" spans="1:18" ht="15" thickBot="1" x14ac:dyDescent="0.35">
      <c r="A301" s="35" t="s">
        <v>339</v>
      </c>
      <c r="B301" s="36" t="s">
        <v>4</v>
      </c>
      <c r="C301" s="36" t="s">
        <v>418</v>
      </c>
      <c r="D301" s="288">
        <v>72950</v>
      </c>
      <c r="E301" s="288">
        <v>72950</v>
      </c>
      <c r="F301" s="37">
        <v>40</v>
      </c>
      <c r="G301" s="36" t="s">
        <v>420</v>
      </c>
      <c r="H301" s="36" t="s">
        <v>419</v>
      </c>
      <c r="I301" s="36" t="s">
        <v>419</v>
      </c>
      <c r="J301" s="36" t="s">
        <v>420</v>
      </c>
      <c r="K301" s="36" t="s">
        <v>420</v>
      </c>
      <c r="L301" s="36" t="s">
        <v>420</v>
      </c>
      <c r="M301" s="36" t="s">
        <v>420</v>
      </c>
      <c r="N301" s="36" t="s">
        <v>420</v>
      </c>
      <c r="O301" s="36" t="s">
        <v>420</v>
      </c>
      <c r="P301" s="36" t="s">
        <v>419</v>
      </c>
      <c r="Q301" s="36" t="s">
        <v>420</v>
      </c>
      <c r="R301" s="36" t="s">
        <v>419</v>
      </c>
    </row>
    <row r="302" spans="1:18" ht="15" thickBot="1" x14ac:dyDescent="0.35">
      <c r="A302" s="35" t="s">
        <v>342</v>
      </c>
      <c r="B302" s="36" t="s">
        <v>4</v>
      </c>
      <c r="C302" s="36" t="s">
        <v>418</v>
      </c>
      <c r="D302" s="288">
        <v>48000</v>
      </c>
      <c r="E302" s="288">
        <v>60000</v>
      </c>
      <c r="F302" s="37">
        <v>40</v>
      </c>
      <c r="G302" s="36" t="s">
        <v>420</v>
      </c>
      <c r="H302" s="36" t="s">
        <v>420</v>
      </c>
      <c r="I302" s="36" t="s">
        <v>420</v>
      </c>
      <c r="J302" s="36" t="s">
        <v>420</v>
      </c>
      <c r="K302" s="36" t="s">
        <v>419</v>
      </c>
      <c r="L302" s="36" t="s">
        <v>420</v>
      </c>
      <c r="M302" s="36" t="s">
        <v>420</v>
      </c>
      <c r="N302" s="36" t="s">
        <v>419</v>
      </c>
      <c r="O302" s="36" t="s">
        <v>420</v>
      </c>
      <c r="P302" s="36" t="s">
        <v>420</v>
      </c>
      <c r="Q302" s="36" t="s">
        <v>420</v>
      </c>
      <c r="R302" s="36" t="s">
        <v>419</v>
      </c>
    </row>
    <row r="303" spans="1:18" ht="15" thickBot="1" x14ac:dyDescent="0.35">
      <c r="A303" s="35" t="s">
        <v>350</v>
      </c>
      <c r="B303" s="36" t="s">
        <v>4</v>
      </c>
      <c r="C303" s="36" t="s">
        <v>418</v>
      </c>
      <c r="D303" s="288">
        <v>67365</v>
      </c>
      <c r="E303" s="288">
        <v>67365</v>
      </c>
      <c r="F303" s="37">
        <v>40</v>
      </c>
      <c r="G303" s="36" t="s">
        <v>420</v>
      </c>
      <c r="H303" s="36" t="s">
        <v>420</v>
      </c>
      <c r="I303" s="36" t="s">
        <v>420</v>
      </c>
      <c r="J303" s="36" t="s">
        <v>420</v>
      </c>
      <c r="K303" s="36" t="s">
        <v>420</v>
      </c>
      <c r="L303" s="36" t="s">
        <v>420</v>
      </c>
      <c r="M303" s="36" t="s">
        <v>420</v>
      </c>
      <c r="N303" s="36" t="s">
        <v>420</v>
      </c>
      <c r="O303" s="36" t="s">
        <v>420</v>
      </c>
      <c r="P303" s="36" t="s">
        <v>419</v>
      </c>
      <c r="Q303" s="36" t="s">
        <v>420</v>
      </c>
      <c r="R303" s="36" t="s">
        <v>419</v>
      </c>
    </row>
    <row r="304" spans="1:18" ht="15" thickBot="1" x14ac:dyDescent="0.35">
      <c r="A304" s="35" t="s">
        <v>356</v>
      </c>
      <c r="B304" s="36" t="s">
        <v>4</v>
      </c>
      <c r="C304" s="36" t="s">
        <v>418</v>
      </c>
      <c r="D304" s="288">
        <v>38630</v>
      </c>
      <c r="E304" s="288">
        <v>82669</v>
      </c>
      <c r="F304" s="37">
        <v>40</v>
      </c>
      <c r="G304" s="36" t="s">
        <v>420</v>
      </c>
      <c r="H304" s="36" t="s">
        <v>420</v>
      </c>
      <c r="I304" s="36" t="s">
        <v>420</v>
      </c>
      <c r="J304" s="36" t="s">
        <v>420</v>
      </c>
      <c r="K304" s="36" t="s">
        <v>420</v>
      </c>
      <c r="L304" s="36" t="s">
        <v>420</v>
      </c>
      <c r="M304" s="36" t="s">
        <v>419</v>
      </c>
      <c r="N304" s="36" t="s">
        <v>420</v>
      </c>
      <c r="O304" s="36" t="s">
        <v>419</v>
      </c>
      <c r="P304" s="36" t="s">
        <v>420</v>
      </c>
      <c r="Q304" s="36" t="s">
        <v>420</v>
      </c>
      <c r="R304" s="36" t="s">
        <v>420</v>
      </c>
    </row>
    <row r="305" spans="1:18" ht="15" thickBot="1" x14ac:dyDescent="0.35">
      <c r="A305" s="35" t="s">
        <v>358</v>
      </c>
      <c r="B305" s="36" t="s">
        <v>4</v>
      </c>
      <c r="C305" s="36" t="s">
        <v>418</v>
      </c>
      <c r="D305" s="288">
        <v>35000</v>
      </c>
      <c r="E305" s="288">
        <v>50000</v>
      </c>
      <c r="F305" s="37">
        <v>40</v>
      </c>
      <c r="G305" s="36" t="s">
        <v>420</v>
      </c>
      <c r="H305" s="36" t="s">
        <v>419</v>
      </c>
      <c r="I305" s="36" t="s">
        <v>419</v>
      </c>
      <c r="J305" s="36" t="s">
        <v>419</v>
      </c>
      <c r="K305" s="36" t="s">
        <v>420</v>
      </c>
      <c r="L305" s="36" t="s">
        <v>420</v>
      </c>
      <c r="M305" s="36" t="s">
        <v>420</v>
      </c>
      <c r="N305" s="36" t="s">
        <v>419</v>
      </c>
      <c r="O305" s="36" t="s">
        <v>420</v>
      </c>
      <c r="P305" s="36" t="s">
        <v>419</v>
      </c>
      <c r="Q305" s="36" t="s">
        <v>420</v>
      </c>
      <c r="R305" s="36" t="s">
        <v>419</v>
      </c>
    </row>
    <row r="306" spans="1:18" ht="15" thickBot="1" x14ac:dyDescent="0.35">
      <c r="A306" s="35" t="s">
        <v>367</v>
      </c>
      <c r="B306" s="36" t="s">
        <v>4</v>
      </c>
      <c r="C306" s="36" t="s">
        <v>418</v>
      </c>
      <c r="D306" s="288">
        <v>45000</v>
      </c>
      <c r="E306" s="288">
        <v>53634</v>
      </c>
      <c r="F306" s="37">
        <v>40</v>
      </c>
      <c r="G306" s="36" t="s">
        <v>420</v>
      </c>
      <c r="H306" s="36" t="s">
        <v>420</v>
      </c>
      <c r="I306" s="36" t="s">
        <v>419</v>
      </c>
      <c r="J306" s="36" t="s">
        <v>419</v>
      </c>
      <c r="K306" s="36" t="s">
        <v>420</v>
      </c>
      <c r="L306" s="36" t="s">
        <v>420</v>
      </c>
      <c r="M306" s="36" t="s">
        <v>420</v>
      </c>
      <c r="N306" s="36" t="s">
        <v>419</v>
      </c>
      <c r="O306" s="36" t="s">
        <v>420</v>
      </c>
      <c r="P306" s="36" t="s">
        <v>419</v>
      </c>
      <c r="Q306" s="36" t="s">
        <v>419</v>
      </c>
      <c r="R306" s="36" t="s">
        <v>419</v>
      </c>
    </row>
    <row r="307" spans="1:18" ht="15" thickBot="1" x14ac:dyDescent="0.35">
      <c r="A307" s="35" t="s">
        <v>378</v>
      </c>
      <c r="B307" s="36" t="s">
        <v>4</v>
      </c>
      <c r="C307" s="36" t="s">
        <v>418</v>
      </c>
      <c r="D307" s="288">
        <v>67860</v>
      </c>
      <c r="E307" s="288">
        <v>76440</v>
      </c>
      <c r="F307" s="37">
        <v>38</v>
      </c>
      <c r="G307" s="36" t="s">
        <v>420</v>
      </c>
      <c r="H307" s="36" t="s">
        <v>420</v>
      </c>
      <c r="I307" s="36" t="s">
        <v>419</v>
      </c>
      <c r="J307" s="36" t="s">
        <v>420</v>
      </c>
      <c r="K307" s="36" t="s">
        <v>420</v>
      </c>
      <c r="L307" s="36" t="s">
        <v>420</v>
      </c>
      <c r="M307" s="36" t="s">
        <v>420</v>
      </c>
      <c r="N307" s="36" t="s">
        <v>419</v>
      </c>
      <c r="O307" s="36" t="s">
        <v>420</v>
      </c>
      <c r="P307" s="36" t="s">
        <v>420</v>
      </c>
      <c r="Q307" s="36" t="s">
        <v>419</v>
      </c>
      <c r="R307" s="36" t="s">
        <v>420</v>
      </c>
    </row>
    <row r="308" spans="1:18" ht="15" thickBot="1" x14ac:dyDescent="0.35">
      <c r="A308" s="35" t="s">
        <v>391</v>
      </c>
      <c r="B308" s="36" t="s">
        <v>4</v>
      </c>
      <c r="C308" s="36" t="s">
        <v>418</v>
      </c>
      <c r="D308" s="288">
        <v>48836</v>
      </c>
      <c r="E308" s="288">
        <v>63486</v>
      </c>
      <c r="F308" s="37">
        <v>40</v>
      </c>
      <c r="G308" s="36" t="s">
        <v>420</v>
      </c>
      <c r="H308" s="36" t="s">
        <v>420</v>
      </c>
      <c r="I308" s="36" t="s">
        <v>420</v>
      </c>
      <c r="J308" s="36" t="s">
        <v>420</v>
      </c>
      <c r="K308" s="36" t="s">
        <v>420</v>
      </c>
      <c r="L308" s="36" t="s">
        <v>420</v>
      </c>
      <c r="M308" s="36" t="s">
        <v>420</v>
      </c>
      <c r="N308" s="36" t="s">
        <v>420</v>
      </c>
      <c r="O308" s="36" t="s">
        <v>420</v>
      </c>
      <c r="P308" s="36" t="s">
        <v>420</v>
      </c>
      <c r="Q308" s="36" t="s">
        <v>420</v>
      </c>
      <c r="R308" s="36" t="s">
        <v>419</v>
      </c>
    </row>
    <row r="309" spans="1:18" s="290" customFormat="1" ht="18.600000000000001" thickBot="1" x14ac:dyDescent="0.4">
      <c r="A309" s="262" t="s">
        <v>2565</v>
      </c>
      <c r="B309" s="257"/>
      <c r="C309" s="257"/>
      <c r="D309" s="261"/>
      <c r="E309" s="261"/>
      <c r="F309" s="273"/>
      <c r="G309" s="289">
        <v>0.88</v>
      </c>
      <c r="H309" s="289">
        <v>0.72</v>
      </c>
      <c r="I309" s="289">
        <v>0.56000000000000005</v>
      </c>
      <c r="J309" s="289">
        <v>0.70666600000000002</v>
      </c>
      <c r="K309" s="289">
        <v>0.68</v>
      </c>
      <c r="L309" s="289">
        <v>0.89329999999999998</v>
      </c>
      <c r="M309" s="289">
        <v>0.93330000000000002</v>
      </c>
      <c r="N309" s="289">
        <v>0.76</v>
      </c>
      <c r="O309" s="289">
        <v>0.93332999999999999</v>
      </c>
      <c r="P309" s="289">
        <v>0.4133</v>
      </c>
      <c r="Q309" s="289">
        <v>0.45333000000000001</v>
      </c>
      <c r="R309" s="284">
        <v>0.30659999999999998</v>
      </c>
    </row>
    <row r="310" spans="1:18" s="290" customFormat="1" ht="18.600000000000001" thickBot="1" x14ac:dyDescent="0.4">
      <c r="A310" s="449"/>
      <c r="B310" s="443"/>
      <c r="C310" s="443"/>
      <c r="D310" s="444"/>
      <c r="E310" s="444"/>
      <c r="F310" s="445"/>
      <c r="G310" s="447"/>
      <c r="H310" s="447"/>
      <c r="I310" s="447"/>
      <c r="J310" s="447"/>
      <c r="K310" s="447"/>
      <c r="L310" s="447"/>
      <c r="M310" s="447"/>
      <c r="N310" s="447"/>
      <c r="O310" s="447"/>
      <c r="P310" s="447"/>
      <c r="Q310" s="447"/>
      <c r="R310" s="447"/>
    </row>
    <row r="311" spans="1:18" ht="15" thickBot="1" x14ac:dyDescent="0.35">
      <c r="A311" s="35" t="s">
        <v>13</v>
      </c>
      <c r="B311" s="36" t="s">
        <v>14</v>
      </c>
      <c r="C311" s="36" t="s">
        <v>418</v>
      </c>
      <c r="D311" s="288">
        <v>45131</v>
      </c>
      <c r="E311" s="288">
        <v>57927</v>
      </c>
      <c r="F311" s="37">
        <v>44</v>
      </c>
      <c r="G311" s="36" t="s">
        <v>420</v>
      </c>
      <c r="H311" s="36" t="s">
        <v>420</v>
      </c>
      <c r="I311" s="36" t="s">
        <v>420</v>
      </c>
      <c r="J311" s="36" t="s">
        <v>420</v>
      </c>
      <c r="K311" s="36" t="s">
        <v>420</v>
      </c>
      <c r="L311" s="36" t="s">
        <v>420</v>
      </c>
      <c r="M311" s="36" t="s">
        <v>420</v>
      </c>
      <c r="N311" s="36" t="s">
        <v>420</v>
      </c>
      <c r="O311" s="36" t="s">
        <v>420</v>
      </c>
      <c r="P311" s="36" t="s">
        <v>420</v>
      </c>
      <c r="Q311" s="36" t="s">
        <v>420</v>
      </c>
      <c r="R311" s="36" t="s">
        <v>419</v>
      </c>
    </row>
    <row r="312" spans="1:18" ht="15" thickBot="1" x14ac:dyDescent="0.35">
      <c r="A312" s="35" t="s">
        <v>17</v>
      </c>
      <c r="B312" s="36" t="s">
        <v>14</v>
      </c>
      <c r="C312" s="36" t="s">
        <v>418</v>
      </c>
      <c r="D312" s="288">
        <v>67507</v>
      </c>
      <c r="E312" s="288">
        <v>67507</v>
      </c>
      <c r="F312" s="37">
        <v>40</v>
      </c>
      <c r="G312" s="36" t="s">
        <v>420</v>
      </c>
      <c r="H312" s="36" t="s">
        <v>420</v>
      </c>
      <c r="I312" s="36" t="s">
        <v>420</v>
      </c>
      <c r="J312" s="36" t="s">
        <v>420</v>
      </c>
      <c r="K312" s="36" t="s">
        <v>420</v>
      </c>
      <c r="L312" s="36" t="s">
        <v>420</v>
      </c>
      <c r="M312" s="36" t="s">
        <v>420</v>
      </c>
      <c r="N312" s="36" t="s">
        <v>420</v>
      </c>
      <c r="O312" s="36" t="s">
        <v>420</v>
      </c>
      <c r="P312" s="36" t="s">
        <v>419</v>
      </c>
      <c r="Q312" s="36" t="s">
        <v>419</v>
      </c>
      <c r="R312" s="36" t="s">
        <v>419</v>
      </c>
    </row>
    <row r="313" spans="1:18" ht="15" thickBot="1" x14ac:dyDescent="0.35">
      <c r="A313" s="35" t="s">
        <v>29</v>
      </c>
      <c r="B313" s="36" t="s">
        <v>14</v>
      </c>
      <c r="C313" s="36" t="s">
        <v>418</v>
      </c>
      <c r="D313" s="288">
        <v>86000</v>
      </c>
      <c r="E313" s="288">
        <v>87734</v>
      </c>
      <c r="F313" s="37">
        <v>40</v>
      </c>
      <c r="G313" s="36" t="s">
        <v>420</v>
      </c>
      <c r="H313" s="36" t="s">
        <v>420</v>
      </c>
      <c r="I313" s="36" t="s">
        <v>420</v>
      </c>
      <c r="J313" s="36" t="s">
        <v>420</v>
      </c>
      <c r="K313" s="36" t="s">
        <v>420</v>
      </c>
      <c r="L313" s="36" t="s">
        <v>420</v>
      </c>
      <c r="M313" s="36" t="s">
        <v>420</v>
      </c>
      <c r="N313" s="36" t="s">
        <v>420</v>
      </c>
      <c r="O313" s="36" t="s">
        <v>420</v>
      </c>
      <c r="P313" s="36" t="s">
        <v>419</v>
      </c>
      <c r="Q313" s="36" t="s">
        <v>420</v>
      </c>
      <c r="R313" s="36" t="s">
        <v>419</v>
      </c>
    </row>
    <row r="314" spans="1:18" ht="15" thickBot="1" x14ac:dyDescent="0.35">
      <c r="A314" s="35" t="s">
        <v>34</v>
      </c>
      <c r="B314" s="36" t="s">
        <v>14</v>
      </c>
      <c r="C314" s="36" t="s">
        <v>418</v>
      </c>
      <c r="D314" s="288">
        <v>76000</v>
      </c>
      <c r="E314" s="288">
        <v>85000</v>
      </c>
      <c r="F314" s="37">
        <v>40</v>
      </c>
      <c r="G314" s="36" t="s">
        <v>420</v>
      </c>
      <c r="H314" s="36" t="s">
        <v>420</v>
      </c>
      <c r="I314" s="36" t="s">
        <v>420</v>
      </c>
      <c r="J314" s="36" t="s">
        <v>420</v>
      </c>
      <c r="K314" s="36" t="s">
        <v>420</v>
      </c>
      <c r="L314" s="36" t="s">
        <v>420</v>
      </c>
      <c r="M314" s="36" t="s">
        <v>420</v>
      </c>
      <c r="N314" s="36" t="s">
        <v>420</v>
      </c>
      <c r="O314" s="36" t="s">
        <v>420</v>
      </c>
      <c r="P314" s="36" t="s">
        <v>420</v>
      </c>
      <c r="Q314" s="36" t="s">
        <v>420</v>
      </c>
      <c r="R314" s="36" t="s">
        <v>419</v>
      </c>
    </row>
    <row r="315" spans="1:18" ht="15" thickBot="1" x14ac:dyDescent="0.35">
      <c r="A315" s="35" t="s">
        <v>45</v>
      </c>
      <c r="B315" s="36" t="s">
        <v>14</v>
      </c>
      <c r="C315" s="36" t="s">
        <v>418</v>
      </c>
      <c r="D315" s="288">
        <v>115000</v>
      </c>
      <c r="E315" s="288">
        <v>115000</v>
      </c>
      <c r="F315" s="37">
        <v>38</v>
      </c>
      <c r="G315" s="36" t="s">
        <v>420</v>
      </c>
      <c r="H315" s="36" t="s">
        <v>420</v>
      </c>
      <c r="I315" s="36" t="s">
        <v>420</v>
      </c>
      <c r="J315" s="36" t="s">
        <v>420</v>
      </c>
      <c r="K315" s="36" t="s">
        <v>420</v>
      </c>
      <c r="L315" s="36" t="s">
        <v>420</v>
      </c>
      <c r="M315" s="36" t="s">
        <v>420</v>
      </c>
      <c r="N315" s="36" t="s">
        <v>420</v>
      </c>
      <c r="O315" s="36" t="s">
        <v>420</v>
      </c>
      <c r="P315" s="36" t="s">
        <v>420</v>
      </c>
      <c r="Q315" s="36" t="s">
        <v>420</v>
      </c>
      <c r="R315" s="36" t="s">
        <v>419</v>
      </c>
    </row>
    <row r="316" spans="1:18" ht="15" thickBot="1" x14ac:dyDescent="0.35">
      <c r="A316" s="35" t="s">
        <v>47</v>
      </c>
      <c r="B316" s="36" t="s">
        <v>14</v>
      </c>
      <c r="C316" s="36" t="s">
        <v>418</v>
      </c>
      <c r="D316" s="288">
        <v>55000</v>
      </c>
      <c r="E316" s="288">
        <v>65000</v>
      </c>
      <c r="F316" s="37">
        <v>40</v>
      </c>
      <c r="G316" s="36" t="s">
        <v>420</v>
      </c>
      <c r="H316" s="36" t="s">
        <v>420</v>
      </c>
      <c r="I316" s="36" t="s">
        <v>420</v>
      </c>
      <c r="J316" s="36" t="s">
        <v>419</v>
      </c>
      <c r="K316" s="36" t="s">
        <v>419</v>
      </c>
      <c r="L316" s="36" t="s">
        <v>420</v>
      </c>
      <c r="M316" s="36" t="s">
        <v>420</v>
      </c>
      <c r="N316" s="36" t="s">
        <v>420</v>
      </c>
      <c r="O316" s="36" t="s">
        <v>420</v>
      </c>
      <c r="P316" s="36" t="s">
        <v>420</v>
      </c>
      <c r="Q316" s="36" t="s">
        <v>419</v>
      </c>
      <c r="R316" s="36" t="s">
        <v>419</v>
      </c>
    </row>
    <row r="317" spans="1:18" ht="15" thickBot="1" x14ac:dyDescent="0.35">
      <c r="A317" s="35" t="s">
        <v>52</v>
      </c>
      <c r="B317" s="36" t="s">
        <v>14</v>
      </c>
      <c r="C317" s="36" t="s">
        <v>418</v>
      </c>
      <c r="D317" s="288">
        <v>60000</v>
      </c>
      <c r="E317" s="288">
        <v>75000</v>
      </c>
      <c r="F317" s="37">
        <v>40</v>
      </c>
      <c r="G317" s="36" t="s">
        <v>420</v>
      </c>
      <c r="H317" s="36" t="s">
        <v>420</v>
      </c>
      <c r="I317" s="36" t="s">
        <v>420</v>
      </c>
      <c r="J317" s="36" t="s">
        <v>420</v>
      </c>
      <c r="K317" s="36" t="s">
        <v>419</v>
      </c>
      <c r="L317" s="36" t="s">
        <v>420</v>
      </c>
      <c r="M317" s="36" t="s">
        <v>420</v>
      </c>
      <c r="N317" s="36" t="s">
        <v>420</v>
      </c>
      <c r="O317" s="36" t="s">
        <v>420</v>
      </c>
      <c r="P317" s="36" t="s">
        <v>420</v>
      </c>
      <c r="Q317" s="36" t="s">
        <v>419</v>
      </c>
      <c r="R317" s="36" t="s">
        <v>419</v>
      </c>
    </row>
    <row r="318" spans="1:18" ht="15" thickBot="1" x14ac:dyDescent="0.35">
      <c r="A318" s="35" t="s">
        <v>57</v>
      </c>
      <c r="B318" s="36" t="s">
        <v>14</v>
      </c>
      <c r="C318" s="36" t="s">
        <v>418</v>
      </c>
      <c r="D318" s="288">
        <v>57990</v>
      </c>
      <c r="E318" s="288">
        <v>57990</v>
      </c>
      <c r="F318" s="37">
        <v>40</v>
      </c>
      <c r="G318" s="36" t="s">
        <v>420</v>
      </c>
      <c r="H318" s="36" t="s">
        <v>420</v>
      </c>
      <c r="I318" s="36" t="s">
        <v>420</v>
      </c>
      <c r="J318" s="36" t="s">
        <v>420</v>
      </c>
      <c r="K318" s="36" t="s">
        <v>420</v>
      </c>
      <c r="L318" s="36" t="s">
        <v>420</v>
      </c>
      <c r="M318" s="36" t="s">
        <v>420</v>
      </c>
      <c r="N318" s="36" t="s">
        <v>419</v>
      </c>
      <c r="O318" s="36" t="s">
        <v>420</v>
      </c>
      <c r="P318" s="36" t="s">
        <v>420</v>
      </c>
      <c r="Q318" s="36" t="s">
        <v>419</v>
      </c>
      <c r="R318" s="36" t="s">
        <v>420</v>
      </c>
    </row>
    <row r="319" spans="1:18" ht="15" thickBot="1" x14ac:dyDescent="0.35">
      <c r="A319" s="35" t="s">
        <v>65</v>
      </c>
      <c r="B319" s="36" t="s">
        <v>14</v>
      </c>
      <c r="C319" s="36" t="s">
        <v>418</v>
      </c>
      <c r="D319" s="288">
        <v>55161</v>
      </c>
      <c r="E319" s="288">
        <v>55161</v>
      </c>
      <c r="F319" s="37">
        <v>55</v>
      </c>
      <c r="G319" s="36" t="s">
        <v>420</v>
      </c>
      <c r="H319" s="36" t="s">
        <v>420</v>
      </c>
      <c r="I319" s="36" t="s">
        <v>420</v>
      </c>
      <c r="J319" s="36" t="s">
        <v>420</v>
      </c>
      <c r="K319" s="36" t="s">
        <v>420</v>
      </c>
      <c r="L319" s="36" t="s">
        <v>420</v>
      </c>
      <c r="M319" s="36" t="s">
        <v>420</v>
      </c>
      <c r="N319" s="36" t="s">
        <v>420</v>
      </c>
      <c r="O319" s="36" t="s">
        <v>420</v>
      </c>
      <c r="P319" s="36" t="s">
        <v>419</v>
      </c>
      <c r="Q319" s="36" t="s">
        <v>419</v>
      </c>
      <c r="R319" s="36" t="s">
        <v>419</v>
      </c>
    </row>
    <row r="320" spans="1:18" ht="15" thickBot="1" x14ac:dyDescent="0.35">
      <c r="A320" s="35" t="s">
        <v>71</v>
      </c>
      <c r="B320" s="36" t="s">
        <v>14</v>
      </c>
      <c r="C320" s="36" t="s">
        <v>418</v>
      </c>
      <c r="D320" s="288">
        <v>50000</v>
      </c>
      <c r="E320" s="288">
        <v>53000</v>
      </c>
      <c r="F320" s="37">
        <v>50</v>
      </c>
      <c r="G320" s="36" t="s">
        <v>420</v>
      </c>
      <c r="H320" s="36" t="s">
        <v>420</v>
      </c>
      <c r="I320" s="36" t="s">
        <v>419</v>
      </c>
      <c r="J320" s="36" t="s">
        <v>420</v>
      </c>
      <c r="K320" s="36" t="s">
        <v>420</v>
      </c>
      <c r="L320" s="36" t="s">
        <v>420</v>
      </c>
      <c r="M320" s="36" t="s">
        <v>420</v>
      </c>
      <c r="N320" s="36" t="s">
        <v>420</v>
      </c>
      <c r="O320" s="36" t="s">
        <v>420</v>
      </c>
      <c r="P320" s="36" t="s">
        <v>420</v>
      </c>
      <c r="Q320" s="36" t="s">
        <v>420</v>
      </c>
      <c r="R320" s="36" t="s">
        <v>420</v>
      </c>
    </row>
    <row r="321" spans="1:18" ht="15" thickBot="1" x14ac:dyDescent="0.35">
      <c r="A321" s="35" t="s">
        <v>76</v>
      </c>
      <c r="B321" s="36" t="s">
        <v>14</v>
      </c>
      <c r="C321" s="36" t="s">
        <v>418</v>
      </c>
      <c r="D321" s="288">
        <v>79700</v>
      </c>
      <c r="E321" s="288">
        <v>97600</v>
      </c>
      <c r="F321" s="37">
        <v>40</v>
      </c>
      <c r="G321" s="36" t="s">
        <v>420</v>
      </c>
      <c r="H321" s="36" t="s">
        <v>420</v>
      </c>
      <c r="I321" s="36" t="s">
        <v>420</v>
      </c>
      <c r="J321" s="36" t="s">
        <v>420</v>
      </c>
      <c r="K321" s="36" t="s">
        <v>420</v>
      </c>
      <c r="L321" s="36" t="s">
        <v>420</v>
      </c>
      <c r="M321" s="36" t="s">
        <v>420</v>
      </c>
      <c r="N321" s="36" t="s">
        <v>420</v>
      </c>
      <c r="O321" s="36" t="s">
        <v>420</v>
      </c>
      <c r="P321" s="36" t="s">
        <v>420</v>
      </c>
      <c r="Q321" s="36" t="s">
        <v>420</v>
      </c>
      <c r="R321" s="36" t="s">
        <v>419</v>
      </c>
    </row>
    <row r="322" spans="1:18" ht="15" thickBot="1" x14ac:dyDescent="0.35">
      <c r="A322" s="35" t="s">
        <v>78</v>
      </c>
      <c r="B322" s="36" t="s">
        <v>14</v>
      </c>
      <c r="C322" s="36" t="s">
        <v>418</v>
      </c>
      <c r="D322" s="288">
        <v>60000</v>
      </c>
      <c r="E322" s="288">
        <v>70000</v>
      </c>
      <c r="F322" s="37">
        <v>40</v>
      </c>
      <c r="G322" s="36" t="s">
        <v>420</v>
      </c>
      <c r="H322" s="36" t="s">
        <v>420</v>
      </c>
      <c r="I322" s="36" t="s">
        <v>420</v>
      </c>
      <c r="J322" s="36" t="s">
        <v>420</v>
      </c>
      <c r="K322" s="36" t="s">
        <v>419</v>
      </c>
      <c r="L322" s="36" t="s">
        <v>420</v>
      </c>
      <c r="M322" s="36" t="s">
        <v>420</v>
      </c>
      <c r="N322" s="36" t="s">
        <v>420</v>
      </c>
      <c r="O322" s="36" t="s">
        <v>420</v>
      </c>
      <c r="P322" s="36" t="s">
        <v>419</v>
      </c>
      <c r="Q322" s="36" t="s">
        <v>420</v>
      </c>
      <c r="R322" s="36" t="s">
        <v>419</v>
      </c>
    </row>
    <row r="323" spans="1:18" ht="15" thickBot="1" x14ac:dyDescent="0.35">
      <c r="A323" s="35" t="s">
        <v>85</v>
      </c>
      <c r="B323" s="36" t="s">
        <v>14</v>
      </c>
      <c r="C323" s="36" t="s">
        <v>418</v>
      </c>
      <c r="D323" s="288">
        <v>65000</v>
      </c>
      <c r="E323" s="288">
        <v>68000</v>
      </c>
      <c r="F323" s="37">
        <v>38</v>
      </c>
      <c r="G323" s="36" t="s">
        <v>420</v>
      </c>
      <c r="H323" s="36" t="s">
        <v>420</v>
      </c>
      <c r="I323" s="36" t="s">
        <v>420</v>
      </c>
      <c r="J323" s="36" t="s">
        <v>420</v>
      </c>
      <c r="K323" s="36" t="s">
        <v>420</v>
      </c>
      <c r="L323" s="36" t="s">
        <v>420</v>
      </c>
      <c r="M323" s="36" t="s">
        <v>420</v>
      </c>
      <c r="N323" s="36" t="s">
        <v>419</v>
      </c>
      <c r="O323" s="36" t="s">
        <v>420</v>
      </c>
      <c r="P323" s="36" t="s">
        <v>419</v>
      </c>
      <c r="Q323" s="36" t="s">
        <v>420</v>
      </c>
      <c r="R323" s="36" t="s">
        <v>419</v>
      </c>
    </row>
    <row r="324" spans="1:18" ht="15" thickBot="1" x14ac:dyDescent="0.35">
      <c r="A324" s="35" t="s">
        <v>86</v>
      </c>
      <c r="B324" s="36" t="s">
        <v>14</v>
      </c>
      <c r="C324" s="36" t="s">
        <v>418</v>
      </c>
      <c r="D324" s="288">
        <v>48000</v>
      </c>
      <c r="E324" s="288">
        <v>52000</v>
      </c>
      <c r="F324" s="37">
        <v>40</v>
      </c>
      <c r="G324" s="36" t="s">
        <v>420</v>
      </c>
      <c r="H324" s="36" t="s">
        <v>420</v>
      </c>
      <c r="I324" s="36" t="s">
        <v>420</v>
      </c>
      <c r="J324" s="36" t="s">
        <v>419</v>
      </c>
      <c r="K324" s="36" t="s">
        <v>419</v>
      </c>
      <c r="L324" s="36" t="s">
        <v>420</v>
      </c>
      <c r="M324" s="36" t="s">
        <v>420</v>
      </c>
      <c r="N324" s="36" t="s">
        <v>419</v>
      </c>
      <c r="O324" s="36" t="s">
        <v>420</v>
      </c>
      <c r="P324" s="36" t="s">
        <v>419</v>
      </c>
      <c r="Q324" s="36" t="s">
        <v>419</v>
      </c>
      <c r="R324" s="36" t="s">
        <v>419</v>
      </c>
    </row>
    <row r="325" spans="1:18" ht="15" thickBot="1" x14ac:dyDescent="0.35">
      <c r="A325" s="35" t="s">
        <v>91</v>
      </c>
      <c r="B325" s="36" t="s">
        <v>14</v>
      </c>
      <c r="C325" s="36" t="s">
        <v>418</v>
      </c>
      <c r="D325" s="288">
        <v>76000</v>
      </c>
      <c r="E325" s="288">
        <v>95659</v>
      </c>
      <c r="F325" s="37">
        <v>40</v>
      </c>
      <c r="G325" s="36" t="s">
        <v>420</v>
      </c>
      <c r="H325" s="36" t="s">
        <v>420</v>
      </c>
      <c r="I325" s="36" t="s">
        <v>420</v>
      </c>
      <c r="J325" s="36" t="s">
        <v>420</v>
      </c>
      <c r="K325" s="36" t="s">
        <v>420</v>
      </c>
      <c r="L325" s="36" t="s">
        <v>420</v>
      </c>
      <c r="M325" s="36" t="s">
        <v>420</v>
      </c>
      <c r="N325" s="36" t="s">
        <v>420</v>
      </c>
      <c r="O325" s="36" t="s">
        <v>420</v>
      </c>
      <c r="P325" s="36" t="s">
        <v>420</v>
      </c>
      <c r="Q325" s="36" t="s">
        <v>420</v>
      </c>
      <c r="R325" s="36" t="s">
        <v>419</v>
      </c>
    </row>
    <row r="326" spans="1:18" ht="15" thickBot="1" x14ac:dyDescent="0.35">
      <c r="A326" s="35" t="s">
        <v>100</v>
      </c>
      <c r="B326" s="36" t="s">
        <v>14</v>
      </c>
      <c r="C326" s="36" t="s">
        <v>418</v>
      </c>
      <c r="D326" s="288">
        <v>63918</v>
      </c>
      <c r="E326" s="288">
        <v>83095</v>
      </c>
      <c r="F326" s="37">
        <v>40</v>
      </c>
      <c r="G326" s="36" t="s">
        <v>420</v>
      </c>
      <c r="H326" s="36" t="s">
        <v>420</v>
      </c>
      <c r="I326" s="36" t="s">
        <v>420</v>
      </c>
      <c r="J326" s="36" t="s">
        <v>420</v>
      </c>
      <c r="K326" s="36" t="s">
        <v>420</v>
      </c>
      <c r="L326" s="36" t="s">
        <v>420</v>
      </c>
      <c r="M326" s="36" t="s">
        <v>420</v>
      </c>
      <c r="N326" s="36" t="s">
        <v>420</v>
      </c>
      <c r="O326" s="36" t="s">
        <v>420</v>
      </c>
      <c r="P326" s="36" t="s">
        <v>420</v>
      </c>
      <c r="Q326" s="36" t="s">
        <v>420</v>
      </c>
      <c r="R326" s="36" t="s">
        <v>420</v>
      </c>
    </row>
    <row r="327" spans="1:18" ht="15" thickBot="1" x14ac:dyDescent="0.35">
      <c r="A327" s="35" t="s">
        <v>104</v>
      </c>
      <c r="B327" s="36" t="s">
        <v>14</v>
      </c>
      <c r="C327" s="36" t="s">
        <v>418</v>
      </c>
      <c r="D327" s="288">
        <v>40000</v>
      </c>
      <c r="E327" s="288">
        <v>60000</v>
      </c>
      <c r="F327" s="37">
        <v>40</v>
      </c>
      <c r="G327" s="36" t="s">
        <v>420</v>
      </c>
      <c r="H327" s="36" t="s">
        <v>419</v>
      </c>
      <c r="I327" s="36" t="s">
        <v>419</v>
      </c>
      <c r="J327" s="36" t="s">
        <v>419</v>
      </c>
      <c r="K327" s="36" t="s">
        <v>420</v>
      </c>
      <c r="L327" s="36" t="s">
        <v>420</v>
      </c>
      <c r="M327" s="36" t="s">
        <v>420</v>
      </c>
      <c r="N327" s="36" t="s">
        <v>419</v>
      </c>
      <c r="O327" s="36" t="s">
        <v>420</v>
      </c>
      <c r="P327" s="36" t="s">
        <v>419</v>
      </c>
      <c r="Q327" s="36" t="s">
        <v>419</v>
      </c>
      <c r="R327" s="36" t="s">
        <v>419</v>
      </c>
    </row>
    <row r="328" spans="1:18" ht="15" thickBot="1" x14ac:dyDescent="0.35">
      <c r="A328" s="35" t="s">
        <v>106</v>
      </c>
      <c r="B328" s="36" t="s">
        <v>14</v>
      </c>
      <c r="C328" s="36" t="s">
        <v>418</v>
      </c>
      <c r="D328" s="288">
        <v>60105</v>
      </c>
      <c r="E328" s="288">
        <v>60105</v>
      </c>
      <c r="F328" s="37">
        <v>40</v>
      </c>
      <c r="G328" s="36" t="s">
        <v>420</v>
      </c>
      <c r="H328" s="36" t="s">
        <v>420</v>
      </c>
      <c r="I328" s="36" t="s">
        <v>420</v>
      </c>
      <c r="J328" s="36" t="s">
        <v>420</v>
      </c>
      <c r="K328" s="36" t="s">
        <v>420</v>
      </c>
      <c r="L328" s="36" t="s">
        <v>420</v>
      </c>
      <c r="M328" s="36" t="s">
        <v>420</v>
      </c>
      <c r="N328" s="36" t="s">
        <v>420</v>
      </c>
      <c r="O328" s="36" t="s">
        <v>420</v>
      </c>
      <c r="P328" s="36" t="s">
        <v>419</v>
      </c>
      <c r="Q328" s="36" t="s">
        <v>419</v>
      </c>
      <c r="R328" s="36" t="s">
        <v>420</v>
      </c>
    </row>
    <row r="329" spans="1:18" ht="15" thickBot="1" x14ac:dyDescent="0.35">
      <c r="A329" s="35" t="s">
        <v>112</v>
      </c>
      <c r="B329" s="36" t="s">
        <v>14</v>
      </c>
      <c r="C329" s="36" t="s">
        <v>418</v>
      </c>
      <c r="D329" s="288">
        <v>70678</v>
      </c>
      <c r="E329" s="288">
        <v>98883</v>
      </c>
      <c r="F329" s="37">
        <v>40</v>
      </c>
      <c r="G329" s="36" t="s">
        <v>420</v>
      </c>
      <c r="H329" s="36" t="s">
        <v>420</v>
      </c>
      <c r="I329" s="36" t="s">
        <v>419</v>
      </c>
      <c r="J329" s="36" t="s">
        <v>420</v>
      </c>
      <c r="K329" s="36" t="s">
        <v>419</v>
      </c>
      <c r="L329" s="36" t="s">
        <v>420</v>
      </c>
      <c r="M329" s="36" t="s">
        <v>420</v>
      </c>
      <c r="N329" s="36" t="s">
        <v>419</v>
      </c>
      <c r="O329" s="36" t="s">
        <v>420</v>
      </c>
      <c r="P329" s="36" t="s">
        <v>420</v>
      </c>
      <c r="Q329" s="36" t="s">
        <v>420</v>
      </c>
      <c r="R329" s="36" t="s">
        <v>419</v>
      </c>
    </row>
    <row r="330" spans="1:18" ht="15" thickBot="1" x14ac:dyDescent="0.35">
      <c r="A330" s="35" t="s">
        <v>113</v>
      </c>
      <c r="B330" s="36" t="s">
        <v>14</v>
      </c>
      <c r="C330" s="36" t="s">
        <v>418</v>
      </c>
      <c r="D330" s="288">
        <v>65094</v>
      </c>
      <c r="E330" s="288">
        <v>84622</v>
      </c>
      <c r="F330" s="37">
        <v>40</v>
      </c>
      <c r="G330" s="36" t="s">
        <v>420</v>
      </c>
      <c r="H330" s="36" t="s">
        <v>420</v>
      </c>
      <c r="I330" s="36" t="s">
        <v>420</v>
      </c>
      <c r="J330" s="36" t="s">
        <v>420</v>
      </c>
      <c r="K330" s="36" t="s">
        <v>420</v>
      </c>
      <c r="L330" s="36" t="s">
        <v>420</v>
      </c>
      <c r="M330" s="36" t="s">
        <v>420</v>
      </c>
      <c r="N330" s="36" t="s">
        <v>420</v>
      </c>
      <c r="O330" s="36" t="s">
        <v>420</v>
      </c>
      <c r="P330" s="36" t="s">
        <v>420</v>
      </c>
      <c r="Q330" s="36" t="s">
        <v>420</v>
      </c>
      <c r="R330" s="36" t="s">
        <v>420</v>
      </c>
    </row>
    <row r="331" spans="1:18" ht="15" thickBot="1" x14ac:dyDescent="0.35">
      <c r="A331" s="35" t="s">
        <v>138</v>
      </c>
      <c r="B331" s="36" t="s">
        <v>14</v>
      </c>
      <c r="C331" s="36" t="s">
        <v>418</v>
      </c>
      <c r="D331" s="288">
        <v>58000</v>
      </c>
      <c r="E331" s="288">
        <v>60000</v>
      </c>
      <c r="F331" s="37">
        <v>40</v>
      </c>
      <c r="G331" s="36" t="s">
        <v>420</v>
      </c>
      <c r="H331" s="36" t="s">
        <v>420</v>
      </c>
      <c r="I331" s="36" t="s">
        <v>419</v>
      </c>
      <c r="J331" s="36" t="s">
        <v>420</v>
      </c>
      <c r="K331" s="36" t="s">
        <v>420</v>
      </c>
      <c r="L331" s="36" t="s">
        <v>420</v>
      </c>
      <c r="M331" s="36" t="s">
        <v>420</v>
      </c>
      <c r="N331" s="36" t="s">
        <v>420</v>
      </c>
      <c r="O331" s="36" t="s">
        <v>420</v>
      </c>
      <c r="P331" s="36" t="s">
        <v>420</v>
      </c>
      <c r="Q331" s="36" t="s">
        <v>419</v>
      </c>
      <c r="R331" s="36" t="s">
        <v>420</v>
      </c>
    </row>
    <row r="332" spans="1:18" ht="15" thickBot="1" x14ac:dyDescent="0.35">
      <c r="A332" s="35" t="s">
        <v>142</v>
      </c>
      <c r="B332" s="36" t="s">
        <v>14</v>
      </c>
      <c r="C332" s="36" t="s">
        <v>418</v>
      </c>
      <c r="D332" s="288">
        <v>60000</v>
      </c>
      <c r="E332" s="288">
        <v>68723</v>
      </c>
      <c r="F332" s="37">
        <v>40</v>
      </c>
      <c r="G332" s="36" t="s">
        <v>420</v>
      </c>
      <c r="H332" s="36" t="s">
        <v>420</v>
      </c>
      <c r="I332" s="36" t="s">
        <v>419</v>
      </c>
      <c r="J332" s="36" t="s">
        <v>420</v>
      </c>
      <c r="K332" s="36" t="s">
        <v>420</v>
      </c>
      <c r="L332" s="36" t="s">
        <v>420</v>
      </c>
      <c r="M332" s="36" t="s">
        <v>420</v>
      </c>
      <c r="N332" s="36" t="s">
        <v>420</v>
      </c>
      <c r="O332" s="36" t="s">
        <v>420</v>
      </c>
      <c r="P332" s="36" t="s">
        <v>420</v>
      </c>
      <c r="Q332" s="36" t="s">
        <v>420</v>
      </c>
      <c r="R332" s="36" t="s">
        <v>420</v>
      </c>
    </row>
    <row r="333" spans="1:18" ht="15" thickBot="1" x14ac:dyDescent="0.35">
      <c r="A333" s="35" t="s">
        <v>152</v>
      </c>
      <c r="B333" s="36" t="s">
        <v>14</v>
      </c>
      <c r="C333" s="36" t="s">
        <v>418</v>
      </c>
      <c r="D333" s="288">
        <v>70000</v>
      </c>
      <c r="E333" s="288">
        <v>94000</v>
      </c>
      <c r="F333" s="37">
        <v>40</v>
      </c>
      <c r="G333" s="36" t="s">
        <v>420</v>
      </c>
      <c r="H333" s="36" t="s">
        <v>420</v>
      </c>
      <c r="I333" s="36" t="s">
        <v>420</v>
      </c>
      <c r="J333" s="36" t="s">
        <v>420</v>
      </c>
      <c r="K333" s="36" t="s">
        <v>420</v>
      </c>
      <c r="L333" s="36" t="s">
        <v>420</v>
      </c>
      <c r="M333" s="36" t="s">
        <v>420</v>
      </c>
      <c r="N333" s="36" t="s">
        <v>420</v>
      </c>
      <c r="O333" s="36" t="s">
        <v>420</v>
      </c>
      <c r="P333" s="36" t="s">
        <v>419</v>
      </c>
      <c r="Q333" s="36" t="s">
        <v>420</v>
      </c>
      <c r="R333" s="36" t="s">
        <v>420</v>
      </c>
    </row>
    <row r="334" spans="1:18" ht="15" thickBot="1" x14ac:dyDescent="0.35">
      <c r="A334" s="35" t="s">
        <v>181</v>
      </c>
      <c r="B334" s="36" t="s">
        <v>14</v>
      </c>
      <c r="C334" s="36" t="s">
        <v>418</v>
      </c>
      <c r="D334" s="288">
        <v>44000</v>
      </c>
      <c r="E334" s="288">
        <v>54000</v>
      </c>
      <c r="F334" s="37">
        <v>40</v>
      </c>
      <c r="G334" s="36" t="s">
        <v>420</v>
      </c>
      <c r="H334" s="36" t="s">
        <v>420</v>
      </c>
      <c r="I334" s="36" t="s">
        <v>420</v>
      </c>
      <c r="J334" s="36" t="s">
        <v>419</v>
      </c>
      <c r="K334" s="36" t="s">
        <v>420</v>
      </c>
      <c r="L334" s="36" t="s">
        <v>420</v>
      </c>
      <c r="M334" s="36" t="s">
        <v>420</v>
      </c>
      <c r="N334" s="36" t="s">
        <v>420</v>
      </c>
      <c r="O334" s="36" t="s">
        <v>420</v>
      </c>
      <c r="P334" s="36" t="s">
        <v>419</v>
      </c>
      <c r="Q334" s="36" t="s">
        <v>419</v>
      </c>
      <c r="R334" s="36" t="s">
        <v>420</v>
      </c>
    </row>
    <row r="335" spans="1:18" ht="15" thickBot="1" x14ac:dyDescent="0.35">
      <c r="A335" s="35" t="s">
        <v>203</v>
      </c>
      <c r="B335" s="36" t="s">
        <v>14</v>
      </c>
      <c r="C335" s="36" t="s">
        <v>423</v>
      </c>
      <c r="D335" s="288">
        <v>45893</v>
      </c>
      <c r="E335" s="288">
        <v>52597</v>
      </c>
      <c r="F335" s="37">
        <v>38</v>
      </c>
      <c r="G335" s="36" t="s">
        <v>420</v>
      </c>
      <c r="H335" s="36" t="s">
        <v>420</v>
      </c>
      <c r="I335" s="36" t="s">
        <v>419</v>
      </c>
      <c r="J335" s="36" t="s">
        <v>420</v>
      </c>
      <c r="K335" s="36" t="s">
        <v>419</v>
      </c>
      <c r="L335" s="36" t="s">
        <v>420</v>
      </c>
      <c r="M335" s="36" t="s">
        <v>420</v>
      </c>
      <c r="N335" s="36" t="s">
        <v>420</v>
      </c>
      <c r="O335" s="36" t="s">
        <v>420</v>
      </c>
      <c r="P335" s="36" t="s">
        <v>419</v>
      </c>
      <c r="Q335" s="36" t="s">
        <v>420</v>
      </c>
      <c r="R335" s="36" t="s">
        <v>419</v>
      </c>
    </row>
    <row r="336" spans="1:18" ht="15" thickBot="1" x14ac:dyDescent="0.35">
      <c r="A336" s="35" t="s">
        <v>210</v>
      </c>
      <c r="B336" s="36" t="s">
        <v>14</v>
      </c>
      <c r="C336" s="36" t="s">
        <v>418</v>
      </c>
      <c r="D336" s="288">
        <v>56260</v>
      </c>
      <c r="E336" s="288">
        <v>66113</v>
      </c>
      <c r="F336" s="37">
        <v>40</v>
      </c>
      <c r="G336" s="36" t="s">
        <v>420</v>
      </c>
      <c r="H336" s="36" t="s">
        <v>420</v>
      </c>
      <c r="I336" s="36" t="s">
        <v>420</v>
      </c>
      <c r="J336" s="36" t="s">
        <v>420</v>
      </c>
      <c r="K336" s="36" t="s">
        <v>420</v>
      </c>
      <c r="L336" s="36" t="s">
        <v>420</v>
      </c>
      <c r="M336" s="36" t="s">
        <v>420</v>
      </c>
      <c r="N336" s="36" t="s">
        <v>420</v>
      </c>
      <c r="O336" s="36" t="s">
        <v>420</v>
      </c>
      <c r="P336" s="36" t="s">
        <v>420</v>
      </c>
      <c r="Q336" s="36" t="s">
        <v>420</v>
      </c>
      <c r="R336" s="36" t="s">
        <v>419</v>
      </c>
    </row>
    <row r="337" spans="1:18" ht="15" thickBot="1" x14ac:dyDescent="0.35">
      <c r="A337" s="35" t="s">
        <v>218</v>
      </c>
      <c r="B337" s="36" t="s">
        <v>14</v>
      </c>
      <c r="C337" s="36" t="s">
        <v>418</v>
      </c>
      <c r="D337" s="288">
        <v>80457</v>
      </c>
      <c r="E337" s="288">
        <v>89388</v>
      </c>
      <c r="F337" s="37">
        <v>38</v>
      </c>
      <c r="G337" s="36" t="s">
        <v>420</v>
      </c>
      <c r="H337" s="36" t="s">
        <v>420</v>
      </c>
      <c r="I337" s="36" t="s">
        <v>420</v>
      </c>
      <c r="J337" s="36" t="s">
        <v>420</v>
      </c>
      <c r="K337" s="36" t="s">
        <v>420</v>
      </c>
      <c r="L337" s="36" t="s">
        <v>420</v>
      </c>
      <c r="M337" s="36" t="s">
        <v>420</v>
      </c>
      <c r="N337" s="36" t="s">
        <v>420</v>
      </c>
      <c r="O337" s="36" t="s">
        <v>420</v>
      </c>
      <c r="P337" s="36" t="s">
        <v>420</v>
      </c>
      <c r="Q337" s="36" t="s">
        <v>420</v>
      </c>
      <c r="R337" s="36" t="s">
        <v>420</v>
      </c>
    </row>
    <row r="338" spans="1:18" ht="15" thickBot="1" x14ac:dyDescent="0.35">
      <c r="A338" s="35" t="s">
        <v>227</v>
      </c>
      <c r="B338" s="36" t="s">
        <v>14</v>
      </c>
      <c r="C338" s="36" t="s">
        <v>418</v>
      </c>
      <c r="D338" s="288">
        <v>60000</v>
      </c>
      <c r="E338" s="288">
        <v>60000</v>
      </c>
      <c r="F338" s="37">
        <v>45</v>
      </c>
      <c r="G338" s="36" t="s">
        <v>420</v>
      </c>
      <c r="H338" s="36" t="s">
        <v>419</v>
      </c>
      <c r="I338" s="36" t="s">
        <v>419</v>
      </c>
      <c r="J338" s="36" t="s">
        <v>420</v>
      </c>
      <c r="K338" s="36" t="s">
        <v>420</v>
      </c>
      <c r="L338" s="36" t="s">
        <v>420</v>
      </c>
      <c r="M338" s="36" t="s">
        <v>420</v>
      </c>
      <c r="N338" s="36" t="s">
        <v>420</v>
      </c>
      <c r="O338" s="36" t="s">
        <v>420</v>
      </c>
      <c r="P338" s="36" t="s">
        <v>420</v>
      </c>
      <c r="Q338" s="36" t="s">
        <v>420</v>
      </c>
      <c r="R338" s="36" t="s">
        <v>420</v>
      </c>
    </row>
    <row r="339" spans="1:18" ht="15" thickBot="1" x14ac:dyDescent="0.35">
      <c r="A339" s="35" t="s">
        <v>254</v>
      </c>
      <c r="B339" s="36" t="s">
        <v>14</v>
      </c>
      <c r="C339" s="36" t="s">
        <v>418</v>
      </c>
      <c r="D339" s="288">
        <v>65000</v>
      </c>
      <c r="E339" s="288">
        <v>83602</v>
      </c>
      <c r="F339" s="37">
        <v>38</v>
      </c>
      <c r="G339" s="36" t="s">
        <v>420</v>
      </c>
      <c r="H339" s="36" t="s">
        <v>420</v>
      </c>
      <c r="I339" s="36" t="s">
        <v>420</v>
      </c>
      <c r="J339" s="36" t="s">
        <v>420</v>
      </c>
      <c r="K339" s="36" t="s">
        <v>420</v>
      </c>
      <c r="L339" s="36" t="s">
        <v>420</v>
      </c>
      <c r="M339" s="36" t="s">
        <v>420</v>
      </c>
      <c r="N339" s="36" t="s">
        <v>420</v>
      </c>
      <c r="O339" s="36" t="s">
        <v>420</v>
      </c>
      <c r="P339" s="36" t="s">
        <v>419</v>
      </c>
      <c r="Q339" s="36" t="s">
        <v>420</v>
      </c>
      <c r="R339" s="36" t="s">
        <v>420</v>
      </c>
    </row>
    <row r="340" spans="1:18" ht="15" thickBot="1" x14ac:dyDescent="0.35">
      <c r="A340" s="35" t="s">
        <v>257</v>
      </c>
      <c r="B340" s="36" t="s">
        <v>14</v>
      </c>
      <c r="C340" s="36" t="s">
        <v>418</v>
      </c>
      <c r="D340" s="288">
        <v>45000</v>
      </c>
      <c r="E340" s="288">
        <v>60000</v>
      </c>
      <c r="F340" s="37">
        <v>44</v>
      </c>
      <c r="G340" s="36" t="s">
        <v>420</v>
      </c>
      <c r="H340" s="36" t="s">
        <v>420</v>
      </c>
      <c r="I340" s="36" t="s">
        <v>420</v>
      </c>
      <c r="J340" s="36" t="s">
        <v>420</v>
      </c>
      <c r="K340" s="36" t="s">
        <v>420</v>
      </c>
      <c r="L340" s="36" t="s">
        <v>420</v>
      </c>
      <c r="M340" s="36" t="s">
        <v>420</v>
      </c>
      <c r="N340" s="36" t="s">
        <v>420</v>
      </c>
      <c r="O340" s="36" t="s">
        <v>420</v>
      </c>
      <c r="P340" s="36" t="s">
        <v>420</v>
      </c>
      <c r="Q340" s="36" t="s">
        <v>420</v>
      </c>
      <c r="R340" s="36" t="s">
        <v>420</v>
      </c>
    </row>
    <row r="341" spans="1:18" ht="15" thickBot="1" x14ac:dyDescent="0.35">
      <c r="A341" s="35" t="s">
        <v>261</v>
      </c>
      <c r="B341" s="36" t="s">
        <v>14</v>
      </c>
      <c r="C341" s="36" t="s">
        <v>418</v>
      </c>
      <c r="D341" s="288">
        <v>80000</v>
      </c>
      <c r="E341" s="288">
        <v>93000</v>
      </c>
      <c r="F341" s="37">
        <v>38</v>
      </c>
      <c r="G341" s="36" t="s">
        <v>420</v>
      </c>
      <c r="H341" s="36" t="s">
        <v>420</v>
      </c>
      <c r="I341" s="36" t="s">
        <v>419</v>
      </c>
      <c r="J341" s="36" t="s">
        <v>420</v>
      </c>
      <c r="K341" s="36" t="s">
        <v>420</v>
      </c>
      <c r="L341" s="36" t="s">
        <v>419</v>
      </c>
      <c r="M341" s="36" t="s">
        <v>420</v>
      </c>
      <c r="N341" s="36" t="s">
        <v>420</v>
      </c>
      <c r="O341" s="36" t="s">
        <v>420</v>
      </c>
      <c r="P341" s="36" t="s">
        <v>419</v>
      </c>
      <c r="Q341" s="36" t="s">
        <v>420</v>
      </c>
      <c r="R341" s="36" t="s">
        <v>419</v>
      </c>
    </row>
    <row r="342" spans="1:18" ht="15" thickBot="1" x14ac:dyDescent="0.35">
      <c r="A342" s="35" t="s">
        <v>275</v>
      </c>
      <c r="B342" s="36" t="s">
        <v>14</v>
      </c>
      <c r="C342" s="36" t="s">
        <v>418</v>
      </c>
      <c r="D342" s="288">
        <v>70000</v>
      </c>
      <c r="E342" s="288">
        <v>77057</v>
      </c>
      <c r="F342" s="37">
        <v>40</v>
      </c>
      <c r="G342" s="36" t="s">
        <v>420</v>
      </c>
      <c r="H342" s="36" t="s">
        <v>420</v>
      </c>
      <c r="I342" s="36" t="s">
        <v>420</v>
      </c>
      <c r="J342" s="36" t="s">
        <v>420</v>
      </c>
      <c r="K342" s="36" t="s">
        <v>420</v>
      </c>
      <c r="L342" s="36" t="s">
        <v>420</v>
      </c>
      <c r="M342" s="36" t="s">
        <v>420</v>
      </c>
      <c r="N342" s="36" t="s">
        <v>419</v>
      </c>
      <c r="O342" s="36" t="s">
        <v>420</v>
      </c>
      <c r="P342" s="36" t="s">
        <v>419</v>
      </c>
      <c r="Q342" s="36" t="s">
        <v>419</v>
      </c>
      <c r="R342" s="36" t="s">
        <v>420</v>
      </c>
    </row>
    <row r="343" spans="1:18" ht="15" thickBot="1" x14ac:dyDescent="0.35">
      <c r="A343" s="35" t="s">
        <v>280</v>
      </c>
      <c r="B343" s="36" t="s">
        <v>14</v>
      </c>
      <c r="C343" s="36" t="s">
        <v>418</v>
      </c>
      <c r="D343" s="288">
        <v>80700</v>
      </c>
      <c r="E343" s="288">
        <v>119400</v>
      </c>
      <c r="F343" s="37">
        <v>40</v>
      </c>
      <c r="G343" s="36" t="s">
        <v>420</v>
      </c>
      <c r="H343" s="36" t="s">
        <v>420</v>
      </c>
      <c r="I343" s="36" t="s">
        <v>420</v>
      </c>
      <c r="J343" s="36" t="s">
        <v>420</v>
      </c>
      <c r="K343" s="36" t="s">
        <v>420</v>
      </c>
      <c r="L343" s="36" t="s">
        <v>420</v>
      </c>
      <c r="M343" s="36" t="s">
        <v>420</v>
      </c>
      <c r="N343" s="36" t="s">
        <v>419</v>
      </c>
      <c r="O343" s="36" t="s">
        <v>420</v>
      </c>
      <c r="P343" s="36" t="s">
        <v>420</v>
      </c>
      <c r="Q343" s="36" t="s">
        <v>420</v>
      </c>
      <c r="R343" s="36" t="s">
        <v>419</v>
      </c>
    </row>
    <row r="344" spans="1:18" ht="15" thickBot="1" x14ac:dyDescent="0.35">
      <c r="A344" s="35" t="s">
        <v>294</v>
      </c>
      <c r="B344" s="36" t="s">
        <v>14</v>
      </c>
      <c r="C344" s="36" t="s">
        <v>418</v>
      </c>
      <c r="D344" s="288">
        <v>65500</v>
      </c>
      <c r="E344" s="288">
        <v>82500</v>
      </c>
      <c r="F344" s="37">
        <v>40</v>
      </c>
      <c r="G344" s="36" t="s">
        <v>420</v>
      </c>
      <c r="H344" s="36" t="s">
        <v>420</v>
      </c>
      <c r="I344" s="36" t="s">
        <v>420</v>
      </c>
      <c r="J344" s="36" t="s">
        <v>419</v>
      </c>
      <c r="K344" s="36" t="s">
        <v>420</v>
      </c>
      <c r="L344" s="36" t="s">
        <v>420</v>
      </c>
      <c r="M344" s="36" t="s">
        <v>420</v>
      </c>
      <c r="N344" s="36" t="s">
        <v>419</v>
      </c>
      <c r="O344" s="36" t="s">
        <v>420</v>
      </c>
      <c r="P344" s="36" t="s">
        <v>420</v>
      </c>
      <c r="Q344" s="36" t="s">
        <v>420</v>
      </c>
      <c r="R344" s="36" t="s">
        <v>420</v>
      </c>
    </row>
    <row r="345" spans="1:18" ht="15" thickBot="1" x14ac:dyDescent="0.35">
      <c r="A345" s="35" t="s">
        <v>305</v>
      </c>
      <c r="B345" s="36" t="s">
        <v>14</v>
      </c>
      <c r="C345" s="36" t="s">
        <v>418</v>
      </c>
      <c r="D345" s="288">
        <v>80000</v>
      </c>
      <c r="E345" s="288">
        <v>80000</v>
      </c>
      <c r="F345" s="37">
        <v>40</v>
      </c>
      <c r="G345" s="36" t="s">
        <v>420</v>
      </c>
      <c r="H345" s="36" t="s">
        <v>420</v>
      </c>
      <c r="I345" s="36" t="s">
        <v>420</v>
      </c>
      <c r="J345" s="36" t="s">
        <v>420</v>
      </c>
      <c r="K345" s="36" t="s">
        <v>419</v>
      </c>
      <c r="L345" s="36" t="s">
        <v>420</v>
      </c>
      <c r="M345" s="36" t="s">
        <v>420</v>
      </c>
      <c r="N345" s="36" t="s">
        <v>419</v>
      </c>
      <c r="O345" s="36" t="s">
        <v>420</v>
      </c>
      <c r="P345" s="36" t="s">
        <v>420</v>
      </c>
      <c r="Q345" s="36" t="s">
        <v>420</v>
      </c>
      <c r="R345" s="36" t="s">
        <v>419</v>
      </c>
    </row>
    <row r="346" spans="1:18" ht="15" thickBot="1" x14ac:dyDescent="0.35">
      <c r="A346" s="35" t="s">
        <v>306</v>
      </c>
      <c r="B346" s="36" t="s">
        <v>14</v>
      </c>
      <c r="C346" s="36" t="s">
        <v>418</v>
      </c>
      <c r="D346" s="288">
        <v>60000</v>
      </c>
      <c r="E346" s="288">
        <v>75000</v>
      </c>
      <c r="F346" s="37">
        <v>38</v>
      </c>
      <c r="G346" s="36" t="s">
        <v>420</v>
      </c>
      <c r="H346" s="36" t="s">
        <v>420</v>
      </c>
      <c r="I346" s="36" t="s">
        <v>420</v>
      </c>
      <c r="J346" s="36" t="s">
        <v>420</v>
      </c>
      <c r="K346" s="36" t="s">
        <v>420</v>
      </c>
      <c r="L346" s="36" t="s">
        <v>420</v>
      </c>
      <c r="M346" s="36" t="s">
        <v>420</v>
      </c>
      <c r="N346" s="36" t="s">
        <v>420</v>
      </c>
      <c r="O346" s="36" t="s">
        <v>420</v>
      </c>
      <c r="P346" s="36" t="s">
        <v>420</v>
      </c>
      <c r="Q346" s="36" t="s">
        <v>420</v>
      </c>
      <c r="R346" s="36" t="s">
        <v>419</v>
      </c>
    </row>
    <row r="347" spans="1:18" ht="15" thickBot="1" x14ac:dyDescent="0.35">
      <c r="A347" s="35" t="s">
        <v>307</v>
      </c>
      <c r="B347" s="36" t="s">
        <v>14</v>
      </c>
      <c r="C347" s="36" t="s">
        <v>418</v>
      </c>
      <c r="D347" s="288">
        <v>79857</v>
      </c>
      <c r="E347" s="288">
        <v>88881</v>
      </c>
      <c r="F347" s="37">
        <v>38</v>
      </c>
      <c r="G347" s="36" t="s">
        <v>420</v>
      </c>
      <c r="H347" s="36" t="s">
        <v>420</v>
      </c>
      <c r="I347" s="36" t="s">
        <v>420</v>
      </c>
      <c r="J347" s="36" t="s">
        <v>420</v>
      </c>
      <c r="K347" s="36" t="s">
        <v>420</v>
      </c>
      <c r="L347" s="36" t="s">
        <v>420</v>
      </c>
      <c r="M347" s="36" t="s">
        <v>420</v>
      </c>
      <c r="N347" s="36" t="s">
        <v>420</v>
      </c>
      <c r="O347" s="36" t="s">
        <v>420</v>
      </c>
      <c r="P347" s="36" t="s">
        <v>420</v>
      </c>
      <c r="Q347" s="36" t="s">
        <v>420</v>
      </c>
      <c r="R347" s="36" t="s">
        <v>420</v>
      </c>
    </row>
    <row r="348" spans="1:18" ht="15" thickBot="1" x14ac:dyDescent="0.35">
      <c r="A348" s="35" t="s">
        <v>318</v>
      </c>
      <c r="B348" s="36" t="s">
        <v>14</v>
      </c>
      <c r="C348" s="36" t="s">
        <v>418</v>
      </c>
      <c r="D348" s="288">
        <v>69100</v>
      </c>
      <c r="E348" s="288">
        <v>94000</v>
      </c>
      <c r="F348" s="37">
        <v>40</v>
      </c>
      <c r="G348" s="36" t="s">
        <v>420</v>
      </c>
      <c r="H348" s="36" t="s">
        <v>420</v>
      </c>
      <c r="I348" s="36" t="s">
        <v>420</v>
      </c>
      <c r="J348" s="36" t="s">
        <v>420</v>
      </c>
      <c r="K348" s="36" t="s">
        <v>420</v>
      </c>
      <c r="L348" s="36" t="s">
        <v>420</v>
      </c>
      <c r="M348" s="36" t="s">
        <v>420</v>
      </c>
      <c r="N348" s="36" t="s">
        <v>419</v>
      </c>
      <c r="O348" s="36" t="s">
        <v>420</v>
      </c>
      <c r="P348" s="36" t="s">
        <v>420</v>
      </c>
      <c r="Q348" s="36" t="s">
        <v>420</v>
      </c>
      <c r="R348" s="36" t="s">
        <v>420</v>
      </c>
    </row>
    <row r="349" spans="1:18" ht="15" thickBot="1" x14ac:dyDescent="0.35">
      <c r="A349" s="35" t="s">
        <v>330</v>
      </c>
      <c r="B349" s="36" t="s">
        <v>14</v>
      </c>
      <c r="C349" s="36" t="s">
        <v>418</v>
      </c>
      <c r="D349" s="288">
        <v>64533</v>
      </c>
      <c r="E349" s="288">
        <v>76528</v>
      </c>
      <c r="F349" s="37">
        <v>45</v>
      </c>
      <c r="G349" s="36" t="s">
        <v>420</v>
      </c>
      <c r="H349" s="36" t="s">
        <v>420</v>
      </c>
      <c r="I349" s="36" t="s">
        <v>420</v>
      </c>
      <c r="J349" s="36" t="s">
        <v>420</v>
      </c>
      <c r="K349" s="36" t="s">
        <v>420</v>
      </c>
      <c r="L349" s="36" t="s">
        <v>420</v>
      </c>
      <c r="M349" s="36" t="s">
        <v>420</v>
      </c>
      <c r="N349" s="36" t="s">
        <v>420</v>
      </c>
      <c r="O349" s="36" t="s">
        <v>420</v>
      </c>
      <c r="P349" s="36" t="s">
        <v>419</v>
      </c>
      <c r="Q349" s="36" t="s">
        <v>420</v>
      </c>
      <c r="R349" s="36" t="s">
        <v>420</v>
      </c>
    </row>
    <row r="350" spans="1:18" ht="15" thickBot="1" x14ac:dyDescent="0.35">
      <c r="A350" s="35" t="s">
        <v>335</v>
      </c>
      <c r="B350" s="36" t="s">
        <v>14</v>
      </c>
      <c r="C350" s="36" t="s">
        <v>418</v>
      </c>
      <c r="D350" s="288">
        <v>70200</v>
      </c>
      <c r="E350" s="288">
        <v>70200</v>
      </c>
      <c r="F350" s="37">
        <v>40</v>
      </c>
      <c r="G350" s="36" t="s">
        <v>419</v>
      </c>
      <c r="H350" s="36" t="s">
        <v>419</v>
      </c>
      <c r="I350" s="36" t="s">
        <v>419</v>
      </c>
      <c r="J350" s="36" t="s">
        <v>419</v>
      </c>
      <c r="K350" s="36" t="s">
        <v>420</v>
      </c>
      <c r="L350" s="36" t="s">
        <v>420</v>
      </c>
      <c r="M350" s="36" t="s">
        <v>420</v>
      </c>
      <c r="N350" s="36" t="s">
        <v>420</v>
      </c>
      <c r="O350" s="36" t="s">
        <v>420</v>
      </c>
      <c r="P350" s="36" t="s">
        <v>420</v>
      </c>
      <c r="Q350" s="36" t="s">
        <v>419</v>
      </c>
      <c r="R350" s="36" t="s">
        <v>419</v>
      </c>
    </row>
    <row r="351" spans="1:18" ht="15" thickBot="1" x14ac:dyDescent="0.35">
      <c r="A351" s="35" t="s">
        <v>344</v>
      </c>
      <c r="B351" s="36" t="s">
        <v>14</v>
      </c>
      <c r="C351" s="36" t="s">
        <v>418</v>
      </c>
      <c r="D351" s="288">
        <v>48000</v>
      </c>
      <c r="E351" s="288">
        <v>55000</v>
      </c>
      <c r="F351" s="37">
        <v>35</v>
      </c>
      <c r="G351" s="36" t="s">
        <v>419</v>
      </c>
      <c r="H351" s="36" t="s">
        <v>419</v>
      </c>
      <c r="I351" s="36" t="s">
        <v>419</v>
      </c>
      <c r="J351" s="36" t="s">
        <v>420</v>
      </c>
      <c r="K351" s="36" t="s">
        <v>420</v>
      </c>
      <c r="L351" s="36" t="s">
        <v>420</v>
      </c>
      <c r="M351" s="36" t="s">
        <v>420</v>
      </c>
      <c r="N351" s="36" t="s">
        <v>420</v>
      </c>
      <c r="O351" s="36" t="s">
        <v>420</v>
      </c>
      <c r="P351" s="36" t="s">
        <v>419</v>
      </c>
      <c r="Q351" s="36" t="s">
        <v>419</v>
      </c>
      <c r="R351" s="36" t="s">
        <v>419</v>
      </c>
    </row>
    <row r="352" spans="1:18" ht="15" thickBot="1" x14ac:dyDescent="0.35">
      <c r="A352" s="35" t="s">
        <v>364</v>
      </c>
      <c r="B352" s="36" t="s">
        <v>14</v>
      </c>
      <c r="C352" s="36" t="s">
        <v>418</v>
      </c>
      <c r="D352" s="288">
        <v>80000</v>
      </c>
      <c r="E352" s="288">
        <v>85000</v>
      </c>
      <c r="F352" s="37">
        <v>40</v>
      </c>
      <c r="G352" s="36" t="s">
        <v>420</v>
      </c>
      <c r="H352" s="36" t="s">
        <v>420</v>
      </c>
      <c r="I352" s="36" t="s">
        <v>420</v>
      </c>
      <c r="J352" s="36" t="s">
        <v>420</v>
      </c>
      <c r="K352" s="36" t="s">
        <v>420</v>
      </c>
      <c r="L352" s="36" t="s">
        <v>420</v>
      </c>
      <c r="M352" s="36" t="s">
        <v>420</v>
      </c>
      <c r="N352" s="36" t="s">
        <v>420</v>
      </c>
      <c r="O352" s="36" t="s">
        <v>420</v>
      </c>
      <c r="P352" s="36" t="s">
        <v>420</v>
      </c>
      <c r="Q352" s="36" t="s">
        <v>420</v>
      </c>
      <c r="R352" s="36" t="s">
        <v>419</v>
      </c>
    </row>
    <row r="353" spans="1:18" ht="15" thickBot="1" x14ac:dyDescent="0.35">
      <c r="A353" s="270" t="s">
        <v>385</v>
      </c>
      <c r="B353" s="36" t="s">
        <v>14</v>
      </c>
      <c r="C353" s="36" t="s">
        <v>418</v>
      </c>
      <c r="D353" s="288">
        <v>61641</v>
      </c>
      <c r="E353" s="288">
        <v>62000</v>
      </c>
      <c r="F353" s="37">
        <v>40</v>
      </c>
      <c r="G353" s="36" t="s">
        <v>420</v>
      </c>
      <c r="H353" s="36" t="s">
        <v>420</v>
      </c>
      <c r="I353" s="36" t="s">
        <v>419</v>
      </c>
      <c r="J353" s="36" t="s">
        <v>419</v>
      </c>
      <c r="K353" s="36" t="s">
        <v>419</v>
      </c>
      <c r="L353" s="36" t="s">
        <v>420</v>
      </c>
      <c r="M353" s="36" t="s">
        <v>420</v>
      </c>
      <c r="N353" s="36" t="s">
        <v>419</v>
      </c>
      <c r="O353" s="36" t="s">
        <v>420</v>
      </c>
      <c r="P353" s="36" t="s">
        <v>419</v>
      </c>
      <c r="Q353" s="36" t="s">
        <v>419</v>
      </c>
      <c r="R353" s="36" t="s">
        <v>419</v>
      </c>
    </row>
    <row r="354" spans="1:18" ht="18.600000000000001" thickBot="1" x14ac:dyDescent="0.4">
      <c r="A354" s="262" t="s">
        <v>2566</v>
      </c>
      <c r="B354" s="257"/>
      <c r="C354" s="257"/>
      <c r="D354" s="261"/>
      <c r="E354" s="261"/>
      <c r="F354" s="273"/>
      <c r="G354" s="289">
        <v>0.95340000000000003</v>
      </c>
      <c r="H354" s="289">
        <v>0.90690000000000004</v>
      </c>
      <c r="I354" s="289">
        <v>0.74409999999999998</v>
      </c>
      <c r="J354" s="289">
        <v>0.83720000000000006</v>
      </c>
      <c r="K354" s="289">
        <v>0.81389999999999996</v>
      </c>
      <c r="L354" s="289">
        <v>0.97670000000000001</v>
      </c>
      <c r="M354" s="289">
        <v>1</v>
      </c>
      <c r="N354" s="289">
        <v>0.74409999999999998</v>
      </c>
      <c r="O354" s="289">
        <v>1</v>
      </c>
      <c r="P354" s="289">
        <v>0.60460000000000003</v>
      </c>
      <c r="Q354" s="289">
        <v>0.6744</v>
      </c>
      <c r="R354" s="284">
        <v>0.41860000000000003</v>
      </c>
    </row>
    <row r="355" spans="1:18" s="290" customFormat="1" ht="15" thickBot="1" x14ac:dyDescent="0.35">
      <c r="A355" s="448"/>
      <c r="B355" s="443"/>
      <c r="C355" s="443"/>
      <c r="D355" s="444"/>
      <c r="E355" s="444"/>
      <c r="F355" s="445"/>
      <c r="G355" s="443"/>
      <c r="H355" s="443"/>
      <c r="I355" s="443"/>
      <c r="J355" s="443"/>
      <c r="K355" s="443"/>
      <c r="L355" s="443"/>
      <c r="M355" s="443"/>
      <c r="N355" s="443"/>
      <c r="O355" s="443"/>
      <c r="P355" s="443"/>
      <c r="Q355" s="443"/>
      <c r="R355" s="443"/>
    </row>
    <row r="356" spans="1:18" ht="15" thickBot="1" x14ac:dyDescent="0.35">
      <c r="A356" s="42" t="s">
        <v>20</v>
      </c>
      <c r="B356" s="36" t="s">
        <v>21</v>
      </c>
      <c r="C356" s="36" t="s">
        <v>418</v>
      </c>
      <c r="D356" s="288">
        <v>117800</v>
      </c>
      <c r="E356" s="288">
        <v>168520</v>
      </c>
      <c r="F356" s="37">
        <v>50</v>
      </c>
      <c r="G356" s="36" t="s">
        <v>420</v>
      </c>
      <c r="H356" s="36" t="s">
        <v>420</v>
      </c>
      <c r="I356" s="36" t="s">
        <v>420</v>
      </c>
      <c r="J356" s="36" t="s">
        <v>420</v>
      </c>
      <c r="K356" s="36" t="s">
        <v>419</v>
      </c>
      <c r="L356" s="36" t="s">
        <v>420</v>
      </c>
      <c r="M356" s="36" t="s">
        <v>420</v>
      </c>
      <c r="N356" s="36" t="s">
        <v>419</v>
      </c>
      <c r="O356" s="36" t="s">
        <v>420</v>
      </c>
      <c r="P356" s="36" t="s">
        <v>420</v>
      </c>
      <c r="Q356" s="36" t="s">
        <v>420</v>
      </c>
      <c r="R356" s="36" t="s">
        <v>419</v>
      </c>
    </row>
    <row r="357" spans="1:18" ht="15" thickBot="1" x14ac:dyDescent="0.35">
      <c r="A357" s="35" t="s">
        <v>31</v>
      </c>
      <c r="B357" s="36" t="s">
        <v>21</v>
      </c>
      <c r="C357" s="36" t="s">
        <v>418</v>
      </c>
      <c r="D357" s="288">
        <v>77649</v>
      </c>
      <c r="E357" s="288">
        <v>88071</v>
      </c>
      <c r="F357" s="37">
        <v>40</v>
      </c>
      <c r="G357" s="36" t="s">
        <v>420</v>
      </c>
      <c r="H357" s="36" t="s">
        <v>420</v>
      </c>
      <c r="I357" s="36" t="s">
        <v>419</v>
      </c>
      <c r="J357" s="36" t="s">
        <v>420</v>
      </c>
      <c r="K357" s="36" t="s">
        <v>420</v>
      </c>
      <c r="L357" s="36" t="s">
        <v>420</v>
      </c>
      <c r="M357" s="36" t="s">
        <v>420</v>
      </c>
      <c r="N357" s="36" t="s">
        <v>420</v>
      </c>
      <c r="O357" s="36" t="s">
        <v>420</v>
      </c>
      <c r="P357" s="36" t="s">
        <v>420</v>
      </c>
      <c r="Q357" s="36" t="s">
        <v>419</v>
      </c>
      <c r="R357" s="36" t="s">
        <v>419</v>
      </c>
    </row>
    <row r="358" spans="1:18" ht="15" thickBot="1" x14ac:dyDescent="0.35">
      <c r="A358" s="35" t="s">
        <v>60</v>
      </c>
      <c r="B358" s="36" t="s">
        <v>21</v>
      </c>
      <c r="C358" s="36" t="s">
        <v>418</v>
      </c>
      <c r="D358" s="288">
        <v>81900</v>
      </c>
      <c r="E358" s="288">
        <v>126900</v>
      </c>
      <c r="F358" s="37">
        <v>37</v>
      </c>
      <c r="G358" s="36" t="s">
        <v>420</v>
      </c>
      <c r="H358" s="36" t="s">
        <v>420</v>
      </c>
      <c r="I358" s="36" t="s">
        <v>420</v>
      </c>
      <c r="J358" s="36" t="s">
        <v>420</v>
      </c>
      <c r="K358" s="36" t="s">
        <v>420</v>
      </c>
      <c r="L358" s="36" t="s">
        <v>420</v>
      </c>
      <c r="M358" s="36" t="s">
        <v>420</v>
      </c>
      <c r="N358" s="36" t="s">
        <v>420</v>
      </c>
      <c r="O358" s="36" t="s">
        <v>420</v>
      </c>
      <c r="P358" s="36" t="s">
        <v>420</v>
      </c>
      <c r="Q358" s="36" t="s">
        <v>420</v>
      </c>
      <c r="R358" s="36" t="s">
        <v>419</v>
      </c>
    </row>
    <row r="359" spans="1:18" ht="15" thickBot="1" x14ac:dyDescent="0.35">
      <c r="A359" s="35" t="s">
        <v>61</v>
      </c>
      <c r="B359" s="36" t="s">
        <v>21</v>
      </c>
      <c r="C359" s="36" t="s">
        <v>418</v>
      </c>
      <c r="D359" s="288">
        <v>107120</v>
      </c>
      <c r="E359" s="288">
        <v>107120</v>
      </c>
      <c r="F359" s="37">
        <v>40</v>
      </c>
      <c r="G359" s="36" t="s">
        <v>420</v>
      </c>
      <c r="H359" s="36" t="s">
        <v>420</v>
      </c>
      <c r="I359" s="36" t="s">
        <v>420</v>
      </c>
      <c r="J359" s="36" t="s">
        <v>420</v>
      </c>
      <c r="K359" s="36" t="s">
        <v>420</v>
      </c>
      <c r="L359" s="36" t="s">
        <v>420</v>
      </c>
      <c r="M359" s="36" t="s">
        <v>420</v>
      </c>
      <c r="N359" s="36" t="s">
        <v>420</v>
      </c>
      <c r="O359" s="36" t="s">
        <v>420</v>
      </c>
      <c r="P359" s="36" t="s">
        <v>420</v>
      </c>
      <c r="Q359" s="36" t="s">
        <v>420</v>
      </c>
      <c r="R359" s="36" t="s">
        <v>419</v>
      </c>
    </row>
    <row r="360" spans="1:18" ht="15" thickBot="1" x14ac:dyDescent="0.35">
      <c r="A360" s="35" t="s">
        <v>77</v>
      </c>
      <c r="B360" s="36" t="s">
        <v>21</v>
      </c>
      <c r="C360" s="36" t="s">
        <v>418</v>
      </c>
      <c r="D360" s="288">
        <v>61006</v>
      </c>
      <c r="E360" s="288">
        <v>65000</v>
      </c>
      <c r="F360" s="37">
        <v>40</v>
      </c>
      <c r="G360" s="36" t="s">
        <v>420</v>
      </c>
      <c r="H360" s="36" t="s">
        <v>420</v>
      </c>
      <c r="I360" s="36" t="s">
        <v>420</v>
      </c>
      <c r="J360" s="36" t="s">
        <v>420</v>
      </c>
      <c r="K360" s="36" t="s">
        <v>420</v>
      </c>
      <c r="L360" s="36" t="s">
        <v>420</v>
      </c>
      <c r="M360" s="36" t="s">
        <v>420</v>
      </c>
      <c r="N360" s="36" t="s">
        <v>420</v>
      </c>
      <c r="O360" s="36" t="s">
        <v>420</v>
      </c>
      <c r="P360" s="36" t="s">
        <v>420</v>
      </c>
      <c r="Q360" s="36" t="s">
        <v>419</v>
      </c>
      <c r="R360" s="36" t="s">
        <v>419</v>
      </c>
    </row>
    <row r="361" spans="1:18" ht="15" thickBot="1" x14ac:dyDescent="0.35">
      <c r="A361" s="35" t="s">
        <v>80</v>
      </c>
      <c r="B361" s="36" t="s">
        <v>21</v>
      </c>
      <c r="C361" s="36" t="s">
        <v>418</v>
      </c>
      <c r="D361" s="288">
        <v>95526</v>
      </c>
      <c r="E361" s="288">
        <v>119299</v>
      </c>
      <c r="F361" s="37">
        <v>38</v>
      </c>
      <c r="G361" s="36" t="s">
        <v>420</v>
      </c>
      <c r="H361" s="36" t="s">
        <v>420</v>
      </c>
      <c r="I361" s="36" t="s">
        <v>420</v>
      </c>
      <c r="J361" s="36" t="s">
        <v>419</v>
      </c>
      <c r="K361" s="36" t="s">
        <v>420</v>
      </c>
      <c r="L361" s="36" t="s">
        <v>420</v>
      </c>
      <c r="M361" s="36" t="s">
        <v>420</v>
      </c>
      <c r="N361" s="36" t="s">
        <v>419</v>
      </c>
      <c r="O361" s="36" t="s">
        <v>420</v>
      </c>
      <c r="P361" s="36" t="s">
        <v>420</v>
      </c>
      <c r="Q361" s="36" t="s">
        <v>420</v>
      </c>
      <c r="R361" s="36" t="s">
        <v>419</v>
      </c>
    </row>
    <row r="362" spans="1:18" ht="15" thickBot="1" x14ac:dyDescent="0.35">
      <c r="A362" s="35" t="s">
        <v>97</v>
      </c>
      <c r="B362" s="36" t="s">
        <v>21</v>
      </c>
      <c r="C362" s="36" t="s">
        <v>418</v>
      </c>
      <c r="D362" s="288">
        <v>52000</v>
      </c>
      <c r="E362" s="288">
        <v>68000</v>
      </c>
      <c r="F362" s="37">
        <v>45</v>
      </c>
      <c r="G362" s="36" t="s">
        <v>420</v>
      </c>
      <c r="H362" s="36" t="s">
        <v>420</v>
      </c>
      <c r="I362" s="36" t="s">
        <v>420</v>
      </c>
      <c r="J362" s="36" t="s">
        <v>420</v>
      </c>
      <c r="K362" s="36" t="s">
        <v>420</v>
      </c>
      <c r="L362" s="36" t="s">
        <v>420</v>
      </c>
      <c r="M362" s="36" t="s">
        <v>420</v>
      </c>
      <c r="N362" s="36" t="s">
        <v>420</v>
      </c>
      <c r="O362" s="36" t="s">
        <v>420</v>
      </c>
      <c r="P362" s="36" t="s">
        <v>420</v>
      </c>
      <c r="Q362" s="36" t="s">
        <v>420</v>
      </c>
      <c r="R362" s="36" t="s">
        <v>420</v>
      </c>
    </row>
    <row r="363" spans="1:18" ht="15" thickBot="1" x14ac:dyDescent="0.35">
      <c r="A363" s="35" t="s">
        <v>98</v>
      </c>
      <c r="B363" s="36" t="s">
        <v>21</v>
      </c>
      <c r="C363" s="36" t="s">
        <v>418</v>
      </c>
      <c r="D363" s="288">
        <v>78135</v>
      </c>
      <c r="E363" s="288">
        <v>93799</v>
      </c>
      <c r="F363" s="37">
        <v>40</v>
      </c>
      <c r="G363" s="36" t="s">
        <v>420</v>
      </c>
      <c r="H363" s="36" t="s">
        <v>420</v>
      </c>
      <c r="I363" s="36" t="s">
        <v>420</v>
      </c>
      <c r="J363" s="36" t="s">
        <v>420</v>
      </c>
      <c r="K363" s="36" t="s">
        <v>420</v>
      </c>
      <c r="L363" s="36" t="s">
        <v>420</v>
      </c>
      <c r="M363" s="36" t="s">
        <v>420</v>
      </c>
      <c r="N363" s="36" t="s">
        <v>420</v>
      </c>
      <c r="O363" s="36" t="s">
        <v>420</v>
      </c>
      <c r="P363" s="36" t="s">
        <v>420</v>
      </c>
      <c r="Q363" s="36" t="s">
        <v>419</v>
      </c>
      <c r="R363" s="36" t="s">
        <v>420</v>
      </c>
    </row>
    <row r="364" spans="1:18" ht="15" thickBot="1" x14ac:dyDescent="0.35">
      <c r="A364" s="35" t="s">
        <v>103</v>
      </c>
      <c r="B364" s="36" t="s">
        <v>21</v>
      </c>
      <c r="C364" s="36" t="s">
        <v>418</v>
      </c>
      <c r="D364" s="288">
        <v>118800</v>
      </c>
      <c r="E364" s="288">
        <v>174200</v>
      </c>
      <c r="F364" s="37">
        <v>40</v>
      </c>
      <c r="G364" s="36" t="s">
        <v>420</v>
      </c>
      <c r="H364" s="36" t="s">
        <v>420</v>
      </c>
      <c r="I364" s="36" t="s">
        <v>420</v>
      </c>
      <c r="J364" s="36" t="s">
        <v>420</v>
      </c>
      <c r="K364" s="36" t="s">
        <v>420</v>
      </c>
      <c r="L364" s="36" t="s">
        <v>420</v>
      </c>
      <c r="M364" s="36" t="s">
        <v>420</v>
      </c>
      <c r="N364" s="36" t="s">
        <v>420</v>
      </c>
      <c r="O364" s="36" t="s">
        <v>420</v>
      </c>
      <c r="P364" s="36" t="s">
        <v>419</v>
      </c>
      <c r="Q364" s="36" t="s">
        <v>419</v>
      </c>
      <c r="R364" s="36" t="s">
        <v>420</v>
      </c>
    </row>
    <row r="365" spans="1:18" ht="15" thickBot="1" x14ac:dyDescent="0.35">
      <c r="A365" s="35" t="s">
        <v>122</v>
      </c>
      <c r="B365" s="36" t="s">
        <v>21</v>
      </c>
      <c r="C365" s="36" t="s">
        <v>418</v>
      </c>
      <c r="D365" s="288">
        <v>85000</v>
      </c>
      <c r="E365" s="288">
        <v>108000</v>
      </c>
      <c r="F365" s="37">
        <v>50</v>
      </c>
      <c r="G365" s="36" t="s">
        <v>420</v>
      </c>
      <c r="H365" s="36" t="s">
        <v>419</v>
      </c>
      <c r="I365" s="36" t="s">
        <v>419</v>
      </c>
      <c r="J365" s="36" t="s">
        <v>420</v>
      </c>
      <c r="K365" s="36" t="s">
        <v>419</v>
      </c>
      <c r="L365" s="36" t="s">
        <v>420</v>
      </c>
      <c r="M365" s="36" t="s">
        <v>420</v>
      </c>
      <c r="N365" s="36" t="s">
        <v>420</v>
      </c>
      <c r="O365" s="36" t="s">
        <v>420</v>
      </c>
      <c r="P365" s="36" t="s">
        <v>420</v>
      </c>
      <c r="Q365" s="36" t="s">
        <v>420</v>
      </c>
      <c r="R365" s="36" t="s">
        <v>419</v>
      </c>
    </row>
    <row r="366" spans="1:18" ht="15" thickBot="1" x14ac:dyDescent="0.35">
      <c r="A366" s="35" t="s">
        <v>128</v>
      </c>
      <c r="B366" s="36" t="s">
        <v>21</v>
      </c>
      <c r="C366" s="36" t="s">
        <v>418</v>
      </c>
      <c r="D366" s="288">
        <v>91219</v>
      </c>
      <c r="E366" s="288">
        <v>106224</v>
      </c>
      <c r="F366" s="37">
        <v>40</v>
      </c>
      <c r="G366" s="36" t="s">
        <v>420</v>
      </c>
      <c r="H366" s="36" t="s">
        <v>420</v>
      </c>
      <c r="I366" s="36" t="s">
        <v>420</v>
      </c>
      <c r="J366" s="36" t="s">
        <v>420</v>
      </c>
      <c r="K366" s="36" t="s">
        <v>420</v>
      </c>
      <c r="L366" s="36" t="s">
        <v>420</v>
      </c>
      <c r="M366" s="36" t="s">
        <v>420</v>
      </c>
      <c r="N366" s="36" t="s">
        <v>419</v>
      </c>
      <c r="O366" s="36" t="s">
        <v>420</v>
      </c>
      <c r="P366" s="36" t="s">
        <v>420</v>
      </c>
      <c r="Q366" s="36" t="s">
        <v>420</v>
      </c>
      <c r="R366" s="36" t="s">
        <v>420</v>
      </c>
    </row>
    <row r="367" spans="1:18" ht="15" thickBot="1" x14ac:dyDescent="0.35">
      <c r="A367" s="35" t="s">
        <v>140</v>
      </c>
      <c r="B367" s="36" t="s">
        <v>21</v>
      </c>
      <c r="C367" s="36" t="s">
        <v>418</v>
      </c>
      <c r="D367" s="288">
        <v>89000</v>
      </c>
      <c r="E367" s="288">
        <v>105519</v>
      </c>
      <c r="F367" s="37">
        <v>40</v>
      </c>
      <c r="G367" s="36" t="s">
        <v>420</v>
      </c>
      <c r="H367" s="36" t="s">
        <v>420</v>
      </c>
      <c r="I367" s="36" t="s">
        <v>420</v>
      </c>
      <c r="J367" s="36" t="s">
        <v>420</v>
      </c>
      <c r="K367" s="36" t="s">
        <v>419</v>
      </c>
      <c r="L367" s="36" t="s">
        <v>420</v>
      </c>
      <c r="M367" s="36" t="s">
        <v>420</v>
      </c>
      <c r="N367" s="36" t="s">
        <v>419</v>
      </c>
      <c r="O367" s="36" t="s">
        <v>420</v>
      </c>
      <c r="P367" s="36" t="s">
        <v>420</v>
      </c>
      <c r="Q367" s="36" t="s">
        <v>420</v>
      </c>
      <c r="R367" s="36" t="s">
        <v>419</v>
      </c>
    </row>
    <row r="368" spans="1:18" ht="15" thickBot="1" x14ac:dyDescent="0.35">
      <c r="A368" s="35" t="s">
        <v>147</v>
      </c>
      <c r="B368" s="36" t="s">
        <v>21</v>
      </c>
      <c r="C368" s="36" t="s">
        <v>418</v>
      </c>
      <c r="D368" s="288">
        <v>82146</v>
      </c>
      <c r="E368" s="288">
        <v>106307</v>
      </c>
      <c r="F368" s="37">
        <v>40</v>
      </c>
      <c r="G368" s="36" t="s">
        <v>420</v>
      </c>
      <c r="H368" s="36" t="s">
        <v>420</v>
      </c>
      <c r="I368" s="36" t="s">
        <v>420</v>
      </c>
      <c r="J368" s="36" t="s">
        <v>420</v>
      </c>
      <c r="K368" s="36" t="s">
        <v>420</v>
      </c>
      <c r="L368" s="36" t="s">
        <v>420</v>
      </c>
      <c r="M368" s="36" t="s">
        <v>420</v>
      </c>
      <c r="N368" s="36" t="s">
        <v>420</v>
      </c>
      <c r="O368" s="36" t="s">
        <v>420</v>
      </c>
      <c r="P368" s="36" t="s">
        <v>420</v>
      </c>
      <c r="Q368" s="36" t="s">
        <v>419</v>
      </c>
      <c r="R368" s="36" t="s">
        <v>420</v>
      </c>
    </row>
    <row r="369" spans="1:18" ht="15" thickBot="1" x14ac:dyDescent="0.35">
      <c r="A369" s="35" t="s">
        <v>149</v>
      </c>
      <c r="B369" s="36" t="s">
        <v>21</v>
      </c>
      <c r="C369" s="36" t="s">
        <v>418</v>
      </c>
      <c r="D369" s="288">
        <v>90259</v>
      </c>
      <c r="E369" s="288">
        <v>115128</v>
      </c>
      <c r="F369" s="37">
        <v>40</v>
      </c>
      <c r="G369" s="36" t="s">
        <v>420</v>
      </c>
      <c r="H369" s="36" t="s">
        <v>420</v>
      </c>
      <c r="I369" s="36" t="s">
        <v>420</v>
      </c>
      <c r="J369" s="36" t="s">
        <v>420</v>
      </c>
      <c r="K369" s="36" t="s">
        <v>420</v>
      </c>
      <c r="L369" s="36" t="s">
        <v>420</v>
      </c>
      <c r="M369" s="36" t="s">
        <v>420</v>
      </c>
      <c r="N369" s="36" t="s">
        <v>420</v>
      </c>
      <c r="O369" s="36" t="s">
        <v>420</v>
      </c>
      <c r="P369" s="36" t="s">
        <v>420</v>
      </c>
      <c r="Q369" s="36" t="s">
        <v>420</v>
      </c>
      <c r="R369" s="36" t="s">
        <v>420</v>
      </c>
    </row>
    <row r="370" spans="1:18" ht="15" thickBot="1" x14ac:dyDescent="0.35">
      <c r="A370" s="35" t="s">
        <v>151</v>
      </c>
      <c r="B370" s="36" t="s">
        <v>21</v>
      </c>
      <c r="C370" s="36" t="s">
        <v>418</v>
      </c>
      <c r="D370" s="288">
        <v>65000</v>
      </c>
      <c r="E370" s="288">
        <v>80000</v>
      </c>
      <c r="F370" s="37">
        <v>40</v>
      </c>
      <c r="G370" s="36" t="s">
        <v>420</v>
      </c>
      <c r="H370" s="36" t="s">
        <v>420</v>
      </c>
      <c r="I370" s="36" t="s">
        <v>420</v>
      </c>
      <c r="J370" s="36" t="s">
        <v>420</v>
      </c>
      <c r="K370" s="36" t="s">
        <v>420</v>
      </c>
      <c r="L370" s="36" t="s">
        <v>420</v>
      </c>
      <c r="M370" s="36" t="s">
        <v>420</v>
      </c>
      <c r="N370" s="36" t="s">
        <v>420</v>
      </c>
      <c r="O370" s="36" t="s">
        <v>420</v>
      </c>
      <c r="P370" s="36" t="s">
        <v>420</v>
      </c>
      <c r="Q370" s="36" t="s">
        <v>420</v>
      </c>
      <c r="R370" s="36" t="s">
        <v>419</v>
      </c>
    </row>
    <row r="371" spans="1:18" ht="15" thickBot="1" x14ac:dyDescent="0.35">
      <c r="A371" s="35" t="s">
        <v>164</v>
      </c>
      <c r="B371" s="36" t="s">
        <v>21</v>
      </c>
      <c r="C371" s="36" t="s">
        <v>418</v>
      </c>
      <c r="D371" s="288">
        <v>80000</v>
      </c>
      <c r="E371" s="288">
        <v>94322</v>
      </c>
      <c r="F371" s="37">
        <v>40</v>
      </c>
      <c r="G371" s="36" t="s">
        <v>420</v>
      </c>
      <c r="H371" s="36" t="s">
        <v>420</v>
      </c>
      <c r="I371" s="36" t="s">
        <v>419</v>
      </c>
      <c r="J371" s="36" t="s">
        <v>420</v>
      </c>
      <c r="K371" s="36" t="s">
        <v>420</v>
      </c>
      <c r="L371" s="36" t="s">
        <v>420</v>
      </c>
      <c r="M371" s="36" t="s">
        <v>420</v>
      </c>
      <c r="N371" s="36" t="s">
        <v>420</v>
      </c>
      <c r="O371" s="36" t="s">
        <v>420</v>
      </c>
      <c r="P371" s="36" t="s">
        <v>420</v>
      </c>
      <c r="Q371" s="36" t="s">
        <v>420</v>
      </c>
      <c r="R371" s="36" t="s">
        <v>420</v>
      </c>
    </row>
    <row r="372" spans="1:18" ht="15" thickBot="1" x14ac:dyDescent="0.35">
      <c r="A372" s="35" t="s">
        <v>175</v>
      </c>
      <c r="B372" s="36" t="s">
        <v>21</v>
      </c>
      <c r="C372" s="36" t="s">
        <v>418</v>
      </c>
      <c r="D372" s="288">
        <v>52021</v>
      </c>
      <c r="E372" s="288">
        <v>83242</v>
      </c>
      <c r="F372" s="37">
        <v>40</v>
      </c>
      <c r="G372" s="36" t="s">
        <v>420</v>
      </c>
      <c r="H372" s="36" t="s">
        <v>419</v>
      </c>
      <c r="I372" s="36" t="s">
        <v>419</v>
      </c>
      <c r="J372" s="36" t="s">
        <v>420</v>
      </c>
      <c r="K372" s="36" t="s">
        <v>420</v>
      </c>
      <c r="L372" s="36" t="s">
        <v>420</v>
      </c>
      <c r="M372" s="36" t="s">
        <v>420</v>
      </c>
      <c r="N372" s="36" t="s">
        <v>419</v>
      </c>
      <c r="O372" s="36" t="s">
        <v>420</v>
      </c>
      <c r="P372" s="36" t="s">
        <v>420</v>
      </c>
      <c r="Q372" s="36" t="s">
        <v>419</v>
      </c>
      <c r="R372" s="36" t="s">
        <v>419</v>
      </c>
    </row>
    <row r="373" spans="1:18" ht="15" thickBot="1" x14ac:dyDescent="0.35">
      <c r="A373" s="35" t="s">
        <v>185</v>
      </c>
      <c r="B373" s="36" t="s">
        <v>21</v>
      </c>
      <c r="C373" s="36" t="s">
        <v>418</v>
      </c>
      <c r="D373" s="288">
        <v>110000</v>
      </c>
      <c r="E373" s="288">
        <v>130000</v>
      </c>
      <c r="F373" s="37">
        <v>40</v>
      </c>
      <c r="G373" s="36" t="s">
        <v>420</v>
      </c>
      <c r="H373" s="36" t="s">
        <v>420</v>
      </c>
      <c r="I373" s="36" t="s">
        <v>420</v>
      </c>
      <c r="J373" s="36" t="s">
        <v>420</v>
      </c>
      <c r="K373" s="36" t="s">
        <v>420</v>
      </c>
      <c r="L373" s="36" t="s">
        <v>420</v>
      </c>
      <c r="M373" s="36" t="s">
        <v>420</v>
      </c>
      <c r="N373" s="36" t="s">
        <v>420</v>
      </c>
      <c r="O373" s="36" t="s">
        <v>420</v>
      </c>
      <c r="P373" s="36" t="s">
        <v>420</v>
      </c>
      <c r="Q373" s="36" t="s">
        <v>420</v>
      </c>
      <c r="R373" s="36" t="s">
        <v>419</v>
      </c>
    </row>
    <row r="374" spans="1:18" ht="15" thickBot="1" x14ac:dyDescent="0.35">
      <c r="A374" s="35" t="s">
        <v>189</v>
      </c>
      <c r="B374" s="36" t="s">
        <v>21</v>
      </c>
      <c r="C374" s="36" t="s">
        <v>418</v>
      </c>
      <c r="D374" s="288">
        <v>126948</v>
      </c>
      <c r="E374" s="288">
        <v>126948</v>
      </c>
      <c r="F374" s="37">
        <v>40</v>
      </c>
      <c r="G374" s="36" t="s">
        <v>420</v>
      </c>
      <c r="H374" s="36" t="s">
        <v>420</v>
      </c>
      <c r="I374" s="36" t="s">
        <v>420</v>
      </c>
      <c r="J374" s="36" t="s">
        <v>420</v>
      </c>
      <c r="K374" s="36" t="s">
        <v>420</v>
      </c>
      <c r="L374" s="36" t="s">
        <v>420</v>
      </c>
      <c r="M374" s="36" t="s">
        <v>420</v>
      </c>
      <c r="N374" s="36" t="s">
        <v>420</v>
      </c>
      <c r="O374" s="36" t="s">
        <v>420</v>
      </c>
      <c r="P374" s="36" t="s">
        <v>419</v>
      </c>
      <c r="Q374" s="36" t="s">
        <v>420</v>
      </c>
      <c r="R374" s="36" t="s">
        <v>419</v>
      </c>
    </row>
    <row r="375" spans="1:18" ht="15" thickBot="1" x14ac:dyDescent="0.35">
      <c r="A375" s="35" t="s">
        <v>191</v>
      </c>
      <c r="B375" s="36" t="s">
        <v>21</v>
      </c>
      <c r="C375" s="36" t="s">
        <v>418</v>
      </c>
      <c r="D375" s="288">
        <v>105000</v>
      </c>
      <c r="E375" s="288">
        <v>135000</v>
      </c>
      <c r="F375" s="37">
        <v>50</v>
      </c>
      <c r="G375" s="36" t="s">
        <v>420</v>
      </c>
      <c r="H375" s="36" t="s">
        <v>420</v>
      </c>
      <c r="I375" s="36" t="s">
        <v>420</v>
      </c>
      <c r="J375" s="36" t="s">
        <v>420</v>
      </c>
      <c r="K375" s="36" t="s">
        <v>419</v>
      </c>
      <c r="L375" s="36" t="s">
        <v>420</v>
      </c>
      <c r="M375" s="36" t="s">
        <v>420</v>
      </c>
      <c r="N375" s="36" t="s">
        <v>419</v>
      </c>
      <c r="O375" s="36" t="s">
        <v>420</v>
      </c>
      <c r="P375" s="36" t="s">
        <v>420</v>
      </c>
      <c r="Q375" s="36" t="s">
        <v>420</v>
      </c>
      <c r="R375" s="36" t="s">
        <v>419</v>
      </c>
    </row>
    <row r="376" spans="1:18" ht="15" thickBot="1" x14ac:dyDescent="0.35">
      <c r="A376" s="35" t="s">
        <v>196</v>
      </c>
      <c r="B376" s="36" t="s">
        <v>21</v>
      </c>
      <c r="C376" s="36" t="s">
        <v>418</v>
      </c>
      <c r="D376" s="288">
        <v>61337</v>
      </c>
      <c r="E376" s="288">
        <v>74624</v>
      </c>
      <c r="F376" s="37">
        <v>42</v>
      </c>
      <c r="G376" s="36" t="s">
        <v>420</v>
      </c>
      <c r="H376" s="36" t="s">
        <v>420</v>
      </c>
      <c r="I376" s="36" t="s">
        <v>420</v>
      </c>
      <c r="J376" s="36" t="s">
        <v>420</v>
      </c>
      <c r="K376" s="36" t="s">
        <v>420</v>
      </c>
      <c r="L376" s="36" t="s">
        <v>420</v>
      </c>
      <c r="M376" s="36" t="s">
        <v>420</v>
      </c>
      <c r="N376" s="36" t="s">
        <v>420</v>
      </c>
      <c r="O376" s="36" t="s">
        <v>420</v>
      </c>
      <c r="P376" s="36" t="s">
        <v>420</v>
      </c>
      <c r="Q376" s="36" t="s">
        <v>420</v>
      </c>
      <c r="R376" s="36" t="s">
        <v>419</v>
      </c>
    </row>
    <row r="377" spans="1:18" ht="15" thickBot="1" x14ac:dyDescent="0.35">
      <c r="A377" s="35" t="s">
        <v>208</v>
      </c>
      <c r="B377" s="36" t="s">
        <v>21</v>
      </c>
      <c r="C377" s="36" t="s">
        <v>418</v>
      </c>
      <c r="D377" s="288">
        <v>79372</v>
      </c>
      <c r="E377" s="288">
        <v>92580</v>
      </c>
      <c r="F377" s="37">
        <v>40</v>
      </c>
      <c r="G377" s="36" t="s">
        <v>420</v>
      </c>
      <c r="H377" s="36" t="s">
        <v>420</v>
      </c>
      <c r="I377" s="36" t="s">
        <v>420</v>
      </c>
      <c r="J377" s="36" t="s">
        <v>420</v>
      </c>
      <c r="K377" s="36" t="s">
        <v>420</v>
      </c>
      <c r="L377" s="36" t="s">
        <v>420</v>
      </c>
      <c r="M377" s="36" t="s">
        <v>420</v>
      </c>
      <c r="N377" s="36" t="s">
        <v>420</v>
      </c>
      <c r="O377" s="36" t="s">
        <v>420</v>
      </c>
      <c r="P377" s="36" t="s">
        <v>420</v>
      </c>
      <c r="Q377" s="36" t="s">
        <v>420</v>
      </c>
      <c r="R377" s="36" t="s">
        <v>420</v>
      </c>
    </row>
    <row r="378" spans="1:18" ht="15" thickBot="1" x14ac:dyDescent="0.35">
      <c r="A378" s="35" t="s">
        <v>239</v>
      </c>
      <c r="B378" s="36" t="s">
        <v>21</v>
      </c>
      <c r="C378" s="36" t="s">
        <v>418</v>
      </c>
      <c r="D378" s="288">
        <v>95000</v>
      </c>
      <c r="E378" s="288">
        <v>95000</v>
      </c>
      <c r="F378" s="37">
        <v>40</v>
      </c>
      <c r="G378" s="36" t="s">
        <v>420</v>
      </c>
      <c r="H378" s="36" t="s">
        <v>420</v>
      </c>
      <c r="I378" s="36" t="s">
        <v>420</v>
      </c>
      <c r="J378" s="36" t="s">
        <v>420</v>
      </c>
      <c r="K378" s="36" t="s">
        <v>420</v>
      </c>
      <c r="L378" s="36" t="s">
        <v>420</v>
      </c>
      <c r="M378" s="36" t="s">
        <v>420</v>
      </c>
      <c r="N378" s="36" t="s">
        <v>420</v>
      </c>
      <c r="O378" s="36" t="s">
        <v>420</v>
      </c>
      <c r="P378" s="36" t="s">
        <v>420</v>
      </c>
      <c r="Q378" s="36" t="s">
        <v>420</v>
      </c>
      <c r="R378" s="36" t="s">
        <v>420</v>
      </c>
    </row>
    <row r="379" spans="1:18" ht="15" thickBot="1" x14ac:dyDescent="0.35">
      <c r="A379" s="35" t="s">
        <v>246</v>
      </c>
      <c r="B379" s="36" t="s">
        <v>21</v>
      </c>
      <c r="C379" s="36" t="s">
        <v>418</v>
      </c>
      <c r="D379" s="288">
        <v>70000</v>
      </c>
      <c r="E379" s="288">
        <v>85000</v>
      </c>
      <c r="F379" s="37">
        <v>40</v>
      </c>
      <c r="G379" s="36" t="s">
        <v>420</v>
      </c>
      <c r="H379" s="36" t="s">
        <v>420</v>
      </c>
      <c r="I379" s="36" t="s">
        <v>420</v>
      </c>
      <c r="J379" s="36" t="s">
        <v>420</v>
      </c>
      <c r="K379" s="36" t="s">
        <v>420</v>
      </c>
      <c r="L379" s="36" t="s">
        <v>420</v>
      </c>
      <c r="M379" s="36" t="s">
        <v>420</v>
      </c>
      <c r="N379" s="36" t="s">
        <v>420</v>
      </c>
      <c r="O379" s="36" t="s">
        <v>420</v>
      </c>
      <c r="P379" s="36" t="s">
        <v>420</v>
      </c>
      <c r="Q379" s="36" t="s">
        <v>420</v>
      </c>
      <c r="R379" s="36" t="s">
        <v>420</v>
      </c>
    </row>
    <row r="380" spans="1:18" ht="15" thickBot="1" x14ac:dyDescent="0.35">
      <c r="A380" s="35" t="s">
        <v>256</v>
      </c>
      <c r="B380" s="36" t="s">
        <v>21</v>
      </c>
      <c r="C380" s="36" t="s">
        <v>418</v>
      </c>
      <c r="D380" s="288">
        <v>73334</v>
      </c>
      <c r="E380" s="288">
        <v>102668</v>
      </c>
      <c r="F380" s="37">
        <v>40</v>
      </c>
      <c r="G380" s="36" t="s">
        <v>420</v>
      </c>
      <c r="H380" s="36" t="s">
        <v>420</v>
      </c>
      <c r="I380" s="36" t="s">
        <v>420</v>
      </c>
      <c r="J380" s="36" t="s">
        <v>420</v>
      </c>
      <c r="K380" s="36" t="s">
        <v>419</v>
      </c>
      <c r="L380" s="36" t="s">
        <v>420</v>
      </c>
      <c r="M380" s="36" t="s">
        <v>420</v>
      </c>
      <c r="N380" s="36" t="s">
        <v>420</v>
      </c>
      <c r="O380" s="36" t="s">
        <v>420</v>
      </c>
      <c r="P380" s="36" t="s">
        <v>420</v>
      </c>
      <c r="Q380" s="36" t="s">
        <v>419</v>
      </c>
      <c r="R380" s="36" t="s">
        <v>419</v>
      </c>
    </row>
    <row r="381" spans="1:18" ht="15" thickBot="1" x14ac:dyDescent="0.35">
      <c r="A381" s="35" t="s">
        <v>281</v>
      </c>
      <c r="B381" s="36" t="s">
        <v>21</v>
      </c>
      <c r="C381" s="36" t="s">
        <v>423</v>
      </c>
      <c r="D381" s="288">
        <v>52000</v>
      </c>
      <c r="E381" s="288">
        <v>52000</v>
      </c>
      <c r="F381" s="37">
        <v>40</v>
      </c>
      <c r="G381" s="36" t="s">
        <v>420</v>
      </c>
      <c r="H381" s="36" t="s">
        <v>419</v>
      </c>
      <c r="I381" s="36" t="s">
        <v>419</v>
      </c>
      <c r="J381" s="36" t="s">
        <v>419</v>
      </c>
      <c r="K381" s="36" t="s">
        <v>419</v>
      </c>
      <c r="L381" s="36" t="s">
        <v>420</v>
      </c>
      <c r="M381" s="36" t="s">
        <v>420</v>
      </c>
      <c r="N381" s="36" t="s">
        <v>420</v>
      </c>
      <c r="O381" s="36" t="s">
        <v>420</v>
      </c>
      <c r="P381" s="36" t="s">
        <v>419</v>
      </c>
      <c r="Q381" s="36" t="s">
        <v>419</v>
      </c>
      <c r="R381" s="36" t="s">
        <v>419</v>
      </c>
    </row>
    <row r="382" spans="1:18" ht="15" thickBot="1" x14ac:dyDescent="0.35">
      <c r="A382" s="35" t="s">
        <v>283</v>
      </c>
      <c r="B382" s="36" t="s">
        <v>21</v>
      </c>
      <c r="C382" s="36" t="s">
        <v>423</v>
      </c>
      <c r="D382" s="288">
        <v>70000</v>
      </c>
      <c r="E382" s="288">
        <v>105000</v>
      </c>
      <c r="F382" s="37">
        <v>55</v>
      </c>
      <c r="G382" s="36" t="s">
        <v>420</v>
      </c>
      <c r="H382" s="36" t="s">
        <v>420</v>
      </c>
      <c r="I382" s="36" t="s">
        <v>420</v>
      </c>
      <c r="J382" s="36" t="s">
        <v>420</v>
      </c>
      <c r="K382" s="36" t="s">
        <v>420</v>
      </c>
      <c r="L382" s="36" t="s">
        <v>420</v>
      </c>
      <c r="M382" s="36" t="s">
        <v>420</v>
      </c>
      <c r="N382" s="36" t="s">
        <v>419</v>
      </c>
      <c r="O382" s="36" t="s">
        <v>420</v>
      </c>
      <c r="P382" s="36" t="s">
        <v>420</v>
      </c>
      <c r="Q382" s="36" t="s">
        <v>420</v>
      </c>
      <c r="R382" s="36" t="s">
        <v>419</v>
      </c>
    </row>
    <row r="383" spans="1:18" ht="15" thickBot="1" x14ac:dyDescent="0.35">
      <c r="A383" s="35" t="s">
        <v>288</v>
      </c>
      <c r="B383" s="36" t="s">
        <v>21</v>
      </c>
      <c r="C383" s="36" t="s">
        <v>418</v>
      </c>
      <c r="D383" s="288">
        <v>86058</v>
      </c>
      <c r="E383" s="288">
        <v>86058</v>
      </c>
      <c r="F383" s="37">
        <v>40</v>
      </c>
      <c r="G383" s="36" t="s">
        <v>420</v>
      </c>
      <c r="H383" s="36" t="s">
        <v>420</v>
      </c>
      <c r="I383" s="36" t="s">
        <v>420</v>
      </c>
      <c r="J383" s="36" t="s">
        <v>420</v>
      </c>
      <c r="K383" s="36" t="s">
        <v>420</v>
      </c>
      <c r="L383" s="36" t="s">
        <v>420</v>
      </c>
      <c r="M383" s="36" t="s">
        <v>420</v>
      </c>
      <c r="N383" s="36" t="s">
        <v>420</v>
      </c>
      <c r="O383" s="36" t="s">
        <v>420</v>
      </c>
      <c r="P383" s="36" t="s">
        <v>420</v>
      </c>
      <c r="Q383" s="36" t="s">
        <v>419</v>
      </c>
      <c r="R383" s="36" t="s">
        <v>419</v>
      </c>
    </row>
    <row r="384" spans="1:18" ht="15" thickBot="1" x14ac:dyDescent="0.35">
      <c r="A384" s="35" t="s">
        <v>304</v>
      </c>
      <c r="B384" s="36" t="s">
        <v>21</v>
      </c>
      <c r="C384" s="36" t="s">
        <v>418</v>
      </c>
      <c r="D384" s="288">
        <v>103298</v>
      </c>
      <c r="E384" s="288">
        <v>147025</v>
      </c>
      <c r="F384" s="37">
        <v>38</v>
      </c>
      <c r="G384" s="36" t="s">
        <v>420</v>
      </c>
      <c r="H384" s="36" t="s">
        <v>420</v>
      </c>
      <c r="I384" s="36" t="s">
        <v>419</v>
      </c>
      <c r="J384" s="36" t="s">
        <v>419</v>
      </c>
      <c r="K384" s="36" t="s">
        <v>420</v>
      </c>
      <c r="L384" s="36" t="s">
        <v>420</v>
      </c>
      <c r="M384" s="36" t="s">
        <v>420</v>
      </c>
      <c r="N384" s="36" t="s">
        <v>419</v>
      </c>
      <c r="O384" s="36" t="s">
        <v>420</v>
      </c>
      <c r="P384" s="36" t="s">
        <v>420</v>
      </c>
      <c r="Q384" s="36" t="s">
        <v>420</v>
      </c>
      <c r="R384" s="36" t="s">
        <v>419</v>
      </c>
    </row>
    <row r="385" spans="1:18" ht="15" thickBot="1" x14ac:dyDescent="0.35">
      <c r="A385" s="35" t="s">
        <v>308</v>
      </c>
      <c r="B385" s="36" t="s">
        <v>21</v>
      </c>
      <c r="C385" s="36" t="s">
        <v>418</v>
      </c>
      <c r="D385" s="288">
        <v>70114</v>
      </c>
      <c r="E385" s="288">
        <v>85354</v>
      </c>
      <c r="F385" s="37">
        <v>40</v>
      </c>
      <c r="G385" s="36" t="s">
        <v>420</v>
      </c>
      <c r="H385" s="36" t="s">
        <v>420</v>
      </c>
      <c r="I385" s="36" t="s">
        <v>420</v>
      </c>
      <c r="J385" s="36" t="s">
        <v>420</v>
      </c>
      <c r="K385" s="36" t="s">
        <v>420</v>
      </c>
      <c r="L385" s="36" t="s">
        <v>420</v>
      </c>
      <c r="M385" s="36" t="s">
        <v>420</v>
      </c>
      <c r="N385" s="36" t="s">
        <v>420</v>
      </c>
      <c r="O385" s="36" t="s">
        <v>420</v>
      </c>
      <c r="P385" s="36" t="s">
        <v>420</v>
      </c>
      <c r="Q385" s="36" t="s">
        <v>419</v>
      </c>
      <c r="R385" s="36" t="s">
        <v>420</v>
      </c>
    </row>
    <row r="386" spans="1:18" ht="15" thickBot="1" x14ac:dyDescent="0.35">
      <c r="A386" s="35" t="s">
        <v>313</v>
      </c>
      <c r="B386" s="36" t="s">
        <v>21</v>
      </c>
      <c r="C386" s="36" t="s">
        <v>418</v>
      </c>
      <c r="D386" s="288">
        <v>70140</v>
      </c>
      <c r="E386" s="288">
        <v>72946</v>
      </c>
      <c r="F386" s="37">
        <v>40</v>
      </c>
      <c r="G386" s="36" t="s">
        <v>420</v>
      </c>
      <c r="H386" s="36" t="s">
        <v>420</v>
      </c>
      <c r="I386" s="36" t="s">
        <v>420</v>
      </c>
      <c r="J386" s="36" t="s">
        <v>420</v>
      </c>
      <c r="K386" s="36" t="s">
        <v>420</v>
      </c>
      <c r="L386" s="36" t="s">
        <v>420</v>
      </c>
      <c r="M386" s="36" t="s">
        <v>420</v>
      </c>
      <c r="N386" s="36" t="s">
        <v>419</v>
      </c>
      <c r="O386" s="36" t="s">
        <v>420</v>
      </c>
      <c r="P386" s="36" t="s">
        <v>420</v>
      </c>
      <c r="Q386" s="36" t="s">
        <v>420</v>
      </c>
      <c r="R386" s="36" t="s">
        <v>419</v>
      </c>
    </row>
    <row r="387" spans="1:18" ht="15" thickBot="1" x14ac:dyDescent="0.35">
      <c r="A387" s="35" t="s">
        <v>314</v>
      </c>
      <c r="B387" s="36" t="s">
        <v>21</v>
      </c>
      <c r="C387" s="36" t="s">
        <v>418</v>
      </c>
      <c r="D387" s="288">
        <v>76034</v>
      </c>
      <c r="E387" s="288">
        <v>89452</v>
      </c>
      <c r="F387" s="37">
        <v>38</v>
      </c>
      <c r="G387" s="36" t="s">
        <v>420</v>
      </c>
      <c r="H387" s="36" t="s">
        <v>420</v>
      </c>
      <c r="I387" s="36" t="s">
        <v>420</v>
      </c>
      <c r="J387" s="36" t="s">
        <v>420</v>
      </c>
      <c r="K387" s="36" t="s">
        <v>420</v>
      </c>
      <c r="L387" s="36" t="s">
        <v>420</v>
      </c>
      <c r="M387" s="36" t="s">
        <v>420</v>
      </c>
      <c r="N387" s="36" t="s">
        <v>420</v>
      </c>
      <c r="O387" s="36" t="s">
        <v>420</v>
      </c>
      <c r="P387" s="36" t="s">
        <v>420</v>
      </c>
      <c r="Q387" s="36" t="s">
        <v>420</v>
      </c>
      <c r="R387" s="36" t="s">
        <v>420</v>
      </c>
    </row>
    <row r="388" spans="1:18" ht="15" thickBot="1" x14ac:dyDescent="0.35">
      <c r="A388" s="35" t="s">
        <v>328</v>
      </c>
      <c r="B388" s="36" t="s">
        <v>21</v>
      </c>
      <c r="C388" s="36" t="s">
        <v>418</v>
      </c>
      <c r="D388" s="288">
        <v>68741</v>
      </c>
      <c r="E388" s="288">
        <v>80216</v>
      </c>
      <c r="F388" s="37">
        <v>38</v>
      </c>
      <c r="G388" s="36" t="s">
        <v>420</v>
      </c>
      <c r="H388" s="36" t="s">
        <v>420</v>
      </c>
      <c r="I388" s="36" t="s">
        <v>420</v>
      </c>
      <c r="J388" s="36" t="s">
        <v>420</v>
      </c>
      <c r="K388" s="36" t="s">
        <v>420</v>
      </c>
      <c r="L388" s="36" t="s">
        <v>420</v>
      </c>
      <c r="M388" s="36" t="s">
        <v>420</v>
      </c>
      <c r="N388" s="36" t="s">
        <v>420</v>
      </c>
      <c r="O388" s="36" t="s">
        <v>420</v>
      </c>
      <c r="P388" s="36" t="s">
        <v>420</v>
      </c>
      <c r="Q388" s="36" t="s">
        <v>420</v>
      </c>
      <c r="R388" s="36" t="s">
        <v>420</v>
      </c>
    </row>
    <row r="389" spans="1:18" ht="15" thickBot="1" x14ac:dyDescent="0.35">
      <c r="A389" s="35" t="s">
        <v>334</v>
      </c>
      <c r="B389" s="36" t="s">
        <v>21</v>
      </c>
      <c r="C389" s="36" t="s">
        <v>418</v>
      </c>
      <c r="D389" s="288">
        <v>78447</v>
      </c>
      <c r="E389" s="288">
        <v>106135</v>
      </c>
      <c r="F389" s="37">
        <v>40</v>
      </c>
      <c r="G389" s="36" t="s">
        <v>420</v>
      </c>
      <c r="H389" s="36" t="s">
        <v>420</v>
      </c>
      <c r="I389" s="36" t="s">
        <v>420</v>
      </c>
      <c r="J389" s="36" t="s">
        <v>420</v>
      </c>
      <c r="K389" s="36" t="s">
        <v>420</v>
      </c>
      <c r="L389" s="36" t="s">
        <v>420</v>
      </c>
      <c r="M389" s="36" t="s">
        <v>420</v>
      </c>
      <c r="N389" s="36" t="s">
        <v>420</v>
      </c>
      <c r="O389" s="36" t="s">
        <v>420</v>
      </c>
      <c r="P389" s="36" t="s">
        <v>420</v>
      </c>
      <c r="Q389" s="36" t="s">
        <v>420</v>
      </c>
      <c r="R389" s="36" t="s">
        <v>419</v>
      </c>
    </row>
    <row r="390" spans="1:18" ht="15" thickBot="1" x14ac:dyDescent="0.35">
      <c r="A390" s="35" t="s">
        <v>341</v>
      </c>
      <c r="B390" s="36" t="s">
        <v>21</v>
      </c>
      <c r="C390" s="36" t="s">
        <v>418</v>
      </c>
      <c r="D390" s="288">
        <v>92896</v>
      </c>
      <c r="E390" s="288">
        <v>115175</v>
      </c>
      <c r="F390" s="37">
        <v>24</v>
      </c>
      <c r="G390" s="36" t="s">
        <v>420</v>
      </c>
      <c r="H390" s="36" t="s">
        <v>420</v>
      </c>
      <c r="I390" s="36" t="s">
        <v>419</v>
      </c>
      <c r="J390" s="36" t="s">
        <v>420</v>
      </c>
      <c r="K390" s="36" t="s">
        <v>419</v>
      </c>
      <c r="L390" s="36" t="s">
        <v>420</v>
      </c>
      <c r="M390" s="36" t="s">
        <v>420</v>
      </c>
      <c r="N390" s="36" t="s">
        <v>420</v>
      </c>
      <c r="O390" s="36" t="s">
        <v>420</v>
      </c>
      <c r="P390" s="36" t="s">
        <v>420</v>
      </c>
      <c r="Q390" s="36" t="s">
        <v>420</v>
      </c>
      <c r="R390" s="36" t="s">
        <v>420</v>
      </c>
    </row>
    <row r="391" spans="1:18" ht="15" thickBot="1" x14ac:dyDescent="0.35">
      <c r="A391" s="35" t="s">
        <v>361</v>
      </c>
      <c r="B391" s="36" t="s">
        <v>21</v>
      </c>
      <c r="C391" s="36" t="s">
        <v>418</v>
      </c>
      <c r="D391" s="288">
        <v>92352</v>
      </c>
      <c r="E391" s="288">
        <v>92352</v>
      </c>
      <c r="F391" s="37">
        <v>40</v>
      </c>
      <c r="G391" s="36" t="s">
        <v>420</v>
      </c>
      <c r="H391" s="36" t="s">
        <v>420</v>
      </c>
      <c r="I391" s="36" t="s">
        <v>420</v>
      </c>
      <c r="J391" s="36" t="s">
        <v>420</v>
      </c>
      <c r="K391" s="36" t="s">
        <v>420</v>
      </c>
      <c r="L391" s="36" t="s">
        <v>420</v>
      </c>
      <c r="M391" s="36" t="s">
        <v>420</v>
      </c>
      <c r="N391" s="36" t="s">
        <v>420</v>
      </c>
      <c r="O391" s="36" t="s">
        <v>420</v>
      </c>
      <c r="P391" s="36" t="s">
        <v>420</v>
      </c>
      <c r="Q391" s="36" t="s">
        <v>420</v>
      </c>
      <c r="R391" s="36" t="s">
        <v>419</v>
      </c>
    </row>
    <row r="392" spans="1:18" ht="15" thickBot="1" x14ac:dyDescent="0.35">
      <c r="A392" s="35" t="s">
        <v>362</v>
      </c>
      <c r="B392" s="36" t="s">
        <v>21</v>
      </c>
      <c r="C392" s="36" t="s">
        <v>418</v>
      </c>
      <c r="D392" s="288">
        <v>84991</v>
      </c>
      <c r="E392" s="288">
        <v>127486</v>
      </c>
      <c r="F392" s="37">
        <v>40</v>
      </c>
      <c r="G392" s="36" t="s">
        <v>420</v>
      </c>
      <c r="H392" s="36" t="s">
        <v>420</v>
      </c>
      <c r="I392" s="36" t="s">
        <v>420</v>
      </c>
      <c r="J392" s="36" t="s">
        <v>420</v>
      </c>
      <c r="K392" s="36" t="s">
        <v>419</v>
      </c>
      <c r="L392" s="36" t="s">
        <v>420</v>
      </c>
      <c r="M392" s="36" t="s">
        <v>420</v>
      </c>
      <c r="N392" s="36" t="s">
        <v>420</v>
      </c>
      <c r="O392" s="36" t="s">
        <v>420</v>
      </c>
      <c r="P392" s="36" t="s">
        <v>420</v>
      </c>
      <c r="Q392" s="36" t="s">
        <v>420</v>
      </c>
      <c r="R392" s="36" t="s">
        <v>419</v>
      </c>
    </row>
    <row r="393" spans="1:18" ht="15" thickBot="1" x14ac:dyDescent="0.35">
      <c r="A393" s="35" t="s">
        <v>373</v>
      </c>
      <c r="B393" s="36" t="s">
        <v>21</v>
      </c>
      <c r="C393" s="36" t="s">
        <v>418</v>
      </c>
      <c r="D393" s="288">
        <v>91911</v>
      </c>
      <c r="E393" s="288">
        <v>91911</v>
      </c>
      <c r="F393" s="37">
        <v>38</v>
      </c>
      <c r="G393" s="36" t="s">
        <v>420</v>
      </c>
      <c r="H393" s="36" t="s">
        <v>420</v>
      </c>
      <c r="I393" s="36" t="s">
        <v>420</v>
      </c>
      <c r="J393" s="36" t="s">
        <v>420</v>
      </c>
      <c r="K393" s="36" t="s">
        <v>420</v>
      </c>
      <c r="L393" s="36" t="s">
        <v>420</v>
      </c>
      <c r="M393" s="36" t="s">
        <v>420</v>
      </c>
      <c r="N393" s="36" t="s">
        <v>420</v>
      </c>
      <c r="O393" s="36" t="s">
        <v>420</v>
      </c>
      <c r="P393" s="36" t="s">
        <v>420</v>
      </c>
      <c r="Q393" s="36" t="s">
        <v>420</v>
      </c>
      <c r="R393" s="36" t="s">
        <v>420</v>
      </c>
    </row>
    <row r="394" spans="1:18" ht="15" thickBot="1" x14ac:dyDescent="0.35">
      <c r="A394" s="35" t="s">
        <v>374</v>
      </c>
      <c r="B394" s="36" t="s">
        <v>21</v>
      </c>
      <c r="C394" s="36" t="s">
        <v>418</v>
      </c>
      <c r="D394" s="288">
        <v>84890</v>
      </c>
      <c r="E394" s="288">
        <v>110234</v>
      </c>
      <c r="F394" s="37">
        <v>40</v>
      </c>
      <c r="G394" s="36" t="s">
        <v>420</v>
      </c>
      <c r="H394" s="36" t="s">
        <v>420</v>
      </c>
      <c r="I394" s="36" t="s">
        <v>419</v>
      </c>
      <c r="J394" s="36" t="s">
        <v>420</v>
      </c>
      <c r="K394" s="36" t="s">
        <v>420</v>
      </c>
      <c r="L394" s="36" t="s">
        <v>420</v>
      </c>
      <c r="M394" s="36" t="s">
        <v>420</v>
      </c>
      <c r="N394" s="36" t="s">
        <v>420</v>
      </c>
      <c r="O394" s="36" t="s">
        <v>420</v>
      </c>
      <c r="P394" s="36" t="s">
        <v>420</v>
      </c>
      <c r="Q394" s="36" t="s">
        <v>420</v>
      </c>
      <c r="R394" s="36" t="s">
        <v>420</v>
      </c>
    </row>
    <row r="395" spans="1:18" ht="15" thickBot="1" x14ac:dyDescent="0.35">
      <c r="A395" s="35" t="s">
        <v>377</v>
      </c>
      <c r="B395" s="36" t="s">
        <v>21</v>
      </c>
      <c r="C395" s="36" t="s">
        <v>418</v>
      </c>
      <c r="D395" s="288">
        <v>74712</v>
      </c>
      <c r="E395" s="288">
        <v>115345</v>
      </c>
      <c r="F395" s="37">
        <v>40</v>
      </c>
      <c r="G395" s="36" t="s">
        <v>420</v>
      </c>
      <c r="H395" s="36" t="s">
        <v>420</v>
      </c>
      <c r="I395" s="36" t="s">
        <v>420</v>
      </c>
      <c r="J395" s="36" t="s">
        <v>420</v>
      </c>
      <c r="K395" s="36" t="s">
        <v>420</v>
      </c>
      <c r="L395" s="36" t="s">
        <v>420</v>
      </c>
      <c r="M395" s="36" t="s">
        <v>420</v>
      </c>
      <c r="N395" s="36" t="s">
        <v>420</v>
      </c>
      <c r="O395" s="36" t="s">
        <v>420</v>
      </c>
      <c r="P395" s="36" t="s">
        <v>420</v>
      </c>
      <c r="Q395" s="36" t="s">
        <v>420</v>
      </c>
      <c r="R395" s="36" t="s">
        <v>419</v>
      </c>
    </row>
    <row r="396" spans="1:18" ht="15" thickBot="1" x14ac:dyDescent="0.35">
      <c r="A396" s="35" t="s">
        <v>379</v>
      </c>
      <c r="B396" s="36" t="s">
        <v>21</v>
      </c>
      <c r="C396" s="36" t="s">
        <v>418</v>
      </c>
      <c r="D396" s="288">
        <v>80786</v>
      </c>
      <c r="E396" s="288">
        <v>111827</v>
      </c>
      <c r="F396" s="37">
        <v>35</v>
      </c>
      <c r="G396" s="36" t="s">
        <v>420</v>
      </c>
      <c r="H396" s="36" t="s">
        <v>420</v>
      </c>
      <c r="I396" s="36" t="s">
        <v>420</v>
      </c>
      <c r="J396" s="36" t="s">
        <v>420</v>
      </c>
      <c r="K396" s="36" t="s">
        <v>420</v>
      </c>
      <c r="L396" s="36" t="s">
        <v>420</v>
      </c>
      <c r="M396" s="36" t="s">
        <v>420</v>
      </c>
      <c r="N396" s="36" t="s">
        <v>420</v>
      </c>
      <c r="O396" s="36" t="s">
        <v>420</v>
      </c>
      <c r="P396" s="36" t="s">
        <v>420</v>
      </c>
      <c r="Q396" s="36" t="s">
        <v>420</v>
      </c>
      <c r="R396" s="36" t="s">
        <v>419</v>
      </c>
    </row>
    <row r="397" spans="1:18" ht="15" thickBot="1" x14ac:dyDescent="0.35">
      <c r="A397" s="35" t="s">
        <v>389</v>
      </c>
      <c r="B397" s="36" t="s">
        <v>21</v>
      </c>
      <c r="C397" s="36" t="s">
        <v>418</v>
      </c>
      <c r="D397" s="288">
        <v>113772</v>
      </c>
      <c r="E397" s="288">
        <v>113772</v>
      </c>
      <c r="F397" s="37">
        <v>40</v>
      </c>
      <c r="G397" s="36" t="s">
        <v>420</v>
      </c>
      <c r="H397" s="36" t="s">
        <v>420</v>
      </c>
      <c r="I397" s="36" t="s">
        <v>420</v>
      </c>
      <c r="J397" s="36" t="s">
        <v>420</v>
      </c>
      <c r="K397" s="36" t="s">
        <v>420</v>
      </c>
      <c r="L397" s="36" t="s">
        <v>420</v>
      </c>
      <c r="M397" s="36" t="s">
        <v>420</v>
      </c>
      <c r="N397" s="36" t="s">
        <v>420</v>
      </c>
      <c r="O397" s="36" t="s">
        <v>420</v>
      </c>
      <c r="P397" s="36" t="s">
        <v>419</v>
      </c>
      <c r="Q397" s="36" t="s">
        <v>419</v>
      </c>
      <c r="R397" s="36" t="s">
        <v>419</v>
      </c>
    </row>
    <row r="398" spans="1:18" ht="15" thickBot="1" x14ac:dyDescent="0.35">
      <c r="A398" s="35" t="s">
        <v>390</v>
      </c>
      <c r="B398" s="36" t="s">
        <v>21</v>
      </c>
      <c r="C398" s="36" t="s">
        <v>418</v>
      </c>
      <c r="D398" s="288">
        <v>62000</v>
      </c>
      <c r="E398" s="288">
        <v>81900</v>
      </c>
      <c r="F398" s="37">
        <v>40</v>
      </c>
      <c r="G398" s="36" t="s">
        <v>420</v>
      </c>
      <c r="H398" s="36" t="s">
        <v>420</v>
      </c>
      <c r="I398" s="36" t="s">
        <v>420</v>
      </c>
      <c r="J398" s="36" t="s">
        <v>420</v>
      </c>
      <c r="K398" s="36" t="s">
        <v>420</v>
      </c>
      <c r="L398" s="36" t="s">
        <v>420</v>
      </c>
      <c r="M398" s="36" t="s">
        <v>420</v>
      </c>
      <c r="N398" s="36" t="s">
        <v>420</v>
      </c>
      <c r="O398" s="36" t="s">
        <v>420</v>
      </c>
      <c r="P398" s="36" t="s">
        <v>420</v>
      </c>
      <c r="Q398" s="36" t="s">
        <v>419</v>
      </c>
      <c r="R398" s="36" t="s">
        <v>419</v>
      </c>
    </row>
    <row r="399" spans="1:18" ht="15" thickBot="1" x14ac:dyDescent="0.35">
      <c r="A399" s="35" t="s">
        <v>393</v>
      </c>
      <c r="B399" s="36" t="s">
        <v>21</v>
      </c>
      <c r="C399" s="36" t="s">
        <v>418</v>
      </c>
      <c r="D399" s="288">
        <v>112219</v>
      </c>
      <c r="E399" s="288">
        <v>112219</v>
      </c>
      <c r="F399" s="37">
        <v>40</v>
      </c>
      <c r="G399" s="36" t="s">
        <v>420</v>
      </c>
      <c r="H399" s="36" t="s">
        <v>420</v>
      </c>
      <c r="I399" s="36" t="s">
        <v>420</v>
      </c>
      <c r="J399" s="36" t="s">
        <v>420</v>
      </c>
      <c r="K399" s="36" t="s">
        <v>420</v>
      </c>
      <c r="L399" s="36" t="s">
        <v>420</v>
      </c>
      <c r="M399" s="36" t="s">
        <v>420</v>
      </c>
      <c r="N399" s="36" t="s">
        <v>420</v>
      </c>
      <c r="O399" s="36" t="s">
        <v>420</v>
      </c>
      <c r="P399" s="36" t="s">
        <v>419</v>
      </c>
      <c r="Q399" s="36" t="s">
        <v>420</v>
      </c>
      <c r="R399" s="36" t="s">
        <v>419</v>
      </c>
    </row>
    <row r="400" spans="1:18" ht="18.600000000000001" thickBot="1" x14ac:dyDescent="0.4">
      <c r="A400" s="262" t="s">
        <v>2567</v>
      </c>
      <c r="B400" s="257"/>
      <c r="C400" s="257"/>
      <c r="D400" s="261"/>
      <c r="E400" s="261"/>
      <c r="F400" s="273"/>
      <c r="G400" s="289">
        <v>1</v>
      </c>
      <c r="H400" s="289">
        <v>0.93179999999999996</v>
      </c>
      <c r="I400" s="289">
        <v>0.81810000000000005</v>
      </c>
      <c r="J400" s="289">
        <v>0.93181800000000004</v>
      </c>
      <c r="K400" s="289">
        <v>0.81810000000000005</v>
      </c>
      <c r="L400" s="289">
        <v>1</v>
      </c>
      <c r="M400" s="289">
        <v>1</v>
      </c>
      <c r="N400" s="289">
        <v>0.7954</v>
      </c>
      <c r="O400" s="289">
        <v>1</v>
      </c>
      <c r="P400" s="289">
        <v>0.88629999999999998</v>
      </c>
      <c r="Q400" s="289">
        <v>0.72719999999999996</v>
      </c>
      <c r="R400" s="284">
        <v>0.36359999999999998</v>
      </c>
    </row>
  </sheetData>
  <hyperlinks>
    <hyperlink ref="H1" location="'Table of Contents'!A1" display="Return to Table of Contents"/>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4"/>
  <sheetViews>
    <sheetView zoomScale="75" zoomScaleNormal="75" workbookViewId="0">
      <pane ySplit="3" topLeftCell="A4" activePane="bottomLeft" state="frozen"/>
      <selection pane="bottomLeft" activeCell="A2" sqref="A2"/>
    </sheetView>
  </sheetViews>
  <sheetFormatPr defaultRowHeight="14.4" x14ac:dyDescent="0.3"/>
  <cols>
    <col min="1" max="1" width="48" style="45" customWidth="1"/>
    <col min="2" max="2" width="24" style="45" customWidth="1"/>
    <col min="3" max="20" width="11.109375" style="38" bestFit="1" customWidth="1"/>
    <col min="21" max="16384" width="8.88671875" style="45"/>
  </cols>
  <sheetData>
    <row r="1" spans="1:20" s="60" customFormat="1" ht="17.399999999999999" x14ac:dyDescent="0.25">
      <c r="A1" s="568" t="s">
        <v>2595</v>
      </c>
      <c r="C1" s="559" t="s">
        <v>1804</v>
      </c>
      <c r="E1" s="560"/>
      <c r="F1" s="560"/>
      <c r="G1" s="560"/>
      <c r="H1" s="561" t="s">
        <v>2594</v>
      </c>
    </row>
    <row r="2" spans="1:20" ht="15" thickBot="1" x14ac:dyDescent="0.35"/>
    <row r="3" spans="1:20" s="43" customFormat="1" ht="72.599999999999994" thickBot="1" x14ac:dyDescent="0.35">
      <c r="A3" s="216" t="s">
        <v>0</v>
      </c>
      <c r="B3" s="216" t="s">
        <v>1898</v>
      </c>
      <c r="C3" s="544" t="s">
        <v>2568</v>
      </c>
      <c r="D3" s="544" t="s">
        <v>2569</v>
      </c>
      <c r="E3" s="544" t="s">
        <v>2570</v>
      </c>
      <c r="F3" s="544" t="s">
        <v>2571</v>
      </c>
      <c r="G3" s="544" t="s">
        <v>2572</v>
      </c>
      <c r="H3" s="544" t="s">
        <v>2573</v>
      </c>
      <c r="I3" s="544" t="s">
        <v>2574</v>
      </c>
      <c r="J3" s="544" t="s">
        <v>2575</v>
      </c>
      <c r="K3" s="544" t="s">
        <v>2576</v>
      </c>
      <c r="L3" s="544" t="s">
        <v>2577</v>
      </c>
      <c r="M3" s="544" t="s">
        <v>2578</v>
      </c>
      <c r="N3" s="544" t="s">
        <v>2579</v>
      </c>
      <c r="O3" s="544" t="s">
        <v>2580</v>
      </c>
      <c r="P3" s="544" t="s">
        <v>2581</v>
      </c>
      <c r="Q3" s="544" t="s">
        <v>2582</v>
      </c>
      <c r="R3" s="544" t="s">
        <v>2583</v>
      </c>
      <c r="S3" s="544" t="s">
        <v>2584</v>
      </c>
      <c r="T3" s="544" t="s">
        <v>2585</v>
      </c>
    </row>
    <row r="4" spans="1:20" ht="15" thickBot="1" x14ac:dyDescent="0.35">
      <c r="A4" s="543" t="s">
        <v>10</v>
      </c>
      <c r="B4" s="609" t="s">
        <v>11</v>
      </c>
      <c r="C4" s="538">
        <v>12</v>
      </c>
      <c r="D4" s="539">
        <v>6500</v>
      </c>
      <c r="E4" s="539">
        <v>11700</v>
      </c>
      <c r="F4" s="537" t="s">
        <v>19</v>
      </c>
      <c r="G4" s="537" t="s">
        <v>19</v>
      </c>
      <c r="H4" s="537" t="s">
        <v>19</v>
      </c>
      <c r="I4" s="537" t="s">
        <v>19</v>
      </c>
      <c r="J4" s="537" t="s">
        <v>19</v>
      </c>
      <c r="K4" s="537" t="s">
        <v>19</v>
      </c>
      <c r="L4" s="537" t="s">
        <v>19</v>
      </c>
      <c r="M4" s="537" t="s">
        <v>19</v>
      </c>
      <c r="N4" s="537" t="s">
        <v>19</v>
      </c>
      <c r="O4" s="537" t="s">
        <v>19</v>
      </c>
      <c r="P4" s="537" t="s">
        <v>19</v>
      </c>
      <c r="Q4" s="537" t="s">
        <v>19</v>
      </c>
      <c r="R4" s="538">
        <v>36</v>
      </c>
      <c r="S4" s="539">
        <v>8000</v>
      </c>
      <c r="T4" s="540">
        <v>18000</v>
      </c>
    </row>
    <row r="5" spans="1:20" ht="15" thickBot="1" x14ac:dyDescent="0.35">
      <c r="A5" s="602" t="s">
        <v>23</v>
      </c>
      <c r="B5" s="660" t="s">
        <v>11</v>
      </c>
      <c r="C5" s="661" t="s">
        <v>19</v>
      </c>
      <c r="D5" s="661" t="s">
        <v>19</v>
      </c>
      <c r="E5" s="661" t="s">
        <v>19</v>
      </c>
      <c r="F5" s="661" t="s">
        <v>19</v>
      </c>
      <c r="G5" s="661" t="s">
        <v>19</v>
      </c>
      <c r="H5" s="661" t="s">
        <v>19</v>
      </c>
      <c r="I5" s="661" t="s">
        <v>19</v>
      </c>
      <c r="J5" s="661" t="s">
        <v>19</v>
      </c>
      <c r="K5" s="661" t="s">
        <v>19</v>
      </c>
      <c r="L5" s="661" t="s">
        <v>19</v>
      </c>
      <c r="M5" s="661" t="s">
        <v>19</v>
      </c>
      <c r="N5" s="661" t="s">
        <v>19</v>
      </c>
      <c r="O5" s="661" t="s">
        <v>19</v>
      </c>
      <c r="P5" s="661" t="s">
        <v>19</v>
      </c>
      <c r="Q5" s="661" t="s">
        <v>19</v>
      </c>
      <c r="R5" s="661" t="s">
        <v>19</v>
      </c>
      <c r="S5" s="661" t="s">
        <v>19</v>
      </c>
      <c r="T5" s="662" t="s">
        <v>19</v>
      </c>
    </row>
    <row r="6" spans="1:20" ht="15" thickBot="1" x14ac:dyDescent="0.35">
      <c r="A6" s="543" t="s">
        <v>32</v>
      </c>
      <c r="B6" s="609" t="s">
        <v>11</v>
      </c>
      <c r="C6" s="537" t="s">
        <v>19</v>
      </c>
      <c r="D6" s="537" t="s">
        <v>19</v>
      </c>
      <c r="E6" s="537" t="s">
        <v>19</v>
      </c>
      <c r="F6" s="537" t="s">
        <v>19</v>
      </c>
      <c r="G6" s="537" t="s">
        <v>19</v>
      </c>
      <c r="H6" s="537" t="s">
        <v>19</v>
      </c>
      <c r="I6" s="538">
        <v>12</v>
      </c>
      <c r="J6" s="539">
        <v>5000</v>
      </c>
      <c r="K6" s="539">
        <v>10000</v>
      </c>
      <c r="L6" s="538">
        <v>6</v>
      </c>
      <c r="M6" s="539">
        <v>2500</v>
      </c>
      <c r="N6" s="539">
        <v>7500</v>
      </c>
      <c r="O6" s="537" t="s">
        <v>19</v>
      </c>
      <c r="P6" s="537" t="s">
        <v>19</v>
      </c>
      <c r="Q6" s="537" t="s">
        <v>19</v>
      </c>
      <c r="R6" s="537" t="s">
        <v>19</v>
      </c>
      <c r="S6" s="537" t="s">
        <v>19</v>
      </c>
      <c r="T6" s="541" t="s">
        <v>19</v>
      </c>
    </row>
    <row r="7" spans="1:20" ht="15" thickBot="1" x14ac:dyDescent="0.35">
      <c r="A7" s="602" t="s">
        <v>33</v>
      </c>
      <c r="B7" s="660" t="s">
        <v>11</v>
      </c>
      <c r="C7" s="661" t="s">
        <v>19</v>
      </c>
      <c r="D7" s="661" t="s">
        <v>19</v>
      </c>
      <c r="E7" s="661" t="s">
        <v>19</v>
      </c>
      <c r="F7" s="661" t="s">
        <v>19</v>
      </c>
      <c r="G7" s="661" t="s">
        <v>19</v>
      </c>
      <c r="H7" s="661" t="s">
        <v>19</v>
      </c>
      <c r="I7" s="663">
        <v>25</v>
      </c>
      <c r="J7" s="664">
        <v>8000</v>
      </c>
      <c r="K7" s="664">
        <v>20000</v>
      </c>
      <c r="L7" s="663">
        <v>12</v>
      </c>
      <c r="M7" s="664">
        <v>6500</v>
      </c>
      <c r="N7" s="664">
        <v>10000</v>
      </c>
      <c r="O7" s="661" t="s">
        <v>19</v>
      </c>
      <c r="P7" s="661" t="s">
        <v>19</v>
      </c>
      <c r="Q7" s="661" t="s">
        <v>19</v>
      </c>
      <c r="R7" s="661" t="s">
        <v>19</v>
      </c>
      <c r="S7" s="661" t="s">
        <v>19</v>
      </c>
      <c r="T7" s="662" t="s">
        <v>19</v>
      </c>
    </row>
    <row r="8" spans="1:20" ht="15" thickBot="1" x14ac:dyDescent="0.35">
      <c r="A8" s="543" t="s">
        <v>35</v>
      </c>
      <c r="B8" s="609" t="s">
        <v>11</v>
      </c>
      <c r="C8" s="537" t="s">
        <v>19</v>
      </c>
      <c r="D8" s="537" t="s">
        <v>19</v>
      </c>
      <c r="E8" s="537" t="s">
        <v>19</v>
      </c>
      <c r="F8" s="537" t="s">
        <v>19</v>
      </c>
      <c r="G8" s="537" t="s">
        <v>19</v>
      </c>
      <c r="H8" s="537" t="s">
        <v>19</v>
      </c>
      <c r="I8" s="537" t="s">
        <v>19</v>
      </c>
      <c r="J8" s="537" t="s">
        <v>19</v>
      </c>
      <c r="K8" s="537" t="s">
        <v>19</v>
      </c>
      <c r="L8" s="537" t="s">
        <v>19</v>
      </c>
      <c r="M8" s="537" t="s">
        <v>19</v>
      </c>
      <c r="N8" s="537" t="s">
        <v>19</v>
      </c>
      <c r="O8" s="537" t="s">
        <v>19</v>
      </c>
      <c r="P8" s="537" t="s">
        <v>19</v>
      </c>
      <c r="Q8" s="537" t="s">
        <v>19</v>
      </c>
      <c r="R8" s="537" t="s">
        <v>19</v>
      </c>
      <c r="S8" s="537" t="s">
        <v>19</v>
      </c>
      <c r="T8" s="541" t="s">
        <v>19</v>
      </c>
    </row>
    <row r="9" spans="1:20" ht="15" thickBot="1" x14ac:dyDescent="0.35">
      <c r="A9" s="602" t="s">
        <v>37</v>
      </c>
      <c r="B9" s="660" t="s">
        <v>11</v>
      </c>
      <c r="C9" s="663">
        <v>20</v>
      </c>
      <c r="D9" s="664">
        <v>19178</v>
      </c>
      <c r="E9" s="664">
        <v>19178</v>
      </c>
      <c r="F9" s="661" t="s">
        <v>19</v>
      </c>
      <c r="G9" s="661" t="s">
        <v>19</v>
      </c>
      <c r="H9" s="661" t="s">
        <v>19</v>
      </c>
      <c r="I9" s="663">
        <v>16</v>
      </c>
      <c r="J9" s="664">
        <v>14726</v>
      </c>
      <c r="K9" s="664">
        <v>14726</v>
      </c>
      <c r="L9" s="661" t="s">
        <v>19</v>
      </c>
      <c r="M9" s="661" t="s">
        <v>19</v>
      </c>
      <c r="N9" s="661" t="s">
        <v>19</v>
      </c>
      <c r="O9" s="663">
        <v>16</v>
      </c>
      <c r="P9" s="664">
        <v>14726</v>
      </c>
      <c r="Q9" s="664">
        <v>14726</v>
      </c>
      <c r="R9" s="663">
        <v>16</v>
      </c>
      <c r="S9" s="664">
        <v>10591</v>
      </c>
      <c r="T9" s="665">
        <v>10591</v>
      </c>
    </row>
    <row r="10" spans="1:20" ht="15" thickBot="1" x14ac:dyDescent="0.35">
      <c r="A10" s="543" t="s">
        <v>38</v>
      </c>
      <c r="B10" s="609" t="s">
        <v>11</v>
      </c>
      <c r="C10" s="537" t="s">
        <v>19</v>
      </c>
      <c r="D10" s="537" t="s">
        <v>19</v>
      </c>
      <c r="E10" s="537" t="s">
        <v>19</v>
      </c>
      <c r="F10" s="537" t="s">
        <v>19</v>
      </c>
      <c r="G10" s="537" t="s">
        <v>19</v>
      </c>
      <c r="H10" s="537" t="s">
        <v>19</v>
      </c>
      <c r="I10" s="538">
        <v>12</v>
      </c>
      <c r="J10" s="539">
        <v>6240</v>
      </c>
      <c r="K10" s="539">
        <v>6240</v>
      </c>
      <c r="L10" s="538">
        <v>4</v>
      </c>
      <c r="M10" s="539">
        <v>2080</v>
      </c>
      <c r="N10" s="539">
        <v>2080</v>
      </c>
      <c r="O10" s="537" t="s">
        <v>19</v>
      </c>
      <c r="P10" s="537" t="s">
        <v>19</v>
      </c>
      <c r="Q10" s="537" t="s">
        <v>19</v>
      </c>
      <c r="R10" s="537" t="s">
        <v>19</v>
      </c>
      <c r="S10" s="537" t="s">
        <v>19</v>
      </c>
      <c r="T10" s="541" t="s">
        <v>19</v>
      </c>
    </row>
    <row r="11" spans="1:20" ht="15" thickBot="1" x14ac:dyDescent="0.35">
      <c r="A11" s="602" t="s">
        <v>41</v>
      </c>
      <c r="B11" s="660" t="s">
        <v>11</v>
      </c>
      <c r="C11" s="661" t="s">
        <v>19</v>
      </c>
      <c r="D11" s="661" t="s">
        <v>19</v>
      </c>
      <c r="E11" s="661" t="s">
        <v>19</v>
      </c>
      <c r="F11" s="661" t="s">
        <v>19</v>
      </c>
      <c r="G11" s="661" t="s">
        <v>19</v>
      </c>
      <c r="H11" s="661" t="s">
        <v>19</v>
      </c>
      <c r="I11" s="661" t="s">
        <v>19</v>
      </c>
      <c r="J11" s="661" t="s">
        <v>19</v>
      </c>
      <c r="K11" s="661" t="s">
        <v>19</v>
      </c>
      <c r="L11" s="661" t="s">
        <v>19</v>
      </c>
      <c r="M11" s="661" t="s">
        <v>19</v>
      </c>
      <c r="N11" s="661" t="s">
        <v>19</v>
      </c>
      <c r="O11" s="661" t="s">
        <v>19</v>
      </c>
      <c r="P11" s="661" t="s">
        <v>19</v>
      </c>
      <c r="Q11" s="661" t="s">
        <v>19</v>
      </c>
      <c r="R11" s="663">
        <v>7</v>
      </c>
      <c r="S11" s="664">
        <v>2486</v>
      </c>
      <c r="T11" s="665">
        <v>4147</v>
      </c>
    </row>
    <row r="12" spans="1:20" ht="15" thickBot="1" x14ac:dyDescent="0.35">
      <c r="A12" s="543" t="s">
        <v>42</v>
      </c>
      <c r="B12" s="609" t="s">
        <v>11</v>
      </c>
      <c r="C12" s="538">
        <v>15</v>
      </c>
      <c r="D12" s="539">
        <v>8020</v>
      </c>
      <c r="E12" s="539">
        <v>8020</v>
      </c>
      <c r="F12" s="537" t="s">
        <v>19</v>
      </c>
      <c r="G12" s="537" t="s">
        <v>19</v>
      </c>
      <c r="H12" s="537" t="s">
        <v>19</v>
      </c>
      <c r="I12" s="537" t="s">
        <v>19</v>
      </c>
      <c r="J12" s="537" t="s">
        <v>19</v>
      </c>
      <c r="K12" s="537" t="s">
        <v>19</v>
      </c>
      <c r="L12" s="537" t="s">
        <v>19</v>
      </c>
      <c r="M12" s="537" t="s">
        <v>19</v>
      </c>
      <c r="N12" s="537" t="s">
        <v>19</v>
      </c>
      <c r="O12" s="537" t="s">
        <v>19</v>
      </c>
      <c r="P12" s="537" t="s">
        <v>19</v>
      </c>
      <c r="Q12" s="537" t="s">
        <v>19</v>
      </c>
      <c r="R12" s="537" t="s">
        <v>19</v>
      </c>
      <c r="S12" s="537" t="s">
        <v>19</v>
      </c>
      <c r="T12" s="541" t="s">
        <v>19</v>
      </c>
    </row>
    <row r="13" spans="1:20" ht="15" thickBot="1" x14ac:dyDescent="0.35">
      <c r="A13" s="602" t="s">
        <v>56</v>
      </c>
      <c r="B13" s="660" t="s">
        <v>11</v>
      </c>
      <c r="C13" s="661" t="s">
        <v>19</v>
      </c>
      <c r="D13" s="661" t="s">
        <v>19</v>
      </c>
      <c r="E13" s="661" t="s">
        <v>19</v>
      </c>
      <c r="F13" s="661" t="s">
        <v>19</v>
      </c>
      <c r="G13" s="661" t="s">
        <v>19</v>
      </c>
      <c r="H13" s="661" t="s">
        <v>19</v>
      </c>
      <c r="I13" s="661" t="s">
        <v>19</v>
      </c>
      <c r="J13" s="661" t="s">
        <v>19</v>
      </c>
      <c r="K13" s="661" t="s">
        <v>19</v>
      </c>
      <c r="L13" s="661" t="s">
        <v>19</v>
      </c>
      <c r="M13" s="661" t="s">
        <v>19</v>
      </c>
      <c r="N13" s="661" t="s">
        <v>19</v>
      </c>
      <c r="O13" s="661" t="s">
        <v>19</v>
      </c>
      <c r="P13" s="661" t="s">
        <v>19</v>
      </c>
      <c r="Q13" s="661" t="s">
        <v>19</v>
      </c>
      <c r="R13" s="663">
        <v>9</v>
      </c>
      <c r="S13" s="664">
        <v>3120</v>
      </c>
      <c r="T13" s="665">
        <v>10920</v>
      </c>
    </row>
    <row r="14" spans="1:20" ht="15" thickBot="1" x14ac:dyDescent="0.35">
      <c r="A14" s="543" t="s">
        <v>63</v>
      </c>
      <c r="B14" s="609" t="s">
        <v>11</v>
      </c>
      <c r="C14" s="537" t="s">
        <v>19</v>
      </c>
      <c r="D14" s="537" t="s">
        <v>19</v>
      </c>
      <c r="E14" s="537" t="s">
        <v>19</v>
      </c>
      <c r="F14" s="537" t="s">
        <v>19</v>
      </c>
      <c r="G14" s="537" t="s">
        <v>19</v>
      </c>
      <c r="H14" s="537" t="s">
        <v>19</v>
      </c>
      <c r="I14" s="537" t="s">
        <v>19</v>
      </c>
      <c r="J14" s="537" t="s">
        <v>19</v>
      </c>
      <c r="K14" s="537" t="s">
        <v>19</v>
      </c>
      <c r="L14" s="537" t="s">
        <v>19</v>
      </c>
      <c r="M14" s="537" t="s">
        <v>19</v>
      </c>
      <c r="N14" s="537" t="s">
        <v>19</v>
      </c>
      <c r="O14" s="537" t="s">
        <v>19</v>
      </c>
      <c r="P14" s="537" t="s">
        <v>19</v>
      </c>
      <c r="Q14" s="537" t="s">
        <v>19</v>
      </c>
      <c r="R14" s="537" t="s">
        <v>19</v>
      </c>
      <c r="S14" s="537" t="s">
        <v>19</v>
      </c>
      <c r="T14" s="541" t="s">
        <v>19</v>
      </c>
    </row>
    <row r="15" spans="1:20" ht="15" thickBot="1" x14ac:dyDescent="0.35">
      <c r="A15" s="602" t="s">
        <v>68</v>
      </c>
      <c r="B15" s="660" t="s">
        <v>11</v>
      </c>
      <c r="C15" s="661" t="s">
        <v>19</v>
      </c>
      <c r="D15" s="661" t="s">
        <v>19</v>
      </c>
      <c r="E15" s="661" t="s">
        <v>19</v>
      </c>
      <c r="F15" s="661" t="s">
        <v>19</v>
      </c>
      <c r="G15" s="661" t="s">
        <v>19</v>
      </c>
      <c r="H15" s="661" t="s">
        <v>19</v>
      </c>
      <c r="I15" s="663">
        <v>26</v>
      </c>
      <c r="J15" s="664">
        <v>18612</v>
      </c>
      <c r="K15" s="664">
        <v>20760</v>
      </c>
      <c r="L15" s="663">
        <v>5</v>
      </c>
      <c r="M15" s="664">
        <v>2210</v>
      </c>
      <c r="N15" s="664">
        <v>2340</v>
      </c>
      <c r="O15" s="661" t="s">
        <v>19</v>
      </c>
      <c r="P15" s="661" t="s">
        <v>19</v>
      </c>
      <c r="Q15" s="661" t="s">
        <v>19</v>
      </c>
      <c r="R15" s="663">
        <v>13</v>
      </c>
      <c r="S15" s="664">
        <v>6241</v>
      </c>
      <c r="T15" s="665">
        <v>7200</v>
      </c>
    </row>
    <row r="16" spans="1:20" ht="15" thickBot="1" x14ac:dyDescent="0.35">
      <c r="A16" s="543" t="s">
        <v>73</v>
      </c>
      <c r="B16" s="609" t="s">
        <v>11</v>
      </c>
      <c r="C16" s="537" t="s">
        <v>19</v>
      </c>
      <c r="D16" s="537" t="s">
        <v>19</v>
      </c>
      <c r="E16" s="537" t="s">
        <v>19</v>
      </c>
      <c r="F16" s="537" t="s">
        <v>19</v>
      </c>
      <c r="G16" s="537" t="s">
        <v>19</v>
      </c>
      <c r="H16" s="537" t="s">
        <v>19</v>
      </c>
      <c r="I16" s="537" t="s">
        <v>19</v>
      </c>
      <c r="J16" s="537" t="s">
        <v>19</v>
      </c>
      <c r="K16" s="537" t="s">
        <v>19</v>
      </c>
      <c r="L16" s="537" t="s">
        <v>19</v>
      </c>
      <c r="M16" s="537" t="s">
        <v>19</v>
      </c>
      <c r="N16" s="537" t="s">
        <v>19</v>
      </c>
      <c r="O16" s="537" t="s">
        <v>19</v>
      </c>
      <c r="P16" s="537" t="s">
        <v>19</v>
      </c>
      <c r="Q16" s="537" t="s">
        <v>19</v>
      </c>
      <c r="R16" s="537" t="s">
        <v>19</v>
      </c>
      <c r="S16" s="537" t="s">
        <v>19</v>
      </c>
      <c r="T16" s="541" t="s">
        <v>19</v>
      </c>
    </row>
    <row r="17" spans="1:20" ht="15" thickBot="1" x14ac:dyDescent="0.35">
      <c r="A17" s="602" t="s">
        <v>79</v>
      </c>
      <c r="B17" s="660" t="s">
        <v>11</v>
      </c>
      <c r="C17" s="661" t="s">
        <v>19</v>
      </c>
      <c r="D17" s="661" t="s">
        <v>19</v>
      </c>
      <c r="E17" s="661" t="s">
        <v>19</v>
      </c>
      <c r="F17" s="661" t="s">
        <v>19</v>
      </c>
      <c r="G17" s="661" t="s">
        <v>19</v>
      </c>
      <c r="H17" s="661" t="s">
        <v>19</v>
      </c>
      <c r="I17" s="661" t="s">
        <v>19</v>
      </c>
      <c r="J17" s="661" t="s">
        <v>19</v>
      </c>
      <c r="K17" s="661" t="s">
        <v>19</v>
      </c>
      <c r="L17" s="661" t="s">
        <v>19</v>
      </c>
      <c r="M17" s="661" t="s">
        <v>19</v>
      </c>
      <c r="N17" s="661" t="s">
        <v>19</v>
      </c>
      <c r="O17" s="661" t="s">
        <v>19</v>
      </c>
      <c r="P17" s="661" t="s">
        <v>19</v>
      </c>
      <c r="Q17" s="661" t="s">
        <v>19</v>
      </c>
      <c r="R17" s="663">
        <v>22</v>
      </c>
      <c r="S17" s="664">
        <v>10381</v>
      </c>
      <c r="T17" s="665">
        <v>17160</v>
      </c>
    </row>
    <row r="18" spans="1:20" ht="15" thickBot="1" x14ac:dyDescent="0.35">
      <c r="A18" s="543" t="s">
        <v>83</v>
      </c>
      <c r="B18" s="609" t="s">
        <v>11</v>
      </c>
      <c r="C18" s="538">
        <v>24</v>
      </c>
      <c r="D18" s="539">
        <v>15500</v>
      </c>
      <c r="E18" s="539">
        <v>15500</v>
      </c>
      <c r="F18" s="537" t="s">
        <v>19</v>
      </c>
      <c r="G18" s="537" t="s">
        <v>19</v>
      </c>
      <c r="H18" s="537" t="s">
        <v>19</v>
      </c>
      <c r="I18" s="537" t="s">
        <v>19</v>
      </c>
      <c r="J18" s="537" t="s">
        <v>19</v>
      </c>
      <c r="K18" s="537" t="s">
        <v>19</v>
      </c>
      <c r="L18" s="537" t="s">
        <v>19</v>
      </c>
      <c r="M18" s="537" t="s">
        <v>19</v>
      </c>
      <c r="N18" s="537" t="s">
        <v>19</v>
      </c>
      <c r="O18" s="537" t="s">
        <v>19</v>
      </c>
      <c r="P18" s="537" t="s">
        <v>19</v>
      </c>
      <c r="Q18" s="537" t="s">
        <v>19</v>
      </c>
      <c r="R18" s="538">
        <v>8</v>
      </c>
      <c r="S18" s="539">
        <v>3702</v>
      </c>
      <c r="T18" s="540">
        <v>3702</v>
      </c>
    </row>
    <row r="19" spans="1:20" ht="15" thickBot="1" x14ac:dyDescent="0.35">
      <c r="A19" s="602" t="s">
        <v>84</v>
      </c>
      <c r="B19" s="660" t="s">
        <v>11</v>
      </c>
      <c r="C19" s="661" t="s">
        <v>19</v>
      </c>
      <c r="D19" s="661" t="s">
        <v>19</v>
      </c>
      <c r="E19" s="661" t="s">
        <v>19</v>
      </c>
      <c r="F19" s="661" t="s">
        <v>19</v>
      </c>
      <c r="G19" s="661" t="s">
        <v>19</v>
      </c>
      <c r="H19" s="661" t="s">
        <v>19</v>
      </c>
      <c r="I19" s="663">
        <v>21</v>
      </c>
      <c r="J19" s="664">
        <v>8000</v>
      </c>
      <c r="K19" s="664">
        <v>16000</v>
      </c>
      <c r="L19" s="661" t="s">
        <v>19</v>
      </c>
      <c r="M19" s="661" t="s">
        <v>19</v>
      </c>
      <c r="N19" s="661" t="s">
        <v>19</v>
      </c>
      <c r="O19" s="661" t="s">
        <v>19</v>
      </c>
      <c r="P19" s="661" t="s">
        <v>19</v>
      </c>
      <c r="Q19" s="661" t="s">
        <v>19</v>
      </c>
      <c r="R19" s="663">
        <v>25</v>
      </c>
      <c r="S19" s="664">
        <v>6000</v>
      </c>
      <c r="T19" s="665">
        <v>10000</v>
      </c>
    </row>
    <row r="20" spans="1:20" ht="15" thickBot="1" x14ac:dyDescent="0.35">
      <c r="A20" s="543" t="s">
        <v>92</v>
      </c>
      <c r="B20" s="609" t="s">
        <v>11</v>
      </c>
      <c r="C20" s="537" t="s">
        <v>19</v>
      </c>
      <c r="D20" s="537" t="s">
        <v>19</v>
      </c>
      <c r="E20" s="537" t="s">
        <v>19</v>
      </c>
      <c r="F20" s="538">
        <v>12</v>
      </c>
      <c r="G20" s="539">
        <v>8206</v>
      </c>
      <c r="H20" s="539">
        <v>8299</v>
      </c>
      <c r="I20" s="538">
        <v>19</v>
      </c>
      <c r="J20" s="539">
        <v>10522</v>
      </c>
      <c r="K20" s="539">
        <v>10917</v>
      </c>
      <c r="L20" s="538">
        <v>13</v>
      </c>
      <c r="M20" s="539">
        <v>5002</v>
      </c>
      <c r="N20" s="539">
        <v>5408</v>
      </c>
      <c r="O20" s="537" t="s">
        <v>19</v>
      </c>
      <c r="P20" s="537" t="s">
        <v>19</v>
      </c>
      <c r="Q20" s="537" t="s">
        <v>19</v>
      </c>
      <c r="R20" s="538">
        <v>22</v>
      </c>
      <c r="S20" s="539">
        <v>8637</v>
      </c>
      <c r="T20" s="540">
        <v>9038</v>
      </c>
    </row>
    <row r="21" spans="1:20" ht="15" thickBot="1" x14ac:dyDescent="0.35">
      <c r="A21" s="602" t="s">
        <v>93</v>
      </c>
      <c r="B21" s="660" t="s">
        <v>11</v>
      </c>
      <c r="C21" s="661" t="s">
        <v>19</v>
      </c>
      <c r="D21" s="661" t="s">
        <v>19</v>
      </c>
      <c r="E21" s="661" t="s">
        <v>19</v>
      </c>
      <c r="F21" s="661" t="s">
        <v>19</v>
      </c>
      <c r="G21" s="661" t="s">
        <v>19</v>
      </c>
      <c r="H21" s="661" t="s">
        <v>19</v>
      </c>
      <c r="I21" s="661" t="s">
        <v>19</v>
      </c>
      <c r="J21" s="661" t="s">
        <v>19</v>
      </c>
      <c r="K21" s="661" t="s">
        <v>19</v>
      </c>
      <c r="L21" s="661" t="s">
        <v>19</v>
      </c>
      <c r="M21" s="661" t="s">
        <v>19</v>
      </c>
      <c r="N21" s="661" t="s">
        <v>19</v>
      </c>
      <c r="O21" s="661" t="s">
        <v>19</v>
      </c>
      <c r="P21" s="661" t="s">
        <v>19</v>
      </c>
      <c r="Q21" s="661" t="s">
        <v>19</v>
      </c>
      <c r="R21" s="663">
        <v>22</v>
      </c>
      <c r="S21" s="664">
        <v>8924</v>
      </c>
      <c r="T21" s="665">
        <v>8924</v>
      </c>
    </row>
    <row r="22" spans="1:20" ht="15" thickBot="1" x14ac:dyDescent="0.35">
      <c r="A22" s="543" t="s">
        <v>94</v>
      </c>
      <c r="B22" s="609" t="s">
        <v>11</v>
      </c>
      <c r="C22" s="538">
        <v>39</v>
      </c>
      <c r="D22" s="539">
        <v>20929</v>
      </c>
      <c r="E22" s="539">
        <v>21466</v>
      </c>
      <c r="F22" s="538">
        <v>13</v>
      </c>
      <c r="G22" s="539">
        <v>6292</v>
      </c>
      <c r="H22" s="539">
        <v>7436</v>
      </c>
      <c r="I22" s="537" t="s">
        <v>19</v>
      </c>
      <c r="J22" s="537" t="s">
        <v>19</v>
      </c>
      <c r="K22" s="537" t="s">
        <v>19</v>
      </c>
      <c r="L22" s="537" t="s">
        <v>19</v>
      </c>
      <c r="M22" s="537" t="s">
        <v>19</v>
      </c>
      <c r="N22" s="537" t="s">
        <v>19</v>
      </c>
      <c r="O22" s="537" t="s">
        <v>19</v>
      </c>
      <c r="P22" s="537" t="s">
        <v>19</v>
      </c>
      <c r="Q22" s="537" t="s">
        <v>19</v>
      </c>
      <c r="R22" s="538">
        <v>58</v>
      </c>
      <c r="S22" s="539">
        <v>23585</v>
      </c>
      <c r="T22" s="540">
        <v>27144</v>
      </c>
    </row>
    <row r="23" spans="1:20" ht="15" thickBot="1" x14ac:dyDescent="0.35">
      <c r="A23" s="602" t="s">
        <v>95</v>
      </c>
      <c r="B23" s="660" t="s">
        <v>11</v>
      </c>
      <c r="C23" s="661" t="s">
        <v>19</v>
      </c>
      <c r="D23" s="661" t="s">
        <v>19</v>
      </c>
      <c r="E23" s="661" t="s">
        <v>19</v>
      </c>
      <c r="F23" s="661" t="s">
        <v>19</v>
      </c>
      <c r="G23" s="661" t="s">
        <v>19</v>
      </c>
      <c r="H23" s="661" t="s">
        <v>19</v>
      </c>
      <c r="I23" s="661" t="s">
        <v>19</v>
      </c>
      <c r="J23" s="661" t="s">
        <v>19</v>
      </c>
      <c r="K23" s="661" t="s">
        <v>19</v>
      </c>
      <c r="L23" s="663">
        <v>10</v>
      </c>
      <c r="M23" s="664">
        <v>2100</v>
      </c>
      <c r="N23" s="664">
        <v>2100</v>
      </c>
      <c r="O23" s="661" t="s">
        <v>19</v>
      </c>
      <c r="P23" s="661" t="s">
        <v>19</v>
      </c>
      <c r="Q23" s="661" t="s">
        <v>19</v>
      </c>
      <c r="R23" s="663">
        <v>23</v>
      </c>
      <c r="S23" s="664">
        <v>8832</v>
      </c>
      <c r="T23" s="665">
        <v>8832</v>
      </c>
    </row>
    <row r="24" spans="1:20" ht="15" thickBot="1" x14ac:dyDescent="0.35">
      <c r="A24" s="543" t="s">
        <v>96</v>
      </c>
      <c r="B24" s="609" t="s">
        <v>11</v>
      </c>
      <c r="C24" s="537" t="s">
        <v>19</v>
      </c>
      <c r="D24" s="537" t="s">
        <v>19</v>
      </c>
      <c r="E24" s="537" t="s">
        <v>19</v>
      </c>
      <c r="F24" s="537" t="s">
        <v>19</v>
      </c>
      <c r="G24" s="537" t="s">
        <v>19</v>
      </c>
      <c r="H24" s="537" t="s">
        <v>19</v>
      </c>
      <c r="I24" s="538">
        <v>10</v>
      </c>
      <c r="J24" s="539">
        <v>5000</v>
      </c>
      <c r="K24" s="539">
        <v>5500</v>
      </c>
      <c r="L24" s="538">
        <v>10</v>
      </c>
      <c r="M24" s="539">
        <v>5000</v>
      </c>
      <c r="N24" s="539">
        <v>5000</v>
      </c>
      <c r="O24" s="537" t="s">
        <v>19</v>
      </c>
      <c r="P24" s="537" t="s">
        <v>19</v>
      </c>
      <c r="Q24" s="537" t="s">
        <v>19</v>
      </c>
      <c r="R24" s="537" t="s">
        <v>19</v>
      </c>
      <c r="S24" s="537" t="s">
        <v>19</v>
      </c>
      <c r="T24" s="541" t="s">
        <v>19</v>
      </c>
    </row>
    <row r="25" spans="1:20" ht="15" thickBot="1" x14ac:dyDescent="0.35">
      <c r="A25" s="602" t="s">
        <v>102</v>
      </c>
      <c r="B25" s="660" t="s">
        <v>11</v>
      </c>
      <c r="C25" s="663">
        <v>25</v>
      </c>
      <c r="D25" s="664">
        <v>14000</v>
      </c>
      <c r="E25" s="664">
        <v>19000</v>
      </c>
      <c r="F25" s="661" t="s">
        <v>19</v>
      </c>
      <c r="G25" s="661" t="s">
        <v>19</v>
      </c>
      <c r="H25" s="661" t="s">
        <v>19</v>
      </c>
      <c r="I25" s="661" t="s">
        <v>19</v>
      </c>
      <c r="J25" s="661" t="s">
        <v>19</v>
      </c>
      <c r="K25" s="661" t="s">
        <v>19</v>
      </c>
      <c r="L25" s="661" t="s">
        <v>19</v>
      </c>
      <c r="M25" s="661" t="s">
        <v>19</v>
      </c>
      <c r="N25" s="661" t="s">
        <v>19</v>
      </c>
      <c r="O25" s="661" t="s">
        <v>19</v>
      </c>
      <c r="P25" s="661" t="s">
        <v>19</v>
      </c>
      <c r="Q25" s="661" t="s">
        <v>19</v>
      </c>
      <c r="R25" s="663">
        <v>13</v>
      </c>
      <c r="S25" s="664">
        <v>7000</v>
      </c>
      <c r="T25" s="665">
        <v>10000</v>
      </c>
    </row>
    <row r="26" spans="1:20" ht="15" thickBot="1" x14ac:dyDescent="0.35">
      <c r="A26" s="543" t="s">
        <v>117</v>
      </c>
      <c r="B26" s="609" t="s">
        <v>11</v>
      </c>
      <c r="C26" s="538">
        <v>7</v>
      </c>
      <c r="D26" s="539">
        <v>714</v>
      </c>
      <c r="E26" s="539">
        <v>714</v>
      </c>
      <c r="F26" s="537" t="s">
        <v>19</v>
      </c>
      <c r="G26" s="537" t="s">
        <v>19</v>
      </c>
      <c r="H26" s="537" t="s">
        <v>19</v>
      </c>
      <c r="I26" s="537" t="s">
        <v>19</v>
      </c>
      <c r="J26" s="537" t="s">
        <v>19</v>
      </c>
      <c r="K26" s="537" t="s">
        <v>19</v>
      </c>
      <c r="L26" s="537" t="s">
        <v>19</v>
      </c>
      <c r="M26" s="537" t="s">
        <v>19</v>
      </c>
      <c r="N26" s="537" t="s">
        <v>19</v>
      </c>
      <c r="O26" s="537" t="s">
        <v>19</v>
      </c>
      <c r="P26" s="537" t="s">
        <v>19</v>
      </c>
      <c r="Q26" s="537" t="s">
        <v>19</v>
      </c>
      <c r="R26" s="537" t="s">
        <v>19</v>
      </c>
      <c r="S26" s="537" t="s">
        <v>19</v>
      </c>
      <c r="T26" s="541" t="s">
        <v>19</v>
      </c>
    </row>
    <row r="27" spans="1:20" ht="15" thickBot="1" x14ac:dyDescent="0.35">
      <c r="A27" s="602" t="s">
        <v>118</v>
      </c>
      <c r="B27" s="660" t="s">
        <v>11</v>
      </c>
      <c r="C27" s="661" t="s">
        <v>19</v>
      </c>
      <c r="D27" s="661" t="s">
        <v>19</v>
      </c>
      <c r="E27" s="661" t="s">
        <v>19</v>
      </c>
      <c r="F27" s="661" t="s">
        <v>19</v>
      </c>
      <c r="G27" s="661" t="s">
        <v>19</v>
      </c>
      <c r="H27" s="661" t="s">
        <v>19</v>
      </c>
      <c r="I27" s="661" t="s">
        <v>19</v>
      </c>
      <c r="J27" s="661" t="s">
        <v>19</v>
      </c>
      <c r="K27" s="661" t="s">
        <v>19</v>
      </c>
      <c r="L27" s="661" t="s">
        <v>19</v>
      </c>
      <c r="M27" s="661" t="s">
        <v>19</v>
      </c>
      <c r="N27" s="661" t="s">
        <v>19</v>
      </c>
      <c r="O27" s="661" t="s">
        <v>19</v>
      </c>
      <c r="P27" s="661" t="s">
        <v>19</v>
      </c>
      <c r="Q27" s="661" t="s">
        <v>19</v>
      </c>
      <c r="R27" s="663">
        <v>24</v>
      </c>
      <c r="S27" s="664">
        <v>9000</v>
      </c>
      <c r="T27" s="665">
        <v>15000</v>
      </c>
    </row>
    <row r="28" spans="1:20" ht="15" thickBot="1" x14ac:dyDescent="0.35">
      <c r="A28" s="543" t="s">
        <v>121</v>
      </c>
      <c r="B28" s="609" t="s">
        <v>11</v>
      </c>
      <c r="C28" s="538">
        <v>27</v>
      </c>
      <c r="D28" s="539">
        <v>14040</v>
      </c>
      <c r="E28" s="539">
        <v>14040</v>
      </c>
      <c r="F28" s="537" t="s">
        <v>19</v>
      </c>
      <c r="G28" s="537" t="s">
        <v>19</v>
      </c>
      <c r="H28" s="537" t="s">
        <v>19</v>
      </c>
      <c r="I28" s="538">
        <v>18</v>
      </c>
      <c r="J28" s="539">
        <v>9427</v>
      </c>
      <c r="K28" s="539">
        <v>9427</v>
      </c>
      <c r="L28" s="537" t="s">
        <v>19</v>
      </c>
      <c r="M28" s="537" t="s">
        <v>19</v>
      </c>
      <c r="N28" s="537" t="s">
        <v>19</v>
      </c>
      <c r="O28" s="537" t="s">
        <v>19</v>
      </c>
      <c r="P28" s="537" t="s">
        <v>19</v>
      </c>
      <c r="Q28" s="537" t="s">
        <v>19</v>
      </c>
      <c r="R28" s="538">
        <v>12</v>
      </c>
      <c r="S28" s="539">
        <v>1446</v>
      </c>
      <c r="T28" s="540">
        <v>1446</v>
      </c>
    </row>
    <row r="29" spans="1:20" ht="15" thickBot="1" x14ac:dyDescent="0.35">
      <c r="A29" s="602" t="s">
        <v>125</v>
      </c>
      <c r="B29" s="660" t="s">
        <v>11</v>
      </c>
      <c r="C29" s="663">
        <v>18</v>
      </c>
      <c r="D29" s="664">
        <v>11440</v>
      </c>
      <c r="E29" s="664">
        <v>15600</v>
      </c>
      <c r="F29" s="661" t="s">
        <v>19</v>
      </c>
      <c r="G29" s="661" t="s">
        <v>19</v>
      </c>
      <c r="H29" s="661" t="s">
        <v>19</v>
      </c>
      <c r="I29" s="663">
        <v>22</v>
      </c>
      <c r="J29" s="664">
        <v>10868</v>
      </c>
      <c r="K29" s="664">
        <v>13650</v>
      </c>
      <c r="L29" s="661" t="s">
        <v>19</v>
      </c>
      <c r="M29" s="661" t="s">
        <v>19</v>
      </c>
      <c r="N29" s="661" t="s">
        <v>19</v>
      </c>
      <c r="O29" s="661" t="s">
        <v>19</v>
      </c>
      <c r="P29" s="661" t="s">
        <v>19</v>
      </c>
      <c r="Q29" s="661" t="s">
        <v>19</v>
      </c>
      <c r="R29" s="663">
        <v>12</v>
      </c>
      <c r="S29" s="664">
        <v>5304</v>
      </c>
      <c r="T29" s="665">
        <v>5772</v>
      </c>
    </row>
    <row r="30" spans="1:20" ht="15" thickBot="1" x14ac:dyDescent="0.35">
      <c r="A30" s="543" t="s">
        <v>132</v>
      </c>
      <c r="B30" s="609" t="s">
        <v>11</v>
      </c>
      <c r="C30" s="537" t="s">
        <v>19</v>
      </c>
      <c r="D30" s="537" t="s">
        <v>19</v>
      </c>
      <c r="E30" s="537" t="s">
        <v>19</v>
      </c>
      <c r="F30" s="537" t="s">
        <v>19</v>
      </c>
      <c r="G30" s="537" t="s">
        <v>19</v>
      </c>
      <c r="H30" s="537" t="s">
        <v>19</v>
      </c>
      <c r="I30" s="537" t="s">
        <v>19</v>
      </c>
      <c r="J30" s="537" t="s">
        <v>19</v>
      </c>
      <c r="K30" s="537" t="s">
        <v>19</v>
      </c>
      <c r="L30" s="538">
        <v>19</v>
      </c>
      <c r="M30" s="539">
        <v>16028</v>
      </c>
      <c r="N30" s="539">
        <v>20699</v>
      </c>
      <c r="O30" s="537" t="s">
        <v>19</v>
      </c>
      <c r="P30" s="537" t="s">
        <v>19</v>
      </c>
      <c r="Q30" s="537" t="s">
        <v>19</v>
      </c>
      <c r="R30" s="538">
        <v>6</v>
      </c>
      <c r="S30" s="539">
        <v>1758</v>
      </c>
      <c r="T30" s="540">
        <v>2614</v>
      </c>
    </row>
    <row r="31" spans="1:20" ht="15" thickBot="1" x14ac:dyDescent="0.35">
      <c r="A31" s="602" t="s">
        <v>137</v>
      </c>
      <c r="B31" s="660" t="s">
        <v>11</v>
      </c>
      <c r="C31" s="661" t="s">
        <v>19</v>
      </c>
      <c r="D31" s="661" t="s">
        <v>19</v>
      </c>
      <c r="E31" s="661" t="s">
        <v>19</v>
      </c>
      <c r="F31" s="661" t="s">
        <v>19</v>
      </c>
      <c r="G31" s="661" t="s">
        <v>19</v>
      </c>
      <c r="H31" s="661" t="s">
        <v>19</v>
      </c>
      <c r="I31" s="661" t="s">
        <v>19</v>
      </c>
      <c r="J31" s="661" t="s">
        <v>19</v>
      </c>
      <c r="K31" s="661" t="s">
        <v>19</v>
      </c>
      <c r="L31" s="661" t="s">
        <v>19</v>
      </c>
      <c r="M31" s="661" t="s">
        <v>19</v>
      </c>
      <c r="N31" s="661" t="s">
        <v>19</v>
      </c>
      <c r="O31" s="661" t="s">
        <v>19</v>
      </c>
      <c r="P31" s="661" t="s">
        <v>19</v>
      </c>
      <c r="Q31" s="661" t="s">
        <v>19</v>
      </c>
      <c r="R31" s="663">
        <v>4</v>
      </c>
      <c r="S31" s="664">
        <v>1664</v>
      </c>
      <c r="T31" s="665">
        <v>2540</v>
      </c>
    </row>
    <row r="32" spans="1:20" ht="15" thickBot="1" x14ac:dyDescent="0.35">
      <c r="A32" s="543" t="s">
        <v>141</v>
      </c>
      <c r="B32" s="609" t="s">
        <v>11</v>
      </c>
      <c r="C32" s="537" t="s">
        <v>19</v>
      </c>
      <c r="D32" s="537" t="s">
        <v>19</v>
      </c>
      <c r="E32" s="537" t="s">
        <v>19</v>
      </c>
      <c r="F32" s="537" t="s">
        <v>19</v>
      </c>
      <c r="G32" s="537" t="s">
        <v>19</v>
      </c>
      <c r="H32" s="537" t="s">
        <v>19</v>
      </c>
      <c r="I32" s="537" t="s">
        <v>19</v>
      </c>
      <c r="J32" s="537" t="s">
        <v>19</v>
      </c>
      <c r="K32" s="537" t="s">
        <v>19</v>
      </c>
      <c r="L32" s="537" t="s">
        <v>19</v>
      </c>
      <c r="M32" s="537" t="s">
        <v>19</v>
      </c>
      <c r="N32" s="537" t="s">
        <v>19</v>
      </c>
      <c r="O32" s="537" t="s">
        <v>19</v>
      </c>
      <c r="P32" s="537" t="s">
        <v>19</v>
      </c>
      <c r="Q32" s="537" t="s">
        <v>19</v>
      </c>
      <c r="R32" s="538">
        <v>5</v>
      </c>
      <c r="S32" s="539">
        <v>100</v>
      </c>
      <c r="T32" s="540">
        <v>1664</v>
      </c>
    </row>
    <row r="33" spans="1:20" ht="15" thickBot="1" x14ac:dyDescent="0.35">
      <c r="A33" s="602" t="s">
        <v>146</v>
      </c>
      <c r="B33" s="660" t="s">
        <v>11</v>
      </c>
      <c r="C33" s="661" t="s">
        <v>19</v>
      </c>
      <c r="D33" s="661" t="s">
        <v>19</v>
      </c>
      <c r="E33" s="661" t="s">
        <v>19</v>
      </c>
      <c r="F33" s="661" t="s">
        <v>19</v>
      </c>
      <c r="G33" s="661" t="s">
        <v>19</v>
      </c>
      <c r="H33" s="661" t="s">
        <v>19</v>
      </c>
      <c r="I33" s="663">
        <v>40</v>
      </c>
      <c r="J33" s="664">
        <v>32000</v>
      </c>
      <c r="K33" s="664">
        <v>32000</v>
      </c>
      <c r="L33" s="661" t="s">
        <v>19</v>
      </c>
      <c r="M33" s="661" t="s">
        <v>19</v>
      </c>
      <c r="N33" s="661" t="s">
        <v>19</v>
      </c>
      <c r="O33" s="661" t="s">
        <v>19</v>
      </c>
      <c r="P33" s="661" t="s">
        <v>19</v>
      </c>
      <c r="Q33" s="661" t="s">
        <v>19</v>
      </c>
      <c r="R33" s="663">
        <v>2</v>
      </c>
      <c r="S33" s="664">
        <v>1620</v>
      </c>
      <c r="T33" s="665">
        <v>1620</v>
      </c>
    </row>
    <row r="34" spans="1:20" ht="15" thickBot="1" x14ac:dyDescent="0.35">
      <c r="A34" s="543" t="s">
        <v>170</v>
      </c>
      <c r="B34" s="609" t="s">
        <v>11</v>
      </c>
      <c r="C34" s="537" t="s">
        <v>19</v>
      </c>
      <c r="D34" s="537" t="s">
        <v>19</v>
      </c>
      <c r="E34" s="537" t="s">
        <v>19</v>
      </c>
      <c r="F34" s="537" t="s">
        <v>19</v>
      </c>
      <c r="G34" s="537" t="s">
        <v>19</v>
      </c>
      <c r="H34" s="537" t="s">
        <v>19</v>
      </c>
      <c r="I34" s="537" t="s">
        <v>19</v>
      </c>
      <c r="J34" s="537" t="s">
        <v>19</v>
      </c>
      <c r="K34" s="537" t="s">
        <v>19</v>
      </c>
      <c r="L34" s="537" t="s">
        <v>19</v>
      </c>
      <c r="M34" s="537" t="s">
        <v>19</v>
      </c>
      <c r="N34" s="537" t="s">
        <v>19</v>
      </c>
      <c r="O34" s="537" t="s">
        <v>19</v>
      </c>
      <c r="P34" s="537" t="s">
        <v>19</v>
      </c>
      <c r="Q34" s="537" t="s">
        <v>19</v>
      </c>
      <c r="R34" s="538">
        <v>15</v>
      </c>
      <c r="S34" s="539">
        <v>1800</v>
      </c>
      <c r="T34" s="540">
        <v>6000</v>
      </c>
    </row>
    <row r="35" spans="1:20" ht="15" thickBot="1" x14ac:dyDescent="0.35">
      <c r="A35" s="602" t="s">
        <v>194</v>
      </c>
      <c r="B35" s="660" t="s">
        <v>11</v>
      </c>
      <c r="C35" s="661" t="s">
        <v>19</v>
      </c>
      <c r="D35" s="661" t="s">
        <v>19</v>
      </c>
      <c r="E35" s="661" t="s">
        <v>19</v>
      </c>
      <c r="F35" s="661" t="s">
        <v>19</v>
      </c>
      <c r="G35" s="661" t="s">
        <v>19</v>
      </c>
      <c r="H35" s="661" t="s">
        <v>19</v>
      </c>
      <c r="I35" s="661" t="s">
        <v>19</v>
      </c>
      <c r="J35" s="661" t="s">
        <v>19</v>
      </c>
      <c r="K35" s="661" t="s">
        <v>19</v>
      </c>
      <c r="L35" s="661" t="s">
        <v>19</v>
      </c>
      <c r="M35" s="661" t="s">
        <v>19</v>
      </c>
      <c r="N35" s="661" t="s">
        <v>19</v>
      </c>
      <c r="O35" s="661" t="s">
        <v>19</v>
      </c>
      <c r="P35" s="661" t="s">
        <v>19</v>
      </c>
      <c r="Q35" s="661" t="s">
        <v>19</v>
      </c>
      <c r="R35" s="663">
        <v>20</v>
      </c>
      <c r="S35" s="664">
        <v>15000</v>
      </c>
      <c r="T35" s="665">
        <v>25000</v>
      </c>
    </row>
    <row r="36" spans="1:20" ht="15" thickBot="1" x14ac:dyDescent="0.35">
      <c r="A36" s="543" t="s">
        <v>197</v>
      </c>
      <c r="B36" s="609" t="s">
        <v>11</v>
      </c>
      <c r="C36" s="537" t="s">
        <v>19</v>
      </c>
      <c r="D36" s="537" t="s">
        <v>19</v>
      </c>
      <c r="E36" s="537" t="s">
        <v>19</v>
      </c>
      <c r="F36" s="537" t="s">
        <v>19</v>
      </c>
      <c r="G36" s="537" t="s">
        <v>19</v>
      </c>
      <c r="H36" s="537" t="s">
        <v>19</v>
      </c>
      <c r="I36" s="537" t="s">
        <v>19</v>
      </c>
      <c r="J36" s="537" t="s">
        <v>19</v>
      </c>
      <c r="K36" s="537" t="s">
        <v>19</v>
      </c>
      <c r="L36" s="537" t="s">
        <v>19</v>
      </c>
      <c r="M36" s="537" t="s">
        <v>19</v>
      </c>
      <c r="N36" s="537" t="s">
        <v>19</v>
      </c>
      <c r="O36" s="537" t="s">
        <v>19</v>
      </c>
      <c r="P36" s="537" t="s">
        <v>19</v>
      </c>
      <c r="Q36" s="537" t="s">
        <v>19</v>
      </c>
      <c r="R36" s="537" t="s">
        <v>19</v>
      </c>
      <c r="S36" s="537" t="s">
        <v>19</v>
      </c>
      <c r="T36" s="541" t="s">
        <v>19</v>
      </c>
    </row>
    <row r="37" spans="1:20" ht="15" thickBot="1" x14ac:dyDescent="0.35">
      <c r="A37" s="602" t="s">
        <v>198</v>
      </c>
      <c r="B37" s="660" t="s">
        <v>11</v>
      </c>
      <c r="C37" s="663">
        <v>30</v>
      </c>
      <c r="D37" s="664">
        <v>12500</v>
      </c>
      <c r="E37" s="664">
        <v>15000</v>
      </c>
      <c r="F37" s="661" t="s">
        <v>19</v>
      </c>
      <c r="G37" s="661" t="s">
        <v>19</v>
      </c>
      <c r="H37" s="661" t="s">
        <v>19</v>
      </c>
      <c r="I37" s="661" t="s">
        <v>19</v>
      </c>
      <c r="J37" s="661" t="s">
        <v>19</v>
      </c>
      <c r="K37" s="661" t="s">
        <v>19</v>
      </c>
      <c r="L37" s="661" t="s">
        <v>19</v>
      </c>
      <c r="M37" s="661" t="s">
        <v>19</v>
      </c>
      <c r="N37" s="661" t="s">
        <v>19</v>
      </c>
      <c r="O37" s="661" t="s">
        <v>19</v>
      </c>
      <c r="P37" s="661" t="s">
        <v>19</v>
      </c>
      <c r="Q37" s="661" t="s">
        <v>19</v>
      </c>
      <c r="R37" s="663">
        <v>20</v>
      </c>
      <c r="S37" s="664">
        <v>9500</v>
      </c>
      <c r="T37" s="665">
        <v>12500</v>
      </c>
    </row>
    <row r="38" spans="1:20" ht="15" thickBot="1" x14ac:dyDescent="0.35">
      <c r="A38" s="543" t="s">
        <v>200</v>
      </c>
      <c r="B38" s="609" t="s">
        <v>11</v>
      </c>
      <c r="C38" s="537" t="s">
        <v>19</v>
      </c>
      <c r="D38" s="537" t="s">
        <v>19</v>
      </c>
      <c r="E38" s="537" t="s">
        <v>19</v>
      </c>
      <c r="F38" s="537" t="s">
        <v>19</v>
      </c>
      <c r="G38" s="537" t="s">
        <v>19</v>
      </c>
      <c r="H38" s="537" t="s">
        <v>19</v>
      </c>
      <c r="I38" s="537" t="s">
        <v>19</v>
      </c>
      <c r="J38" s="537" t="s">
        <v>19</v>
      </c>
      <c r="K38" s="537" t="s">
        <v>19</v>
      </c>
      <c r="L38" s="537" t="s">
        <v>19</v>
      </c>
      <c r="M38" s="537" t="s">
        <v>19</v>
      </c>
      <c r="N38" s="537" t="s">
        <v>19</v>
      </c>
      <c r="O38" s="537" t="s">
        <v>19</v>
      </c>
      <c r="P38" s="537" t="s">
        <v>19</v>
      </c>
      <c r="Q38" s="537" t="s">
        <v>19</v>
      </c>
      <c r="R38" s="538">
        <v>15</v>
      </c>
      <c r="S38" s="539">
        <v>8750</v>
      </c>
      <c r="T38" s="540">
        <v>8750</v>
      </c>
    </row>
    <row r="39" spans="1:20" ht="15" thickBot="1" x14ac:dyDescent="0.35">
      <c r="A39" s="602" t="s">
        <v>205</v>
      </c>
      <c r="B39" s="660" t="s">
        <v>11</v>
      </c>
      <c r="C39" s="663">
        <v>8</v>
      </c>
      <c r="D39" s="664">
        <v>4540</v>
      </c>
      <c r="E39" s="664">
        <v>6240</v>
      </c>
      <c r="F39" s="661" t="s">
        <v>19</v>
      </c>
      <c r="G39" s="661" t="s">
        <v>19</v>
      </c>
      <c r="H39" s="661" t="s">
        <v>19</v>
      </c>
      <c r="I39" s="661" t="s">
        <v>19</v>
      </c>
      <c r="J39" s="661" t="s">
        <v>19</v>
      </c>
      <c r="K39" s="661" t="s">
        <v>19</v>
      </c>
      <c r="L39" s="661" t="s">
        <v>19</v>
      </c>
      <c r="M39" s="661" t="s">
        <v>19</v>
      </c>
      <c r="N39" s="661" t="s">
        <v>19</v>
      </c>
      <c r="O39" s="661" t="s">
        <v>19</v>
      </c>
      <c r="P39" s="661" t="s">
        <v>19</v>
      </c>
      <c r="Q39" s="661" t="s">
        <v>19</v>
      </c>
      <c r="R39" s="661" t="s">
        <v>19</v>
      </c>
      <c r="S39" s="661" t="s">
        <v>19</v>
      </c>
      <c r="T39" s="662" t="s">
        <v>19</v>
      </c>
    </row>
    <row r="40" spans="1:20" ht="15" thickBot="1" x14ac:dyDescent="0.35">
      <c r="A40" s="543" t="s">
        <v>207</v>
      </c>
      <c r="B40" s="609" t="s">
        <v>11</v>
      </c>
      <c r="C40" s="538">
        <v>22</v>
      </c>
      <c r="D40" s="539">
        <v>11190</v>
      </c>
      <c r="E40" s="539">
        <v>11190</v>
      </c>
      <c r="F40" s="537" t="s">
        <v>19</v>
      </c>
      <c r="G40" s="537" t="s">
        <v>19</v>
      </c>
      <c r="H40" s="537" t="s">
        <v>19</v>
      </c>
      <c r="I40" s="537" t="s">
        <v>19</v>
      </c>
      <c r="J40" s="537" t="s">
        <v>19</v>
      </c>
      <c r="K40" s="537" t="s">
        <v>19</v>
      </c>
      <c r="L40" s="537" t="s">
        <v>19</v>
      </c>
      <c r="M40" s="537" t="s">
        <v>19</v>
      </c>
      <c r="N40" s="537" t="s">
        <v>19</v>
      </c>
      <c r="O40" s="537" t="s">
        <v>19</v>
      </c>
      <c r="P40" s="537" t="s">
        <v>19</v>
      </c>
      <c r="Q40" s="537" t="s">
        <v>19</v>
      </c>
      <c r="R40" s="538">
        <v>12</v>
      </c>
      <c r="S40" s="539">
        <v>3456</v>
      </c>
      <c r="T40" s="540">
        <v>3456</v>
      </c>
    </row>
    <row r="41" spans="1:20" ht="15" thickBot="1" x14ac:dyDescent="0.35">
      <c r="A41" s="602" t="s">
        <v>213</v>
      </c>
      <c r="B41" s="660" t="s">
        <v>11</v>
      </c>
      <c r="C41" s="661" t="s">
        <v>19</v>
      </c>
      <c r="D41" s="661" t="s">
        <v>19</v>
      </c>
      <c r="E41" s="661" t="s">
        <v>19</v>
      </c>
      <c r="F41" s="661" t="s">
        <v>19</v>
      </c>
      <c r="G41" s="661" t="s">
        <v>19</v>
      </c>
      <c r="H41" s="661" t="s">
        <v>19</v>
      </c>
      <c r="I41" s="663">
        <v>31</v>
      </c>
      <c r="J41" s="664">
        <v>18018</v>
      </c>
      <c r="K41" s="664">
        <v>18018</v>
      </c>
      <c r="L41" s="661" t="s">
        <v>19</v>
      </c>
      <c r="M41" s="661" t="s">
        <v>19</v>
      </c>
      <c r="N41" s="661" t="s">
        <v>19</v>
      </c>
      <c r="O41" s="661" t="s">
        <v>19</v>
      </c>
      <c r="P41" s="661" t="s">
        <v>19</v>
      </c>
      <c r="Q41" s="661" t="s">
        <v>19</v>
      </c>
      <c r="R41" s="663">
        <v>21</v>
      </c>
      <c r="S41" s="664">
        <v>7917</v>
      </c>
      <c r="T41" s="665">
        <v>7917</v>
      </c>
    </row>
    <row r="42" spans="1:20" ht="15" thickBot="1" x14ac:dyDescent="0.35">
      <c r="A42" s="543" t="s">
        <v>216</v>
      </c>
      <c r="B42" s="609" t="s">
        <v>11</v>
      </c>
      <c r="C42" s="537" t="s">
        <v>19</v>
      </c>
      <c r="D42" s="537" t="s">
        <v>19</v>
      </c>
      <c r="E42" s="537" t="s">
        <v>19</v>
      </c>
      <c r="F42" s="537" t="s">
        <v>19</v>
      </c>
      <c r="G42" s="537" t="s">
        <v>19</v>
      </c>
      <c r="H42" s="537" t="s">
        <v>19</v>
      </c>
      <c r="I42" s="537" t="s">
        <v>19</v>
      </c>
      <c r="J42" s="537" t="s">
        <v>19</v>
      </c>
      <c r="K42" s="537" t="s">
        <v>19</v>
      </c>
      <c r="L42" s="537" t="s">
        <v>19</v>
      </c>
      <c r="M42" s="537" t="s">
        <v>19</v>
      </c>
      <c r="N42" s="537" t="s">
        <v>19</v>
      </c>
      <c r="O42" s="537" t="s">
        <v>19</v>
      </c>
      <c r="P42" s="537" t="s">
        <v>19</v>
      </c>
      <c r="Q42" s="537" t="s">
        <v>19</v>
      </c>
      <c r="R42" s="538">
        <v>25</v>
      </c>
      <c r="S42" s="539">
        <v>7000</v>
      </c>
      <c r="T42" s="540">
        <v>8500</v>
      </c>
    </row>
    <row r="43" spans="1:20" ht="15" thickBot="1" x14ac:dyDescent="0.35">
      <c r="A43" s="602" t="s">
        <v>223</v>
      </c>
      <c r="B43" s="660" t="s">
        <v>11</v>
      </c>
      <c r="C43" s="661" t="s">
        <v>19</v>
      </c>
      <c r="D43" s="661" t="s">
        <v>19</v>
      </c>
      <c r="E43" s="661" t="s">
        <v>19</v>
      </c>
      <c r="F43" s="661" t="s">
        <v>19</v>
      </c>
      <c r="G43" s="661" t="s">
        <v>19</v>
      </c>
      <c r="H43" s="661" t="s">
        <v>19</v>
      </c>
      <c r="I43" s="663">
        <v>23</v>
      </c>
      <c r="J43" s="664">
        <v>10710</v>
      </c>
      <c r="K43" s="664">
        <v>10710</v>
      </c>
      <c r="L43" s="661" t="s">
        <v>19</v>
      </c>
      <c r="M43" s="661" t="s">
        <v>19</v>
      </c>
      <c r="N43" s="661" t="s">
        <v>19</v>
      </c>
      <c r="O43" s="661" t="s">
        <v>19</v>
      </c>
      <c r="P43" s="661" t="s">
        <v>19</v>
      </c>
      <c r="Q43" s="661" t="s">
        <v>19</v>
      </c>
      <c r="R43" s="661" t="s">
        <v>19</v>
      </c>
      <c r="S43" s="661" t="s">
        <v>19</v>
      </c>
      <c r="T43" s="662" t="s">
        <v>19</v>
      </c>
    </row>
    <row r="44" spans="1:20" ht="15" thickBot="1" x14ac:dyDescent="0.35">
      <c r="A44" s="543" t="s">
        <v>231</v>
      </c>
      <c r="B44" s="609" t="s">
        <v>11</v>
      </c>
      <c r="C44" s="538">
        <v>3</v>
      </c>
      <c r="D44" s="539">
        <v>1500</v>
      </c>
      <c r="E44" s="539">
        <v>2500</v>
      </c>
      <c r="F44" s="537" t="s">
        <v>19</v>
      </c>
      <c r="G44" s="537" t="s">
        <v>19</v>
      </c>
      <c r="H44" s="537" t="s">
        <v>19</v>
      </c>
      <c r="I44" s="537" t="s">
        <v>19</v>
      </c>
      <c r="J44" s="537" t="s">
        <v>19</v>
      </c>
      <c r="K44" s="537" t="s">
        <v>19</v>
      </c>
      <c r="L44" s="537" t="s">
        <v>19</v>
      </c>
      <c r="M44" s="537" t="s">
        <v>19</v>
      </c>
      <c r="N44" s="537" t="s">
        <v>19</v>
      </c>
      <c r="O44" s="537" t="s">
        <v>19</v>
      </c>
      <c r="P44" s="537" t="s">
        <v>19</v>
      </c>
      <c r="Q44" s="537" t="s">
        <v>19</v>
      </c>
      <c r="R44" s="537" t="s">
        <v>19</v>
      </c>
      <c r="S44" s="537" t="s">
        <v>19</v>
      </c>
      <c r="T44" s="541" t="s">
        <v>19</v>
      </c>
    </row>
    <row r="45" spans="1:20" ht="15" thickBot="1" x14ac:dyDescent="0.35">
      <c r="A45" s="602" t="s">
        <v>234</v>
      </c>
      <c r="B45" s="660" t="s">
        <v>11</v>
      </c>
      <c r="C45" s="661" t="s">
        <v>19</v>
      </c>
      <c r="D45" s="661" t="s">
        <v>19</v>
      </c>
      <c r="E45" s="661" t="s">
        <v>19</v>
      </c>
      <c r="F45" s="661" t="s">
        <v>19</v>
      </c>
      <c r="G45" s="661" t="s">
        <v>19</v>
      </c>
      <c r="H45" s="661" t="s">
        <v>19</v>
      </c>
      <c r="I45" s="661" t="s">
        <v>19</v>
      </c>
      <c r="J45" s="661" t="s">
        <v>19</v>
      </c>
      <c r="K45" s="661" t="s">
        <v>19</v>
      </c>
      <c r="L45" s="661" t="s">
        <v>19</v>
      </c>
      <c r="M45" s="661" t="s">
        <v>19</v>
      </c>
      <c r="N45" s="661" t="s">
        <v>19</v>
      </c>
      <c r="O45" s="663">
        <v>1</v>
      </c>
      <c r="P45" s="664">
        <v>500</v>
      </c>
      <c r="Q45" s="664">
        <v>1500</v>
      </c>
      <c r="R45" s="663">
        <v>23</v>
      </c>
      <c r="S45" s="664">
        <v>7900</v>
      </c>
      <c r="T45" s="665">
        <v>10000</v>
      </c>
    </row>
    <row r="46" spans="1:20" ht="15" thickBot="1" x14ac:dyDescent="0.35">
      <c r="A46" s="543" t="s">
        <v>244</v>
      </c>
      <c r="B46" s="609" t="s">
        <v>11</v>
      </c>
      <c r="C46" s="537" t="s">
        <v>19</v>
      </c>
      <c r="D46" s="537" t="s">
        <v>19</v>
      </c>
      <c r="E46" s="537" t="s">
        <v>19</v>
      </c>
      <c r="F46" s="537" t="s">
        <v>19</v>
      </c>
      <c r="G46" s="537" t="s">
        <v>19</v>
      </c>
      <c r="H46" s="537" t="s">
        <v>19</v>
      </c>
      <c r="I46" s="537" t="s">
        <v>19</v>
      </c>
      <c r="J46" s="537" t="s">
        <v>19</v>
      </c>
      <c r="K46" s="537" t="s">
        <v>19</v>
      </c>
      <c r="L46" s="537" t="s">
        <v>19</v>
      </c>
      <c r="M46" s="537" t="s">
        <v>19</v>
      </c>
      <c r="N46" s="537" t="s">
        <v>19</v>
      </c>
      <c r="O46" s="537" t="s">
        <v>19</v>
      </c>
      <c r="P46" s="537" t="s">
        <v>19</v>
      </c>
      <c r="Q46" s="537" t="s">
        <v>19</v>
      </c>
      <c r="R46" s="538">
        <v>13</v>
      </c>
      <c r="S46" s="539">
        <v>3900</v>
      </c>
      <c r="T46" s="540">
        <v>6219</v>
      </c>
    </row>
    <row r="47" spans="1:20" ht="15" thickBot="1" x14ac:dyDescent="0.35">
      <c r="A47" s="602" t="s">
        <v>251</v>
      </c>
      <c r="B47" s="660" t="s">
        <v>11</v>
      </c>
      <c r="C47" s="661" t="s">
        <v>19</v>
      </c>
      <c r="D47" s="661" t="s">
        <v>19</v>
      </c>
      <c r="E47" s="661" t="s">
        <v>19</v>
      </c>
      <c r="F47" s="661" t="s">
        <v>19</v>
      </c>
      <c r="G47" s="661" t="s">
        <v>19</v>
      </c>
      <c r="H47" s="661" t="s">
        <v>19</v>
      </c>
      <c r="I47" s="661" t="s">
        <v>19</v>
      </c>
      <c r="J47" s="661" t="s">
        <v>19</v>
      </c>
      <c r="K47" s="661" t="s">
        <v>19</v>
      </c>
      <c r="L47" s="661" t="s">
        <v>19</v>
      </c>
      <c r="M47" s="661" t="s">
        <v>19</v>
      </c>
      <c r="N47" s="661" t="s">
        <v>19</v>
      </c>
      <c r="O47" s="661" t="s">
        <v>19</v>
      </c>
      <c r="P47" s="661" t="s">
        <v>19</v>
      </c>
      <c r="Q47" s="661" t="s">
        <v>19</v>
      </c>
      <c r="R47" s="661" t="s">
        <v>19</v>
      </c>
      <c r="S47" s="661" t="s">
        <v>19</v>
      </c>
      <c r="T47" s="662" t="s">
        <v>19</v>
      </c>
    </row>
    <row r="48" spans="1:20" ht="15" thickBot="1" x14ac:dyDescent="0.35">
      <c r="A48" s="543" t="s">
        <v>252</v>
      </c>
      <c r="B48" s="609" t="s">
        <v>11</v>
      </c>
      <c r="C48" s="538">
        <v>22</v>
      </c>
      <c r="D48" s="539">
        <v>12343</v>
      </c>
      <c r="E48" s="539">
        <v>12343</v>
      </c>
      <c r="F48" s="537" t="s">
        <v>19</v>
      </c>
      <c r="G48" s="537" t="s">
        <v>19</v>
      </c>
      <c r="H48" s="537" t="s">
        <v>19</v>
      </c>
      <c r="I48" s="538">
        <v>21</v>
      </c>
      <c r="J48" s="539">
        <v>11782</v>
      </c>
      <c r="K48" s="539">
        <v>11782</v>
      </c>
      <c r="L48" s="538">
        <v>15</v>
      </c>
      <c r="M48" s="539">
        <v>6302</v>
      </c>
      <c r="N48" s="539">
        <v>6302</v>
      </c>
      <c r="O48" s="537" t="s">
        <v>19</v>
      </c>
      <c r="P48" s="537" t="s">
        <v>19</v>
      </c>
      <c r="Q48" s="537" t="s">
        <v>19</v>
      </c>
      <c r="R48" s="538">
        <v>21</v>
      </c>
      <c r="S48" s="539">
        <v>9118</v>
      </c>
      <c r="T48" s="540">
        <v>11642</v>
      </c>
    </row>
    <row r="49" spans="1:20" ht="15" thickBot="1" x14ac:dyDescent="0.35">
      <c r="A49" s="602" t="s">
        <v>258</v>
      </c>
      <c r="B49" s="660" t="s">
        <v>11</v>
      </c>
      <c r="C49" s="661" t="s">
        <v>19</v>
      </c>
      <c r="D49" s="661" t="s">
        <v>19</v>
      </c>
      <c r="E49" s="661" t="s">
        <v>19</v>
      </c>
      <c r="F49" s="661" t="s">
        <v>19</v>
      </c>
      <c r="G49" s="661" t="s">
        <v>19</v>
      </c>
      <c r="H49" s="661" t="s">
        <v>19</v>
      </c>
      <c r="I49" s="663">
        <v>40</v>
      </c>
      <c r="J49" s="664">
        <v>47453</v>
      </c>
      <c r="K49" s="664">
        <v>61913</v>
      </c>
      <c r="L49" s="661" t="s">
        <v>19</v>
      </c>
      <c r="M49" s="661" t="s">
        <v>19</v>
      </c>
      <c r="N49" s="661" t="s">
        <v>19</v>
      </c>
      <c r="O49" s="663">
        <v>40</v>
      </c>
      <c r="P49" s="664">
        <v>33903</v>
      </c>
      <c r="Q49" s="664">
        <v>44144</v>
      </c>
      <c r="R49" s="663">
        <v>40</v>
      </c>
      <c r="S49" s="664">
        <v>27803</v>
      </c>
      <c r="T49" s="665">
        <v>36214</v>
      </c>
    </row>
    <row r="50" spans="1:20" ht="15" thickBot="1" x14ac:dyDescent="0.35">
      <c r="A50" s="543" t="s">
        <v>260</v>
      </c>
      <c r="B50" s="609" t="s">
        <v>11</v>
      </c>
      <c r="C50" s="537" t="s">
        <v>19</v>
      </c>
      <c r="D50" s="537" t="s">
        <v>19</v>
      </c>
      <c r="E50" s="537" t="s">
        <v>19</v>
      </c>
      <c r="F50" s="537" t="s">
        <v>19</v>
      </c>
      <c r="G50" s="537" t="s">
        <v>19</v>
      </c>
      <c r="H50" s="537" t="s">
        <v>19</v>
      </c>
      <c r="I50" s="537" t="s">
        <v>19</v>
      </c>
      <c r="J50" s="537" t="s">
        <v>19</v>
      </c>
      <c r="K50" s="537" t="s">
        <v>19</v>
      </c>
      <c r="L50" s="537" t="s">
        <v>19</v>
      </c>
      <c r="M50" s="537" t="s">
        <v>19</v>
      </c>
      <c r="N50" s="537" t="s">
        <v>19</v>
      </c>
      <c r="O50" s="537" t="s">
        <v>19</v>
      </c>
      <c r="P50" s="537" t="s">
        <v>19</v>
      </c>
      <c r="Q50" s="537" t="s">
        <v>19</v>
      </c>
      <c r="R50" s="538">
        <v>26</v>
      </c>
      <c r="S50" s="539">
        <v>9000</v>
      </c>
      <c r="T50" s="540">
        <v>12000</v>
      </c>
    </row>
    <row r="51" spans="1:20" ht="15" thickBot="1" x14ac:dyDescent="0.35">
      <c r="A51" s="602" t="s">
        <v>262</v>
      </c>
      <c r="B51" s="660" t="s">
        <v>11</v>
      </c>
      <c r="C51" s="661" t="s">
        <v>19</v>
      </c>
      <c r="D51" s="661" t="s">
        <v>19</v>
      </c>
      <c r="E51" s="661" t="s">
        <v>19</v>
      </c>
      <c r="F51" s="661" t="s">
        <v>19</v>
      </c>
      <c r="G51" s="661" t="s">
        <v>19</v>
      </c>
      <c r="H51" s="661" t="s">
        <v>19</v>
      </c>
      <c r="I51" s="661" t="s">
        <v>19</v>
      </c>
      <c r="J51" s="661" t="s">
        <v>19</v>
      </c>
      <c r="K51" s="661" t="s">
        <v>19</v>
      </c>
      <c r="L51" s="661" t="s">
        <v>19</v>
      </c>
      <c r="M51" s="661" t="s">
        <v>19</v>
      </c>
      <c r="N51" s="661" t="s">
        <v>19</v>
      </c>
      <c r="O51" s="661" t="s">
        <v>19</v>
      </c>
      <c r="P51" s="661" t="s">
        <v>19</v>
      </c>
      <c r="Q51" s="661" t="s">
        <v>19</v>
      </c>
      <c r="R51" s="661" t="s">
        <v>19</v>
      </c>
      <c r="S51" s="661" t="s">
        <v>19</v>
      </c>
      <c r="T51" s="662" t="s">
        <v>19</v>
      </c>
    </row>
    <row r="52" spans="1:20" ht="15" thickBot="1" x14ac:dyDescent="0.35">
      <c r="A52" s="543" t="s">
        <v>273</v>
      </c>
      <c r="B52" s="609" t="s">
        <v>11</v>
      </c>
      <c r="C52" s="537" t="s">
        <v>19</v>
      </c>
      <c r="D52" s="537" t="s">
        <v>19</v>
      </c>
      <c r="E52" s="537" t="s">
        <v>19</v>
      </c>
      <c r="F52" s="537" t="s">
        <v>19</v>
      </c>
      <c r="G52" s="537" t="s">
        <v>19</v>
      </c>
      <c r="H52" s="537" t="s">
        <v>19</v>
      </c>
      <c r="I52" s="538">
        <v>30</v>
      </c>
      <c r="J52" s="539">
        <v>16708</v>
      </c>
      <c r="K52" s="539">
        <v>17000</v>
      </c>
      <c r="L52" s="538">
        <v>24</v>
      </c>
      <c r="M52" s="539">
        <v>10283</v>
      </c>
      <c r="N52" s="539">
        <v>10608</v>
      </c>
      <c r="O52" s="537" t="s">
        <v>19</v>
      </c>
      <c r="P52" s="537" t="s">
        <v>19</v>
      </c>
      <c r="Q52" s="537" t="s">
        <v>19</v>
      </c>
      <c r="R52" s="538">
        <v>30</v>
      </c>
      <c r="S52" s="539">
        <v>10478</v>
      </c>
      <c r="T52" s="540">
        <v>13208</v>
      </c>
    </row>
    <row r="53" spans="1:20" ht="15" thickBot="1" x14ac:dyDescent="0.35">
      <c r="A53" s="602" t="s">
        <v>292</v>
      </c>
      <c r="B53" s="660" t="s">
        <v>11</v>
      </c>
      <c r="C53" s="661" t="s">
        <v>19</v>
      </c>
      <c r="D53" s="661" t="s">
        <v>19</v>
      </c>
      <c r="E53" s="661" t="s">
        <v>19</v>
      </c>
      <c r="F53" s="661" t="s">
        <v>19</v>
      </c>
      <c r="G53" s="661" t="s">
        <v>19</v>
      </c>
      <c r="H53" s="661" t="s">
        <v>19</v>
      </c>
      <c r="I53" s="661" t="s">
        <v>19</v>
      </c>
      <c r="J53" s="661" t="s">
        <v>19</v>
      </c>
      <c r="K53" s="661" t="s">
        <v>19</v>
      </c>
      <c r="L53" s="661" t="s">
        <v>19</v>
      </c>
      <c r="M53" s="661" t="s">
        <v>19</v>
      </c>
      <c r="N53" s="661" t="s">
        <v>19</v>
      </c>
      <c r="O53" s="661" t="s">
        <v>19</v>
      </c>
      <c r="P53" s="661" t="s">
        <v>19</v>
      </c>
      <c r="Q53" s="661" t="s">
        <v>19</v>
      </c>
      <c r="R53" s="663">
        <v>17</v>
      </c>
      <c r="S53" s="664">
        <v>4000</v>
      </c>
      <c r="T53" s="665">
        <v>10000</v>
      </c>
    </row>
    <row r="54" spans="1:20" ht="15" thickBot="1" x14ac:dyDescent="0.35">
      <c r="A54" s="543" t="s">
        <v>297</v>
      </c>
      <c r="B54" s="609" t="s">
        <v>11</v>
      </c>
      <c r="C54" s="537" t="s">
        <v>19</v>
      </c>
      <c r="D54" s="537" t="s">
        <v>19</v>
      </c>
      <c r="E54" s="537" t="s">
        <v>19</v>
      </c>
      <c r="F54" s="537" t="s">
        <v>19</v>
      </c>
      <c r="G54" s="537" t="s">
        <v>19</v>
      </c>
      <c r="H54" s="537" t="s">
        <v>19</v>
      </c>
      <c r="I54" s="537" t="s">
        <v>19</v>
      </c>
      <c r="J54" s="537" t="s">
        <v>19</v>
      </c>
      <c r="K54" s="537" t="s">
        <v>19</v>
      </c>
      <c r="L54" s="537" t="s">
        <v>19</v>
      </c>
      <c r="M54" s="537" t="s">
        <v>19</v>
      </c>
      <c r="N54" s="537" t="s">
        <v>19</v>
      </c>
      <c r="O54" s="537" t="s">
        <v>19</v>
      </c>
      <c r="P54" s="537" t="s">
        <v>19</v>
      </c>
      <c r="Q54" s="537" t="s">
        <v>19</v>
      </c>
      <c r="R54" s="537" t="s">
        <v>19</v>
      </c>
      <c r="S54" s="537" t="s">
        <v>19</v>
      </c>
      <c r="T54" s="541" t="s">
        <v>19</v>
      </c>
    </row>
    <row r="55" spans="1:20" ht="15" thickBot="1" x14ac:dyDescent="0.35">
      <c r="A55" s="602" t="s">
        <v>298</v>
      </c>
      <c r="B55" s="660" t="s">
        <v>11</v>
      </c>
      <c r="C55" s="661" t="s">
        <v>19</v>
      </c>
      <c r="D55" s="661" t="s">
        <v>19</v>
      </c>
      <c r="E55" s="661" t="s">
        <v>19</v>
      </c>
      <c r="F55" s="661" t="s">
        <v>19</v>
      </c>
      <c r="G55" s="661" t="s">
        <v>19</v>
      </c>
      <c r="H55" s="661" t="s">
        <v>19</v>
      </c>
      <c r="I55" s="661" t="s">
        <v>19</v>
      </c>
      <c r="J55" s="661" t="s">
        <v>19</v>
      </c>
      <c r="K55" s="661" t="s">
        <v>19</v>
      </c>
      <c r="L55" s="661" t="s">
        <v>19</v>
      </c>
      <c r="M55" s="661" t="s">
        <v>19</v>
      </c>
      <c r="N55" s="661" t="s">
        <v>19</v>
      </c>
      <c r="O55" s="661" t="s">
        <v>19</v>
      </c>
      <c r="P55" s="661" t="s">
        <v>19</v>
      </c>
      <c r="Q55" s="661" t="s">
        <v>19</v>
      </c>
      <c r="R55" s="663">
        <v>20</v>
      </c>
      <c r="S55" s="664">
        <v>10400</v>
      </c>
      <c r="T55" s="665">
        <v>15600</v>
      </c>
    </row>
    <row r="56" spans="1:20" ht="15" thickBot="1" x14ac:dyDescent="0.35">
      <c r="A56" s="543" t="s">
        <v>300</v>
      </c>
      <c r="B56" s="609" t="s">
        <v>11</v>
      </c>
      <c r="C56" s="537" t="s">
        <v>19</v>
      </c>
      <c r="D56" s="537" t="s">
        <v>19</v>
      </c>
      <c r="E56" s="537" t="s">
        <v>19</v>
      </c>
      <c r="F56" s="537" t="s">
        <v>19</v>
      </c>
      <c r="G56" s="537" t="s">
        <v>19</v>
      </c>
      <c r="H56" s="537" t="s">
        <v>19</v>
      </c>
      <c r="I56" s="537" t="s">
        <v>19</v>
      </c>
      <c r="J56" s="537" t="s">
        <v>19</v>
      </c>
      <c r="K56" s="537" t="s">
        <v>19</v>
      </c>
      <c r="L56" s="537" t="s">
        <v>19</v>
      </c>
      <c r="M56" s="537" t="s">
        <v>19</v>
      </c>
      <c r="N56" s="537" t="s">
        <v>19</v>
      </c>
      <c r="O56" s="537" t="s">
        <v>19</v>
      </c>
      <c r="P56" s="537" t="s">
        <v>19</v>
      </c>
      <c r="Q56" s="537" t="s">
        <v>19</v>
      </c>
      <c r="R56" s="538">
        <v>29</v>
      </c>
      <c r="S56" s="539">
        <v>12341</v>
      </c>
      <c r="T56" s="540">
        <v>12341</v>
      </c>
    </row>
    <row r="57" spans="1:20" ht="15" thickBot="1" x14ac:dyDescent="0.35">
      <c r="A57" s="602" t="s">
        <v>301</v>
      </c>
      <c r="B57" s="660" t="s">
        <v>11</v>
      </c>
      <c r="C57" s="661" t="s">
        <v>19</v>
      </c>
      <c r="D57" s="661" t="s">
        <v>19</v>
      </c>
      <c r="E57" s="661" t="s">
        <v>19</v>
      </c>
      <c r="F57" s="661" t="s">
        <v>19</v>
      </c>
      <c r="G57" s="661" t="s">
        <v>19</v>
      </c>
      <c r="H57" s="661" t="s">
        <v>19</v>
      </c>
      <c r="I57" s="661" t="s">
        <v>19</v>
      </c>
      <c r="J57" s="661" t="s">
        <v>19</v>
      </c>
      <c r="K57" s="661" t="s">
        <v>19</v>
      </c>
      <c r="L57" s="661" t="s">
        <v>19</v>
      </c>
      <c r="M57" s="661" t="s">
        <v>19</v>
      </c>
      <c r="N57" s="661" t="s">
        <v>19</v>
      </c>
      <c r="O57" s="661" t="s">
        <v>19</v>
      </c>
      <c r="P57" s="661" t="s">
        <v>19</v>
      </c>
      <c r="Q57" s="661" t="s">
        <v>19</v>
      </c>
      <c r="R57" s="661" t="s">
        <v>19</v>
      </c>
      <c r="S57" s="661" t="s">
        <v>19</v>
      </c>
      <c r="T57" s="662" t="s">
        <v>19</v>
      </c>
    </row>
    <row r="58" spans="1:20" ht="15" thickBot="1" x14ac:dyDescent="0.35">
      <c r="A58" s="543" t="s">
        <v>309</v>
      </c>
      <c r="B58" s="609" t="s">
        <v>11</v>
      </c>
      <c r="C58" s="537" t="s">
        <v>19</v>
      </c>
      <c r="D58" s="537" t="s">
        <v>19</v>
      </c>
      <c r="E58" s="537" t="s">
        <v>19</v>
      </c>
      <c r="F58" s="537" t="s">
        <v>19</v>
      </c>
      <c r="G58" s="537" t="s">
        <v>19</v>
      </c>
      <c r="H58" s="537" t="s">
        <v>19</v>
      </c>
      <c r="I58" s="537" t="s">
        <v>19</v>
      </c>
      <c r="J58" s="537" t="s">
        <v>19</v>
      </c>
      <c r="K58" s="537" t="s">
        <v>19</v>
      </c>
      <c r="L58" s="538">
        <v>21</v>
      </c>
      <c r="M58" s="539">
        <v>7488</v>
      </c>
      <c r="N58" s="539">
        <v>11232</v>
      </c>
      <c r="O58" s="537" t="s">
        <v>19</v>
      </c>
      <c r="P58" s="537" t="s">
        <v>19</v>
      </c>
      <c r="Q58" s="537" t="s">
        <v>19</v>
      </c>
      <c r="R58" s="537" t="s">
        <v>19</v>
      </c>
      <c r="S58" s="539">
        <v>6178</v>
      </c>
      <c r="T58" s="540">
        <v>7208</v>
      </c>
    </row>
    <row r="59" spans="1:20" ht="15" thickBot="1" x14ac:dyDescent="0.35">
      <c r="A59" s="602" t="s">
        <v>323</v>
      </c>
      <c r="B59" s="660" t="s">
        <v>11</v>
      </c>
      <c r="C59" s="661" t="s">
        <v>19</v>
      </c>
      <c r="D59" s="661" t="s">
        <v>19</v>
      </c>
      <c r="E59" s="661" t="s">
        <v>19</v>
      </c>
      <c r="F59" s="661" t="s">
        <v>19</v>
      </c>
      <c r="G59" s="661" t="s">
        <v>19</v>
      </c>
      <c r="H59" s="661" t="s">
        <v>19</v>
      </c>
      <c r="I59" s="663">
        <v>20</v>
      </c>
      <c r="J59" s="664">
        <v>9164</v>
      </c>
      <c r="K59" s="664">
        <v>9744</v>
      </c>
      <c r="L59" s="663">
        <v>32</v>
      </c>
      <c r="M59" s="664">
        <v>11336</v>
      </c>
      <c r="N59" s="664">
        <v>14320</v>
      </c>
      <c r="O59" s="663">
        <v>28</v>
      </c>
      <c r="P59" s="664">
        <v>8047</v>
      </c>
      <c r="Q59" s="664">
        <v>8047</v>
      </c>
      <c r="R59" s="663">
        <v>34</v>
      </c>
      <c r="S59" s="664">
        <v>17111</v>
      </c>
      <c r="T59" s="665">
        <v>18795</v>
      </c>
    </row>
    <row r="60" spans="1:20" ht="15" thickBot="1" x14ac:dyDescent="0.35">
      <c r="A60" s="543" t="s">
        <v>326</v>
      </c>
      <c r="B60" s="609" t="s">
        <v>11</v>
      </c>
      <c r="C60" s="537" t="s">
        <v>19</v>
      </c>
      <c r="D60" s="537" t="s">
        <v>19</v>
      </c>
      <c r="E60" s="537" t="s">
        <v>19</v>
      </c>
      <c r="F60" s="537" t="s">
        <v>19</v>
      </c>
      <c r="G60" s="537" t="s">
        <v>19</v>
      </c>
      <c r="H60" s="537" t="s">
        <v>19</v>
      </c>
      <c r="I60" s="537" t="s">
        <v>19</v>
      </c>
      <c r="J60" s="537" t="s">
        <v>19</v>
      </c>
      <c r="K60" s="537" t="s">
        <v>19</v>
      </c>
      <c r="L60" s="537" t="s">
        <v>19</v>
      </c>
      <c r="M60" s="537" t="s">
        <v>19</v>
      </c>
      <c r="N60" s="537" t="s">
        <v>19</v>
      </c>
      <c r="O60" s="537" t="s">
        <v>19</v>
      </c>
      <c r="P60" s="537" t="s">
        <v>19</v>
      </c>
      <c r="Q60" s="537" t="s">
        <v>19</v>
      </c>
      <c r="R60" s="538">
        <v>8</v>
      </c>
      <c r="S60" s="539">
        <v>1788</v>
      </c>
      <c r="T60" s="540">
        <v>6474</v>
      </c>
    </row>
    <row r="61" spans="1:20" ht="15" thickBot="1" x14ac:dyDescent="0.35">
      <c r="A61" s="602" t="s">
        <v>331</v>
      </c>
      <c r="B61" s="660" t="s">
        <v>11</v>
      </c>
      <c r="C61" s="661" t="s">
        <v>19</v>
      </c>
      <c r="D61" s="661" t="s">
        <v>19</v>
      </c>
      <c r="E61" s="661" t="s">
        <v>19</v>
      </c>
      <c r="F61" s="661" t="s">
        <v>19</v>
      </c>
      <c r="G61" s="661" t="s">
        <v>19</v>
      </c>
      <c r="H61" s="661" t="s">
        <v>19</v>
      </c>
      <c r="I61" s="661" t="s">
        <v>19</v>
      </c>
      <c r="J61" s="661" t="s">
        <v>19</v>
      </c>
      <c r="K61" s="661" t="s">
        <v>19</v>
      </c>
      <c r="L61" s="661" t="s">
        <v>19</v>
      </c>
      <c r="M61" s="661" t="s">
        <v>19</v>
      </c>
      <c r="N61" s="661" t="s">
        <v>19</v>
      </c>
      <c r="O61" s="661" t="s">
        <v>19</v>
      </c>
      <c r="P61" s="661" t="s">
        <v>19</v>
      </c>
      <c r="Q61" s="661" t="s">
        <v>19</v>
      </c>
      <c r="R61" s="663">
        <v>21</v>
      </c>
      <c r="S61" s="664">
        <v>9120</v>
      </c>
      <c r="T61" s="665">
        <v>10500</v>
      </c>
    </row>
    <row r="62" spans="1:20" ht="15" thickBot="1" x14ac:dyDescent="0.35">
      <c r="A62" s="543" t="s">
        <v>332</v>
      </c>
      <c r="B62" s="609" t="s">
        <v>11</v>
      </c>
      <c r="C62" s="537" t="s">
        <v>19</v>
      </c>
      <c r="D62" s="537" t="s">
        <v>19</v>
      </c>
      <c r="E62" s="537" t="s">
        <v>19</v>
      </c>
      <c r="F62" s="537" t="s">
        <v>19</v>
      </c>
      <c r="G62" s="537" t="s">
        <v>19</v>
      </c>
      <c r="H62" s="537" t="s">
        <v>19</v>
      </c>
      <c r="I62" s="537" t="s">
        <v>19</v>
      </c>
      <c r="J62" s="537" t="s">
        <v>19</v>
      </c>
      <c r="K62" s="537" t="s">
        <v>19</v>
      </c>
      <c r="L62" s="537" t="s">
        <v>19</v>
      </c>
      <c r="M62" s="537" t="s">
        <v>19</v>
      </c>
      <c r="N62" s="537" t="s">
        <v>19</v>
      </c>
      <c r="O62" s="537" t="s">
        <v>19</v>
      </c>
      <c r="P62" s="537" t="s">
        <v>19</v>
      </c>
      <c r="Q62" s="537" t="s">
        <v>19</v>
      </c>
      <c r="R62" s="538">
        <v>10</v>
      </c>
      <c r="S62" s="539">
        <v>3500</v>
      </c>
      <c r="T62" s="540">
        <v>4500</v>
      </c>
    </row>
    <row r="63" spans="1:20" ht="15" thickBot="1" x14ac:dyDescent="0.35">
      <c r="A63" s="602" t="s">
        <v>343</v>
      </c>
      <c r="B63" s="660" t="s">
        <v>11</v>
      </c>
      <c r="C63" s="661" t="s">
        <v>19</v>
      </c>
      <c r="D63" s="661" t="s">
        <v>19</v>
      </c>
      <c r="E63" s="661" t="s">
        <v>19</v>
      </c>
      <c r="F63" s="661" t="s">
        <v>19</v>
      </c>
      <c r="G63" s="661" t="s">
        <v>19</v>
      </c>
      <c r="H63" s="661" t="s">
        <v>19</v>
      </c>
      <c r="I63" s="661" t="s">
        <v>19</v>
      </c>
      <c r="J63" s="661" t="s">
        <v>19</v>
      </c>
      <c r="K63" s="661" t="s">
        <v>19</v>
      </c>
      <c r="L63" s="661" t="s">
        <v>19</v>
      </c>
      <c r="M63" s="661" t="s">
        <v>19</v>
      </c>
      <c r="N63" s="661" t="s">
        <v>19</v>
      </c>
      <c r="O63" s="661" t="s">
        <v>19</v>
      </c>
      <c r="P63" s="661" t="s">
        <v>19</v>
      </c>
      <c r="Q63" s="661" t="s">
        <v>19</v>
      </c>
      <c r="R63" s="663">
        <v>28</v>
      </c>
      <c r="S63" s="664">
        <v>12950</v>
      </c>
      <c r="T63" s="665">
        <v>15000</v>
      </c>
    </row>
    <row r="64" spans="1:20" ht="15" thickBot="1" x14ac:dyDescent="0.35">
      <c r="A64" s="543" t="s">
        <v>351</v>
      </c>
      <c r="B64" s="609" t="s">
        <v>11</v>
      </c>
      <c r="C64" s="538">
        <v>9</v>
      </c>
      <c r="D64" s="539">
        <v>4400</v>
      </c>
      <c r="E64" s="539">
        <v>4800</v>
      </c>
      <c r="F64" s="537" t="s">
        <v>19</v>
      </c>
      <c r="G64" s="537" t="s">
        <v>19</v>
      </c>
      <c r="H64" s="537" t="s">
        <v>19</v>
      </c>
      <c r="I64" s="537" t="s">
        <v>19</v>
      </c>
      <c r="J64" s="537" t="s">
        <v>19</v>
      </c>
      <c r="K64" s="537" t="s">
        <v>19</v>
      </c>
      <c r="L64" s="537" t="s">
        <v>19</v>
      </c>
      <c r="M64" s="537" t="s">
        <v>19</v>
      </c>
      <c r="N64" s="537" t="s">
        <v>19</v>
      </c>
      <c r="O64" s="537" t="s">
        <v>19</v>
      </c>
      <c r="P64" s="537" t="s">
        <v>19</v>
      </c>
      <c r="Q64" s="537" t="s">
        <v>19</v>
      </c>
      <c r="R64" s="538">
        <v>4</v>
      </c>
      <c r="S64" s="539">
        <v>2050</v>
      </c>
      <c r="T64" s="540">
        <v>3500</v>
      </c>
    </row>
    <row r="65" spans="1:20" ht="15" thickBot="1" x14ac:dyDescent="0.35">
      <c r="A65" s="602" t="s">
        <v>360</v>
      </c>
      <c r="B65" s="660" t="s">
        <v>11</v>
      </c>
      <c r="C65" s="661" t="s">
        <v>19</v>
      </c>
      <c r="D65" s="661" t="s">
        <v>19</v>
      </c>
      <c r="E65" s="661" t="s">
        <v>19</v>
      </c>
      <c r="F65" s="661" t="s">
        <v>19</v>
      </c>
      <c r="G65" s="661" t="s">
        <v>19</v>
      </c>
      <c r="H65" s="661" t="s">
        <v>19</v>
      </c>
      <c r="I65" s="661" t="s">
        <v>19</v>
      </c>
      <c r="J65" s="661" t="s">
        <v>19</v>
      </c>
      <c r="K65" s="661" t="s">
        <v>19</v>
      </c>
      <c r="L65" s="661" t="s">
        <v>19</v>
      </c>
      <c r="M65" s="661" t="s">
        <v>19</v>
      </c>
      <c r="N65" s="661" t="s">
        <v>19</v>
      </c>
      <c r="O65" s="661" t="s">
        <v>19</v>
      </c>
      <c r="P65" s="661" t="s">
        <v>19</v>
      </c>
      <c r="Q65" s="661" t="s">
        <v>19</v>
      </c>
      <c r="R65" s="663">
        <v>13</v>
      </c>
      <c r="S65" s="664">
        <v>5000</v>
      </c>
      <c r="T65" s="665">
        <v>5500</v>
      </c>
    </row>
    <row r="66" spans="1:20" ht="15" thickBot="1" x14ac:dyDescent="0.35">
      <c r="A66" s="543" t="s">
        <v>365</v>
      </c>
      <c r="B66" s="609" t="s">
        <v>11</v>
      </c>
      <c r="C66" s="538">
        <v>21</v>
      </c>
      <c r="D66" s="539">
        <v>10180</v>
      </c>
      <c r="E66" s="539">
        <v>11000</v>
      </c>
      <c r="F66" s="537" t="s">
        <v>19</v>
      </c>
      <c r="G66" s="537" t="s">
        <v>19</v>
      </c>
      <c r="H66" s="537" t="s">
        <v>19</v>
      </c>
      <c r="I66" s="537" t="s">
        <v>19</v>
      </c>
      <c r="J66" s="537" t="s">
        <v>19</v>
      </c>
      <c r="K66" s="537" t="s">
        <v>19</v>
      </c>
      <c r="L66" s="537" t="s">
        <v>19</v>
      </c>
      <c r="M66" s="537" t="s">
        <v>19</v>
      </c>
      <c r="N66" s="537" t="s">
        <v>19</v>
      </c>
      <c r="O66" s="537" t="s">
        <v>19</v>
      </c>
      <c r="P66" s="537" t="s">
        <v>19</v>
      </c>
      <c r="Q66" s="537" t="s">
        <v>19</v>
      </c>
      <c r="R66" s="538">
        <v>18</v>
      </c>
      <c r="S66" s="539">
        <v>6900</v>
      </c>
      <c r="T66" s="540">
        <v>7200</v>
      </c>
    </row>
    <row r="67" spans="1:20" ht="15" thickBot="1" x14ac:dyDescent="0.35">
      <c r="A67" s="602" t="s">
        <v>368</v>
      </c>
      <c r="B67" s="660" t="s">
        <v>11</v>
      </c>
      <c r="C67" s="661" t="s">
        <v>19</v>
      </c>
      <c r="D67" s="661" t="s">
        <v>19</v>
      </c>
      <c r="E67" s="661" t="s">
        <v>19</v>
      </c>
      <c r="F67" s="661" t="s">
        <v>19</v>
      </c>
      <c r="G67" s="661" t="s">
        <v>19</v>
      </c>
      <c r="H67" s="661" t="s">
        <v>19</v>
      </c>
      <c r="I67" s="661" t="s">
        <v>19</v>
      </c>
      <c r="J67" s="661" t="s">
        <v>19</v>
      </c>
      <c r="K67" s="661" t="s">
        <v>19</v>
      </c>
      <c r="L67" s="661" t="s">
        <v>19</v>
      </c>
      <c r="M67" s="661" t="s">
        <v>19</v>
      </c>
      <c r="N67" s="661" t="s">
        <v>19</v>
      </c>
      <c r="O67" s="661" t="s">
        <v>19</v>
      </c>
      <c r="P67" s="661" t="s">
        <v>19</v>
      </c>
      <c r="Q67" s="661" t="s">
        <v>19</v>
      </c>
      <c r="R67" s="663">
        <v>6</v>
      </c>
      <c r="S67" s="664">
        <v>2465</v>
      </c>
      <c r="T67" s="665">
        <v>2465</v>
      </c>
    </row>
    <row r="68" spans="1:20" ht="15" thickBot="1" x14ac:dyDescent="0.35">
      <c r="A68" s="543" t="s">
        <v>369</v>
      </c>
      <c r="B68" s="609" t="s">
        <v>11</v>
      </c>
      <c r="C68" s="537" t="s">
        <v>19</v>
      </c>
      <c r="D68" s="537" t="s">
        <v>19</v>
      </c>
      <c r="E68" s="537" t="s">
        <v>19</v>
      </c>
      <c r="F68" s="537" t="s">
        <v>19</v>
      </c>
      <c r="G68" s="537" t="s">
        <v>19</v>
      </c>
      <c r="H68" s="537" t="s">
        <v>19</v>
      </c>
      <c r="I68" s="537" t="s">
        <v>19</v>
      </c>
      <c r="J68" s="537" t="s">
        <v>19</v>
      </c>
      <c r="K68" s="537" t="s">
        <v>19</v>
      </c>
      <c r="L68" s="537" t="s">
        <v>19</v>
      </c>
      <c r="M68" s="537" t="s">
        <v>19</v>
      </c>
      <c r="N68" s="537" t="s">
        <v>19</v>
      </c>
      <c r="O68" s="537" t="s">
        <v>19</v>
      </c>
      <c r="P68" s="537" t="s">
        <v>19</v>
      </c>
      <c r="Q68" s="537" t="s">
        <v>19</v>
      </c>
      <c r="R68" s="538">
        <v>29</v>
      </c>
      <c r="S68" s="539">
        <v>5820</v>
      </c>
      <c r="T68" s="540">
        <v>8190</v>
      </c>
    </row>
    <row r="69" spans="1:20" ht="15" thickBot="1" x14ac:dyDescent="0.35">
      <c r="A69" s="602" t="s">
        <v>370</v>
      </c>
      <c r="B69" s="660" t="s">
        <v>11</v>
      </c>
      <c r="C69" s="661" t="s">
        <v>19</v>
      </c>
      <c r="D69" s="661" t="s">
        <v>19</v>
      </c>
      <c r="E69" s="661" t="s">
        <v>19</v>
      </c>
      <c r="F69" s="661" t="s">
        <v>19</v>
      </c>
      <c r="G69" s="661" t="s">
        <v>19</v>
      </c>
      <c r="H69" s="661" t="s">
        <v>19</v>
      </c>
      <c r="I69" s="661" t="s">
        <v>19</v>
      </c>
      <c r="J69" s="661" t="s">
        <v>19</v>
      </c>
      <c r="K69" s="661" t="s">
        <v>19</v>
      </c>
      <c r="L69" s="661" t="s">
        <v>19</v>
      </c>
      <c r="M69" s="661" t="s">
        <v>19</v>
      </c>
      <c r="N69" s="661" t="s">
        <v>19</v>
      </c>
      <c r="O69" s="661" t="s">
        <v>19</v>
      </c>
      <c r="P69" s="661" t="s">
        <v>19</v>
      </c>
      <c r="Q69" s="661" t="s">
        <v>19</v>
      </c>
      <c r="R69" s="661" t="s">
        <v>19</v>
      </c>
      <c r="S69" s="661" t="s">
        <v>19</v>
      </c>
      <c r="T69" s="662" t="s">
        <v>19</v>
      </c>
    </row>
    <row r="70" spans="1:20" ht="15" thickBot="1" x14ac:dyDescent="0.35">
      <c r="A70" s="543" t="s">
        <v>375</v>
      </c>
      <c r="B70" s="609" t="s">
        <v>11</v>
      </c>
      <c r="C70" s="537" t="s">
        <v>19</v>
      </c>
      <c r="D70" s="537" t="s">
        <v>19</v>
      </c>
      <c r="E70" s="537" t="s">
        <v>19</v>
      </c>
      <c r="F70" s="537" t="s">
        <v>19</v>
      </c>
      <c r="G70" s="537" t="s">
        <v>19</v>
      </c>
      <c r="H70" s="537" t="s">
        <v>19</v>
      </c>
      <c r="I70" s="537" t="s">
        <v>19</v>
      </c>
      <c r="J70" s="537" t="s">
        <v>19</v>
      </c>
      <c r="K70" s="537" t="s">
        <v>19</v>
      </c>
      <c r="L70" s="537" t="s">
        <v>19</v>
      </c>
      <c r="M70" s="537" t="s">
        <v>19</v>
      </c>
      <c r="N70" s="537" t="s">
        <v>19</v>
      </c>
      <c r="O70" s="537" t="s">
        <v>19</v>
      </c>
      <c r="P70" s="537" t="s">
        <v>19</v>
      </c>
      <c r="Q70" s="537" t="s">
        <v>19</v>
      </c>
      <c r="R70" s="537" t="s">
        <v>19</v>
      </c>
      <c r="S70" s="537" t="s">
        <v>19</v>
      </c>
      <c r="T70" s="541" t="s">
        <v>19</v>
      </c>
    </row>
    <row r="71" spans="1:20" ht="15" thickBot="1" x14ac:dyDescent="0.35">
      <c r="A71" s="602" t="s">
        <v>382</v>
      </c>
      <c r="B71" s="660" t="s">
        <v>11</v>
      </c>
      <c r="C71" s="661" t="s">
        <v>19</v>
      </c>
      <c r="D71" s="661" t="s">
        <v>19</v>
      </c>
      <c r="E71" s="661" t="s">
        <v>19</v>
      </c>
      <c r="F71" s="661" t="s">
        <v>19</v>
      </c>
      <c r="G71" s="661" t="s">
        <v>19</v>
      </c>
      <c r="H71" s="661" t="s">
        <v>19</v>
      </c>
      <c r="I71" s="663">
        <v>14</v>
      </c>
      <c r="J71" s="664">
        <v>5425</v>
      </c>
      <c r="K71" s="664">
        <v>5652</v>
      </c>
      <c r="L71" s="663">
        <v>17</v>
      </c>
      <c r="M71" s="664">
        <v>6851</v>
      </c>
      <c r="N71" s="664">
        <v>7362</v>
      </c>
      <c r="O71" s="661" t="s">
        <v>19</v>
      </c>
      <c r="P71" s="661" t="s">
        <v>19</v>
      </c>
      <c r="Q71" s="661" t="s">
        <v>19</v>
      </c>
      <c r="R71" s="661" t="s">
        <v>19</v>
      </c>
      <c r="S71" s="661" t="s">
        <v>19</v>
      </c>
      <c r="T71" s="662" t="s">
        <v>19</v>
      </c>
    </row>
    <row r="72" spans="1:20" ht="15" thickBot="1" x14ac:dyDescent="0.35">
      <c r="A72" s="543" t="s">
        <v>388</v>
      </c>
      <c r="B72" s="609" t="s">
        <v>11</v>
      </c>
      <c r="C72" s="537" t="s">
        <v>19</v>
      </c>
      <c r="D72" s="537" t="s">
        <v>19</v>
      </c>
      <c r="E72" s="537" t="s">
        <v>19</v>
      </c>
      <c r="F72" s="537" t="s">
        <v>19</v>
      </c>
      <c r="G72" s="537" t="s">
        <v>19</v>
      </c>
      <c r="H72" s="537" t="s">
        <v>19</v>
      </c>
      <c r="I72" s="537" t="s">
        <v>19</v>
      </c>
      <c r="J72" s="537" t="s">
        <v>19</v>
      </c>
      <c r="K72" s="537" t="s">
        <v>19</v>
      </c>
      <c r="L72" s="537" t="s">
        <v>19</v>
      </c>
      <c r="M72" s="537" t="s">
        <v>19</v>
      </c>
      <c r="N72" s="537" t="s">
        <v>19</v>
      </c>
      <c r="O72" s="537" t="s">
        <v>19</v>
      </c>
      <c r="P72" s="537" t="s">
        <v>19</v>
      </c>
      <c r="Q72" s="537" t="s">
        <v>19</v>
      </c>
      <c r="R72" s="538">
        <v>14</v>
      </c>
      <c r="S72" s="539">
        <v>5400</v>
      </c>
      <c r="T72" s="540">
        <v>9100</v>
      </c>
    </row>
    <row r="73" spans="1:20" ht="15" thickBot="1" x14ac:dyDescent="0.35">
      <c r="A73" s="603" t="s">
        <v>392</v>
      </c>
      <c r="B73" s="666" t="s">
        <v>11</v>
      </c>
      <c r="C73" s="667">
        <v>21</v>
      </c>
      <c r="D73" s="668">
        <v>6316</v>
      </c>
      <c r="E73" s="668">
        <v>9475</v>
      </c>
      <c r="F73" s="669" t="s">
        <v>19</v>
      </c>
      <c r="G73" s="669" t="s">
        <v>19</v>
      </c>
      <c r="H73" s="669" t="s">
        <v>19</v>
      </c>
      <c r="I73" s="669" t="s">
        <v>19</v>
      </c>
      <c r="J73" s="669" t="s">
        <v>19</v>
      </c>
      <c r="K73" s="669" t="s">
        <v>19</v>
      </c>
      <c r="L73" s="669" t="s">
        <v>19</v>
      </c>
      <c r="M73" s="669" t="s">
        <v>19</v>
      </c>
      <c r="N73" s="669" t="s">
        <v>19</v>
      </c>
      <c r="O73" s="669" t="s">
        <v>19</v>
      </c>
      <c r="P73" s="669" t="s">
        <v>19</v>
      </c>
      <c r="Q73" s="669" t="s">
        <v>19</v>
      </c>
      <c r="R73" s="669" t="s">
        <v>19</v>
      </c>
      <c r="S73" s="669" t="s">
        <v>19</v>
      </c>
      <c r="T73" s="670" t="s">
        <v>19</v>
      </c>
    </row>
    <row r="74" spans="1:20" ht="15" thickBot="1" x14ac:dyDescent="0.35">
      <c r="A74" s="109"/>
      <c r="B74" s="277"/>
      <c r="C74" s="267"/>
      <c r="D74" s="278"/>
      <c r="E74" s="278"/>
      <c r="F74" s="260"/>
      <c r="G74" s="260"/>
      <c r="H74" s="260"/>
      <c r="I74" s="260"/>
      <c r="J74" s="260"/>
      <c r="K74" s="260"/>
      <c r="L74" s="260"/>
      <c r="M74" s="260"/>
      <c r="N74" s="260"/>
      <c r="O74" s="260"/>
      <c r="P74" s="260"/>
      <c r="Q74" s="260"/>
      <c r="R74" s="260"/>
      <c r="S74" s="260"/>
      <c r="T74" s="260"/>
    </row>
    <row r="75" spans="1:20" ht="15" thickBot="1" x14ac:dyDescent="0.35">
      <c r="A75" s="601" t="s">
        <v>1</v>
      </c>
      <c r="B75" s="604" t="s">
        <v>2</v>
      </c>
      <c r="C75" s="605">
        <v>20</v>
      </c>
      <c r="D75" s="606">
        <v>9724</v>
      </c>
      <c r="E75" s="606">
        <v>9724</v>
      </c>
      <c r="F75" s="607" t="s">
        <v>19</v>
      </c>
      <c r="G75" s="607" t="s">
        <v>19</v>
      </c>
      <c r="H75" s="607" t="s">
        <v>19</v>
      </c>
      <c r="I75" s="607" t="s">
        <v>19</v>
      </c>
      <c r="J75" s="607" t="s">
        <v>19</v>
      </c>
      <c r="K75" s="607" t="s">
        <v>19</v>
      </c>
      <c r="L75" s="607" t="s">
        <v>19</v>
      </c>
      <c r="M75" s="607" t="s">
        <v>19</v>
      </c>
      <c r="N75" s="607" t="s">
        <v>19</v>
      </c>
      <c r="O75" s="607" t="s">
        <v>19</v>
      </c>
      <c r="P75" s="607" t="s">
        <v>19</v>
      </c>
      <c r="Q75" s="607" t="s">
        <v>19</v>
      </c>
      <c r="R75" s="605">
        <v>18</v>
      </c>
      <c r="S75" s="606">
        <v>2500</v>
      </c>
      <c r="T75" s="608">
        <v>5000</v>
      </c>
    </row>
    <row r="76" spans="1:20" ht="15" thickBot="1" x14ac:dyDescent="0.35">
      <c r="A76" s="543" t="s">
        <v>16</v>
      </c>
      <c r="B76" s="609" t="s">
        <v>2</v>
      </c>
      <c r="C76" s="537" t="s">
        <v>19</v>
      </c>
      <c r="D76" s="537" t="s">
        <v>19</v>
      </c>
      <c r="E76" s="537" t="s">
        <v>19</v>
      </c>
      <c r="F76" s="538">
        <v>32</v>
      </c>
      <c r="G76" s="539">
        <v>20000</v>
      </c>
      <c r="H76" s="539">
        <v>25000</v>
      </c>
      <c r="I76" s="537" t="s">
        <v>19</v>
      </c>
      <c r="J76" s="537" t="s">
        <v>19</v>
      </c>
      <c r="K76" s="537" t="s">
        <v>19</v>
      </c>
      <c r="L76" s="537" t="s">
        <v>19</v>
      </c>
      <c r="M76" s="537" t="s">
        <v>19</v>
      </c>
      <c r="N76" s="537" t="s">
        <v>19</v>
      </c>
      <c r="O76" s="537" t="s">
        <v>19</v>
      </c>
      <c r="P76" s="537" t="s">
        <v>19</v>
      </c>
      <c r="Q76" s="537" t="s">
        <v>19</v>
      </c>
      <c r="R76" s="538">
        <v>30</v>
      </c>
      <c r="S76" s="539">
        <v>9500</v>
      </c>
      <c r="T76" s="540">
        <v>20000</v>
      </c>
    </row>
    <row r="77" spans="1:20" ht="15" thickBot="1" x14ac:dyDescent="0.35">
      <c r="A77" s="602" t="s">
        <v>22</v>
      </c>
      <c r="B77" s="610" t="s">
        <v>2</v>
      </c>
      <c r="C77" s="587" t="s">
        <v>19</v>
      </c>
      <c r="D77" s="587" t="s">
        <v>19</v>
      </c>
      <c r="E77" s="587" t="s">
        <v>19</v>
      </c>
      <c r="F77" s="587" t="s">
        <v>19</v>
      </c>
      <c r="G77" s="587" t="s">
        <v>19</v>
      </c>
      <c r="H77" s="587" t="s">
        <v>19</v>
      </c>
      <c r="I77" s="587" t="s">
        <v>19</v>
      </c>
      <c r="J77" s="587" t="s">
        <v>19</v>
      </c>
      <c r="K77" s="587" t="s">
        <v>19</v>
      </c>
      <c r="L77" s="587" t="s">
        <v>19</v>
      </c>
      <c r="M77" s="587" t="s">
        <v>19</v>
      </c>
      <c r="N77" s="587" t="s">
        <v>19</v>
      </c>
      <c r="O77" s="587" t="s">
        <v>19</v>
      </c>
      <c r="P77" s="587" t="s">
        <v>19</v>
      </c>
      <c r="Q77" s="587" t="s">
        <v>19</v>
      </c>
      <c r="R77" s="588">
        <v>16</v>
      </c>
      <c r="S77" s="589">
        <v>8000</v>
      </c>
      <c r="T77" s="611">
        <v>12480</v>
      </c>
    </row>
    <row r="78" spans="1:20" ht="15" thickBot="1" x14ac:dyDescent="0.35">
      <c r="A78" s="543" t="s">
        <v>24</v>
      </c>
      <c r="B78" s="609" t="s">
        <v>2</v>
      </c>
      <c r="C78" s="537" t="s">
        <v>19</v>
      </c>
      <c r="D78" s="537" t="s">
        <v>19</v>
      </c>
      <c r="E78" s="537" t="s">
        <v>19</v>
      </c>
      <c r="F78" s="537" t="s">
        <v>19</v>
      </c>
      <c r="G78" s="537" t="s">
        <v>19</v>
      </c>
      <c r="H78" s="537" t="s">
        <v>19</v>
      </c>
      <c r="I78" s="537" t="s">
        <v>19</v>
      </c>
      <c r="J78" s="537" t="s">
        <v>19</v>
      </c>
      <c r="K78" s="537" t="s">
        <v>19</v>
      </c>
      <c r="L78" s="538">
        <v>4</v>
      </c>
      <c r="M78" s="539">
        <v>1539</v>
      </c>
      <c r="N78" s="539">
        <v>4867</v>
      </c>
      <c r="O78" s="537" t="s">
        <v>19</v>
      </c>
      <c r="P78" s="537" t="s">
        <v>19</v>
      </c>
      <c r="Q78" s="537" t="s">
        <v>19</v>
      </c>
      <c r="R78" s="538">
        <v>15</v>
      </c>
      <c r="S78" s="539">
        <v>3371</v>
      </c>
      <c r="T78" s="540">
        <v>3371</v>
      </c>
    </row>
    <row r="79" spans="1:20" ht="15" thickBot="1" x14ac:dyDescent="0.35">
      <c r="A79" s="602" t="s">
        <v>28</v>
      </c>
      <c r="B79" s="610" t="s">
        <v>2</v>
      </c>
      <c r="C79" s="587" t="s">
        <v>19</v>
      </c>
      <c r="D79" s="587" t="s">
        <v>19</v>
      </c>
      <c r="E79" s="587" t="s">
        <v>19</v>
      </c>
      <c r="F79" s="587" t="s">
        <v>19</v>
      </c>
      <c r="G79" s="587" t="s">
        <v>19</v>
      </c>
      <c r="H79" s="587" t="s">
        <v>19</v>
      </c>
      <c r="I79" s="588">
        <v>25</v>
      </c>
      <c r="J79" s="589">
        <v>16000</v>
      </c>
      <c r="K79" s="589">
        <v>17000</v>
      </c>
      <c r="L79" s="588">
        <v>15</v>
      </c>
      <c r="M79" s="589">
        <v>7000</v>
      </c>
      <c r="N79" s="589">
        <v>10000</v>
      </c>
      <c r="O79" s="587" t="s">
        <v>19</v>
      </c>
      <c r="P79" s="587" t="s">
        <v>19</v>
      </c>
      <c r="Q79" s="587" t="s">
        <v>19</v>
      </c>
      <c r="R79" s="588">
        <v>10</v>
      </c>
      <c r="S79" s="589">
        <v>2400</v>
      </c>
      <c r="T79" s="611">
        <v>3000</v>
      </c>
    </row>
    <row r="80" spans="1:20" ht="15" thickBot="1" x14ac:dyDescent="0.35">
      <c r="A80" s="543" t="s">
        <v>30</v>
      </c>
      <c r="B80" s="609" t="s">
        <v>2</v>
      </c>
      <c r="C80" s="537" t="s">
        <v>19</v>
      </c>
      <c r="D80" s="537" t="s">
        <v>19</v>
      </c>
      <c r="E80" s="537" t="s">
        <v>19</v>
      </c>
      <c r="F80" s="537" t="s">
        <v>19</v>
      </c>
      <c r="G80" s="537" t="s">
        <v>19</v>
      </c>
      <c r="H80" s="537" t="s">
        <v>19</v>
      </c>
      <c r="I80" s="537" t="s">
        <v>19</v>
      </c>
      <c r="J80" s="537" t="s">
        <v>19</v>
      </c>
      <c r="K80" s="537" t="s">
        <v>19</v>
      </c>
      <c r="L80" s="537" t="s">
        <v>19</v>
      </c>
      <c r="M80" s="537" t="s">
        <v>19</v>
      </c>
      <c r="N80" s="537" t="s">
        <v>19</v>
      </c>
      <c r="O80" s="537" t="s">
        <v>19</v>
      </c>
      <c r="P80" s="537" t="s">
        <v>19</v>
      </c>
      <c r="Q80" s="537" t="s">
        <v>19</v>
      </c>
      <c r="R80" s="538">
        <v>21</v>
      </c>
      <c r="S80" s="539">
        <v>3500</v>
      </c>
      <c r="T80" s="540">
        <v>15000</v>
      </c>
    </row>
    <row r="81" spans="1:20" ht="15" thickBot="1" x14ac:dyDescent="0.35">
      <c r="A81" s="602" t="s">
        <v>50</v>
      </c>
      <c r="B81" s="610" t="s">
        <v>2</v>
      </c>
      <c r="C81" s="587" t="s">
        <v>19</v>
      </c>
      <c r="D81" s="587" t="s">
        <v>19</v>
      </c>
      <c r="E81" s="587" t="s">
        <v>19</v>
      </c>
      <c r="F81" s="587" t="s">
        <v>19</v>
      </c>
      <c r="G81" s="587" t="s">
        <v>19</v>
      </c>
      <c r="H81" s="587" t="s">
        <v>19</v>
      </c>
      <c r="I81" s="588">
        <v>35</v>
      </c>
      <c r="J81" s="589">
        <v>22000</v>
      </c>
      <c r="K81" s="589">
        <v>26000</v>
      </c>
      <c r="L81" s="587" t="s">
        <v>19</v>
      </c>
      <c r="M81" s="587" t="s">
        <v>19</v>
      </c>
      <c r="N81" s="587" t="s">
        <v>19</v>
      </c>
      <c r="O81" s="588">
        <v>40</v>
      </c>
      <c r="P81" s="589">
        <v>25000</v>
      </c>
      <c r="Q81" s="589">
        <v>25000</v>
      </c>
      <c r="R81" s="588">
        <v>30</v>
      </c>
      <c r="S81" s="589">
        <v>16000</v>
      </c>
      <c r="T81" s="611">
        <v>19500</v>
      </c>
    </row>
    <row r="82" spans="1:20" ht="15" thickBot="1" x14ac:dyDescent="0.35">
      <c r="A82" s="543" t="s">
        <v>53</v>
      </c>
      <c r="B82" s="609" t="s">
        <v>2</v>
      </c>
      <c r="C82" s="537" t="s">
        <v>19</v>
      </c>
      <c r="D82" s="537" t="s">
        <v>19</v>
      </c>
      <c r="E82" s="537" t="s">
        <v>19</v>
      </c>
      <c r="F82" s="537" t="s">
        <v>19</v>
      </c>
      <c r="G82" s="537" t="s">
        <v>19</v>
      </c>
      <c r="H82" s="537" t="s">
        <v>19</v>
      </c>
      <c r="I82" s="537" t="s">
        <v>19</v>
      </c>
      <c r="J82" s="537" t="s">
        <v>19</v>
      </c>
      <c r="K82" s="537" t="s">
        <v>19</v>
      </c>
      <c r="L82" s="537" t="s">
        <v>19</v>
      </c>
      <c r="M82" s="537" t="s">
        <v>19</v>
      </c>
      <c r="N82" s="537" t="s">
        <v>19</v>
      </c>
      <c r="O82" s="537" t="s">
        <v>19</v>
      </c>
      <c r="P82" s="537" t="s">
        <v>19</v>
      </c>
      <c r="Q82" s="537" t="s">
        <v>19</v>
      </c>
      <c r="R82" s="537" t="s">
        <v>19</v>
      </c>
      <c r="S82" s="537" t="s">
        <v>19</v>
      </c>
      <c r="T82" s="541" t="s">
        <v>19</v>
      </c>
    </row>
    <row r="83" spans="1:20" ht="15" thickBot="1" x14ac:dyDescent="0.35">
      <c r="A83" s="602" t="s">
        <v>59</v>
      </c>
      <c r="B83" s="610" t="s">
        <v>2</v>
      </c>
      <c r="C83" s="587" t="s">
        <v>19</v>
      </c>
      <c r="D83" s="587" t="s">
        <v>19</v>
      </c>
      <c r="E83" s="587" t="s">
        <v>19</v>
      </c>
      <c r="F83" s="587" t="s">
        <v>19</v>
      </c>
      <c r="G83" s="587" t="s">
        <v>19</v>
      </c>
      <c r="H83" s="587" t="s">
        <v>19</v>
      </c>
      <c r="I83" s="587" t="s">
        <v>19</v>
      </c>
      <c r="J83" s="587" t="s">
        <v>19</v>
      </c>
      <c r="K83" s="587" t="s">
        <v>19</v>
      </c>
      <c r="L83" s="587" t="s">
        <v>19</v>
      </c>
      <c r="M83" s="587" t="s">
        <v>19</v>
      </c>
      <c r="N83" s="587" t="s">
        <v>19</v>
      </c>
      <c r="O83" s="587" t="s">
        <v>19</v>
      </c>
      <c r="P83" s="587" t="s">
        <v>19</v>
      </c>
      <c r="Q83" s="587" t="s">
        <v>19</v>
      </c>
      <c r="R83" s="588">
        <v>32</v>
      </c>
      <c r="S83" s="589">
        <v>13540</v>
      </c>
      <c r="T83" s="611">
        <v>14440</v>
      </c>
    </row>
    <row r="84" spans="1:20" ht="15" thickBot="1" x14ac:dyDescent="0.35">
      <c r="A84" s="543" t="s">
        <v>81</v>
      </c>
      <c r="B84" s="609" t="s">
        <v>2</v>
      </c>
      <c r="C84" s="537" t="s">
        <v>19</v>
      </c>
      <c r="D84" s="537" t="s">
        <v>19</v>
      </c>
      <c r="E84" s="537" t="s">
        <v>19</v>
      </c>
      <c r="F84" s="537" t="s">
        <v>19</v>
      </c>
      <c r="G84" s="537" t="s">
        <v>19</v>
      </c>
      <c r="H84" s="537" t="s">
        <v>19</v>
      </c>
      <c r="I84" s="537" t="s">
        <v>19</v>
      </c>
      <c r="J84" s="537" t="s">
        <v>19</v>
      </c>
      <c r="K84" s="537" t="s">
        <v>19</v>
      </c>
      <c r="L84" s="537" t="s">
        <v>19</v>
      </c>
      <c r="M84" s="537" t="s">
        <v>19</v>
      </c>
      <c r="N84" s="537" t="s">
        <v>19</v>
      </c>
      <c r="O84" s="537" t="s">
        <v>19</v>
      </c>
      <c r="P84" s="537" t="s">
        <v>19</v>
      </c>
      <c r="Q84" s="537" t="s">
        <v>19</v>
      </c>
      <c r="R84" s="538">
        <v>32</v>
      </c>
      <c r="S84" s="539">
        <v>21843</v>
      </c>
      <c r="T84" s="540">
        <v>21843</v>
      </c>
    </row>
    <row r="85" spans="1:20" ht="15" thickBot="1" x14ac:dyDescent="0.35">
      <c r="A85" s="602" t="s">
        <v>88</v>
      </c>
      <c r="B85" s="610" t="s">
        <v>2</v>
      </c>
      <c r="C85" s="587" t="s">
        <v>19</v>
      </c>
      <c r="D85" s="587" t="s">
        <v>19</v>
      </c>
      <c r="E85" s="587" t="s">
        <v>19</v>
      </c>
      <c r="F85" s="587" t="s">
        <v>19</v>
      </c>
      <c r="G85" s="587" t="s">
        <v>19</v>
      </c>
      <c r="H85" s="587" t="s">
        <v>19</v>
      </c>
      <c r="I85" s="588">
        <v>24</v>
      </c>
      <c r="J85" s="589">
        <v>12854</v>
      </c>
      <c r="K85" s="589">
        <v>16723</v>
      </c>
      <c r="L85" s="587" t="s">
        <v>19</v>
      </c>
      <c r="M85" s="587" t="s">
        <v>19</v>
      </c>
      <c r="N85" s="587" t="s">
        <v>19</v>
      </c>
      <c r="O85" s="587" t="s">
        <v>19</v>
      </c>
      <c r="P85" s="587" t="s">
        <v>19</v>
      </c>
      <c r="Q85" s="587" t="s">
        <v>19</v>
      </c>
      <c r="R85" s="588">
        <v>12</v>
      </c>
      <c r="S85" s="589">
        <v>4836</v>
      </c>
      <c r="T85" s="611">
        <v>4992</v>
      </c>
    </row>
    <row r="86" spans="1:20" ht="15" thickBot="1" x14ac:dyDescent="0.35">
      <c r="A86" s="543" t="s">
        <v>99</v>
      </c>
      <c r="B86" s="609" t="s">
        <v>2</v>
      </c>
      <c r="C86" s="538">
        <v>21</v>
      </c>
      <c r="D86" s="539">
        <v>8190</v>
      </c>
      <c r="E86" s="539">
        <v>8190</v>
      </c>
      <c r="F86" s="537" t="s">
        <v>19</v>
      </c>
      <c r="G86" s="537" t="s">
        <v>19</v>
      </c>
      <c r="H86" s="537" t="s">
        <v>19</v>
      </c>
      <c r="I86" s="537" t="s">
        <v>19</v>
      </c>
      <c r="J86" s="537" t="s">
        <v>19</v>
      </c>
      <c r="K86" s="537" t="s">
        <v>19</v>
      </c>
      <c r="L86" s="537" t="s">
        <v>19</v>
      </c>
      <c r="M86" s="537" t="s">
        <v>19</v>
      </c>
      <c r="N86" s="537" t="s">
        <v>19</v>
      </c>
      <c r="O86" s="537" t="s">
        <v>19</v>
      </c>
      <c r="P86" s="537" t="s">
        <v>19</v>
      </c>
      <c r="Q86" s="537" t="s">
        <v>19</v>
      </c>
      <c r="R86" s="538">
        <v>15</v>
      </c>
      <c r="S86" s="539">
        <v>5850</v>
      </c>
      <c r="T86" s="540">
        <v>5850</v>
      </c>
    </row>
    <row r="87" spans="1:20" ht="15" thickBot="1" x14ac:dyDescent="0.35">
      <c r="A87" s="602" t="s">
        <v>107</v>
      </c>
      <c r="B87" s="610" t="s">
        <v>2</v>
      </c>
      <c r="C87" s="587" t="s">
        <v>19</v>
      </c>
      <c r="D87" s="587" t="s">
        <v>19</v>
      </c>
      <c r="E87" s="587" t="s">
        <v>19</v>
      </c>
      <c r="F87" s="587" t="s">
        <v>19</v>
      </c>
      <c r="G87" s="587" t="s">
        <v>19</v>
      </c>
      <c r="H87" s="587" t="s">
        <v>19</v>
      </c>
      <c r="I87" s="587" t="s">
        <v>19</v>
      </c>
      <c r="J87" s="587" t="s">
        <v>19</v>
      </c>
      <c r="K87" s="587" t="s">
        <v>19</v>
      </c>
      <c r="L87" s="587" t="s">
        <v>19</v>
      </c>
      <c r="M87" s="587" t="s">
        <v>19</v>
      </c>
      <c r="N87" s="587" t="s">
        <v>19</v>
      </c>
      <c r="O87" s="587" t="s">
        <v>19</v>
      </c>
      <c r="P87" s="587" t="s">
        <v>19</v>
      </c>
      <c r="Q87" s="587" t="s">
        <v>19</v>
      </c>
      <c r="R87" s="588">
        <v>11</v>
      </c>
      <c r="S87" s="589">
        <v>6620</v>
      </c>
      <c r="T87" s="611">
        <v>6620</v>
      </c>
    </row>
    <row r="88" spans="1:20" ht="15" thickBot="1" x14ac:dyDescent="0.35">
      <c r="A88" s="543" t="s">
        <v>110</v>
      </c>
      <c r="B88" s="609" t="s">
        <v>2</v>
      </c>
      <c r="C88" s="537" t="s">
        <v>19</v>
      </c>
      <c r="D88" s="537" t="s">
        <v>19</v>
      </c>
      <c r="E88" s="537" t="s">
        <v>19</v>
      </c>
      <c r="F88" s="537" t="s">
        <v>19</v>
      </c>
      <c r="G88" s="537" t="s">
        <v>19</v>
      </c>
      <c r="H88" s="537" t="s">
        <v>19</v>
      </c>
      <c r="I88" s="537" t="s">
        <v>19</v>
      </c>
      <c r="J88" s="537" t="s">
        <v>19</v>
      </c>
      <c r="K88" s="537" t="s">
        <v>19</v>
      </c>
      <c r="L88" s="537" t="s">
        <v>19</v>
      </c>
      <c r="M88" s="537" t="s">
        <v>19</v>
      </c>
      <c r="N88" s="537" t="s">
        <v>19</v>
      </c>
      <c r="O88" s="537" t="s">
        <v>19</v>
      </c>
      <c r="P88" s="537" t="s">
        <v>19</v>
      </c>
      <c r="Q88" s="537" t="s">
        <v>19</v>
      </c>
      <c r="R88" s="538">
        <v>21</v>
      </c>
      <c r="S88" s="539">
        <v>8080</v>
      </c>
      <c r="T88" s="540">
        <v>8080</v>
      </c>
    </row>
    <row r="89" spans="1:20" ht="15" thickBot="1" x14ac:dyDescent="0.35">
      <c r="A89" s="602" t="s">
        <v>111</v>
      </c>
      <c r="B89" s="610" t="s">
        <v>2</v>
      </c>
      <c r="C89" s="587" t="s">
        <v>19</v>
      </c>
      <c r="D89" s="587" t="s">
        <v>19</v>
      </c>
      <c r="E89" s="587" t="s">
        <v>19</v>
      </c>
      <c r="F89" s="587" t="s">
        <v>19</v>
      </c>
      <c r="G89" s="587" t="s">
        <v>19</v>
      </c>
      <c r="H89" s="587" t="s">
        <v>19</v>
      </c>
      <c r="I89" s="588">
        <v>36</v>
      </c>
      <c r="J89" s="589">
        <v>19074</v>
      </c>
      <c r="K89" s="589">
        <v>20123</v>
      </c>
      <c r="L89" s="588">
        <v>26</v>
      </c>
      <c r="M89" s="589">
        <v>16032</v>
      </c>
      <c r="N89" s="589">
        <v>16558</v>
      </c>
      <c r="O89" s="587" t="s">
        <v>19</v>
      </c>
      <c r="P89" s="587" t="s">
        <v>19</v>
      </c>
      <c r="Q89" s="587" t="s">
        <v>19</v>
      </c>
      <c r="R89" s="588">
        <v>21</v>
      </c>
      <c r="S89" s="589">
        <v>7698</v>
      </c>
      <c r="T89" s="611">
        <v>8386</v>
      </c>
    </row>
    <row r="90" spans="1:20" ht="15" thickBot="1" x14ac:dyDescent="0.35">
      <c r="A90" s="543" t="s">
        <v>114</v>
      </c>
      <c r="B90" s="609" t="s">
        <v>2</v>
      </c>
      <c r="C90" s="537" t="s">
        <v>19</v>
      </c>
      <c r="D90" s="537" t="s">
        <v>19</v>
      </c>
      <c r="E90" s="537" t="s">
        <v>19</v>
      </c>
      <c r="F90" s="537" t="s">
        <v>19</v>
      </c>
      <c r="G90" s="537" t="s">
        <v>19</v>
      </c>
      <c r="H90" s="537" t="s">
        <v>19</v>
      </c>
      <c r="I90" s="537" t="s">
        <v>19</v>
      </c>
      <c r="J90" s="537" t="s">
        <v>19</v>
      </c>
      <c r="K90" s="537" t="s">
        <v>19</v>
      </c>
      <c r="L90" s="537" t="s">
        <v>19</v>
      </c>
      <c r="M90" s="537" t="s">
        <v>19</v>
      </c>
      <c r="N90" s="537" t="s">
        <v>19</v>
      </c>
      <c r="O90" s="537" t="s">
        <v>19</v>
      </c>
      <c r="P90" s="537" t="s">
        <v>19</v>
      </c>
      <c r="Q90" s="537" t="s">
        <v>19</v>
      </c>
      <c r="R90" s="538">
        <v>25</v>
      </c>
      <c r="S90" s="539">
        <v>11180</v>
      </c>
      <c r="T90" s="540">
        <v>22183</v>
      </c>
    </row>
    <row r="91" spans="1:20" ht="15" thickBot="1" x14ac:dyDescent="0.35">
      <c r="A91" s="602" t="s">
        <v>116</v>
      </c>
      <c r="B91" s="610" t="s">
        <v>2</v>
      </c>
      <c r="C91" s="587" t="s">
        <v>19</v>
      </c>
      <c r="D91" s="587" t="s">
        <v>19</v>
      </c>
      <c r="E91" s="587" t="s">
        <v>19</v>
      </c>
      <c r="F91" s="588">
        <v>25</v>
      </c>
      <c r="G91" s="589">
        <v>16900</v>
      </c>
      <c r="H91" s="589">
        <v>25792</v>
      </c>
      <c r="I91" s="587" t="s">
        <v>19</v>
      </c>
      <c r="J91" s="587" t="s">
        <v>19</v>
      </c>
      <c r="K91" s="587" t="s">
        <v>19</v>
      </c>
      <c r="L91" s="587" t="s">
        <v>19</v>
      </c>
      <c r="M91" s="587" t="s">
        <v>19</v>
      </c>
      <c r="N91" s="587" t="s">
        <v>19</v>
      </c>
      <c r="O91" s="588">
        <v>8</v>
      </c>
      <c r="P91" s="589">
        <v>6552</v>
      </c>
      <c r="Q91" s="589">
        <v>8190</v>
      </c>
      <c r="R91" s="588">
        <v>15</v>
      </c>
      <c r="S91" s="589">
        <v>8190</v>
      </c>
      <c r="T91" s="611">
        <v>9360</v>
      </c>
    </row>
    <row r="92" spans="1:20" ht="15" thickBot="1" x14ac:dyDescent="0.35">
      <c r="A92" s="543" t="s">
        <v>129</v>
      </c>
      <c r="B92" s="609" t="s">
        <v>2</v>
      </c>
      <c r="C92" s="537" t="s">
        <v>19</v>
      </c>
      <c r="D92" s="537" t="s">
        <v>19</v>
      </c>
      <c r="E92" s="537" t="s">
        <v>19</v>
      </c>
      <c r="F92" s="537" t="s">
        <v>19</v>
      </c>
      <c r="G92" s="537" t="s">
        <v>19</v>
      </c>
      <c r="H92" s="537" t="s">
        <v>19</v>
      </c>
      <c r="I92" s="537" t="s">
        <v>19</v>
      </c>
      <c r="J92" s="537" t="s">
        <v>19</v>
      </c>
      <c r="K92" s="537" t="s">
        <v>19</v>
      </c>
      <c r="L92" s="537" t="s">
        <v>19</v>
      </c>
      <c r="M92" s="537" t="s">
        <v>19</v>
      </c>
      <c r="N92" s="537" t="s">
        <v>19</v>
      </c>
      <c r="O92" s="537" t="s">
        <v>19</v>
      </c>
      <c r="P92" s="537" t="s">
        <v>19</v>
      </c>
      <c r="Q92" s="537" t="s">
        <v>19</v>
      </c>
      <c r="R92" s="538">
        <v>24</v>
      </c>
      <c r="S92" s="539">
        <v>4000</v>
      </c>
      <c r="T92" s="540">
        <v>20500</v>
      </c>
    </row>
    <row r="93" spans="1:20" ht="15" thickBot="1" x14ac:dyDescent="0.35">
      <c r="A93" s="602" t="s">
        <v>134</v>
      </c>
      <c r="B93" s="610" t="s">
        <v>2</v>
      </c>
      <c r="C93" s="588">
        <v>22</v>
      </c>
      <c r="D93" s="589">
        <v>14741</v>
      </c>
      <c r="E93" s="589">
        <v>22991</v>
      </c>
      <c r="F93" s="587" t="s">
        <v>19</v>
      </c>
      <c r="G93" s="587" t="s">
        <v>19</v>
      </c>
      <c r="H93" s="587" t="s">
        <v>19</v>
      </c>
      <c r="I93" s="588">
        <v>17</v>
      </c>
      <c r="J93" s="589">
        <v>9830</v>
      </c>
      <c r="K93" s="589">
        <v>17153</v>
      </c>
      <c r="L93" s="588">
        <v>11</v>
      </c>
      <c r="M93" s="589">
        <v>2425</v>
      </c>
      <c r="N93" s="589">
        <v>5045</v>
      </c>
      <c r="O93" s="587" t="s">
        <v>19</v>
      </c>
      <c r="P93" s="587" t="s">
        <v>19</v>
      </c>
      <c r="Q93" s="587" t="s">
        <v>19</v>
      </c>
      <c r="R93" s="587" t="s">
        <v>19</v>
      </c>
      <c r="S93" s="587" t="s">
        <v>19</v>
      </c>
      <c r="T93" s="612" t="s">
        <v>19</v>
      </c>
    </row>
    <row r="94" spans="1:20" ht="15" thickBot="1" x14ac:dyDescent="0.35">
      <c r="A94" s="543" t="s">
        <v>143</v>
      </c>
      <c r="B94" s="609" t="s">
        <v>2</v>
      </c>
      <c r="C94" s="537" t="s">
        <v>19</v>
      </c>
      <c r="D94" s="537" t="s">
        <v>19</v>
      </c>
      <c r="E94" s="537" t="s">
        <v>19</v>
      </c>
      <c r="F94" s="538">
        <v>27</v>
      </c>
      <c r="G94" s="539">
        <v>12000</v>
      </c>
      <c r="H94" s="539">
        <v>13400</v>
      </c>
      <c r="I94" s="537" t="s">
        <v>19</v>
      </c>
      <c r="J94" s="537" t="s">
        <v>19</v>
      </c>
      <c r="K94" s="537" t="s">
        <v>19</v>
      </c>
      <c r="L94" s="537" t="s">
        <v>19</v>
      </c>
      <c r="M94" s="537" t="s">
        <v>19</v>
      </c>
      <c r="N94" s="537" t="s">
        <v>19</v>
      </c>
      <c r="O94" s="537" t="s">
        <v>19</v>
      </c>
      <c r="P94" s="537" t="s">
        <v>19</v>
      </c>
      <c r="Q94" s="537" t="s">
        <v>19</v>
      </c>
      <c r="R94" s="538">
        <v>30</v>
      </c>
      <c r="S94" s="539">
        <v>12000</v>
      </c>
      <c r="T94" s="540">
        <v>13400</v>
      </c>
    </row>
    <row r="95" spans="1:20" ht="15" thickBot="1" x14ac:dyDescent="0.35">
      <c r="A95" s="602" t="s">
        <v>155</v>
      </c>
      <c r="B95" s="610" t="s">
        <v>2</v>
      </c>
      <c r="C95" s="587" t="s">
        <v>19</v>
      </c>
      <c r="D95" s="587" t="s">
        <v>19</v>
      </c>
      <c r="E95" s="587" t="s">
        <v>19</v>
      </c>
      <c r="F95" s="587" t="s">
        <v>19</v>
      </c>
      <c r="G95" s="587" t="s">
        <v>19</v>
      </c>
      <c r="H95" s="587" t="s">
        <v>19</v>
      </c>
      <c r="I95" s="587" t="s">
        <v>19</v>
      </c>
      <c r="J95" s="587" t="s">
        <v>19</v>
      </c>
      <c r="K95" s="587" t="s">
        <v>19</v>
      </c>
      <c r="L95" s="587" t="s">
        <v>19</v>
      </c>
      <c r="M95" s="587" t="s">
        <v>19</v>
      </c>
      <c r="N95" s="587" t="s">
        <v>19</v>
      </c>
      <c r="O95" s="587" t="s">
        <v>19</v>
      </c>
      <c r="P95" s="587" t="s">
        <v>19</v>
      </c>
      <c r="Q95" s="587" t="s">
        <v>19</v>
      </c>
      <c r="R95" s="587" t="s">
        <v>19</v>
      </c>
      <c r="S95" s="589">
        <v>2500</v>
      </c>
      <c r="T95" s="611">
        <v>6000</v>
      </c>
    </row>
    <row r="96" spans="1:20" ht="15" thickBot="1" x14ac:dyDescent="0.35">
      <c r="A96" s="543" t="s">
        <v>156</v>
      </c>
      <c r="B96" s="609" t="s">
        <v>2</v>
      </c>
      <c r="C96" s="537" t="s">
        <v>19</v>
      </c>
      <c r="D96" s="537" t="s">
        <v>19</v>
      </c>
      <c r="E96" s="537" t="s">
        <v>19</v>
      </c>
      <c r="F96" s="537" t="s">
        <v>19</v>
      </c>
      <c r="G96" s="537" t="s">
        <v>19</v>
      </c>
      <c r="H96" s="537" t="s">
        <v>19</v>
      </c>
      <c r="I96" s="538">
        <v>28</v>
      </c>
      <c r="J96" s="539">
        <v>11500</v>
      </c>
      <c r="K96" s="539">
        <v>23000</v>
      </c>
      <c r="L96" s="537" t="s">
        <v>19</v>
      </c>
      <c r="M96" s="537" t="s">
        <v>19</v>
      </c>
      <c r="N96" s="537" t="s">
        <v>19</v>
      </c>
      <c r="O96" s="537" t="s">
        <v>19</v>
      </c>
      <c r="P96" s="537" t="s">
        <v>19</v>
      </c>
      <c r="Q96" s="537" t="s">
        <v>19</v>
      </c>
      <c r="R96" s="538">
        <v>20</v>
      </c>
      <c r="S96" s="539">
        <v>7600</v>
      </c>
      <c r="T96" s="540">
        <v>12000</v>
      </c>
    </row>
    <row r="97" spans="1:20" ht="15" thickBot="1" x14ac:dyDescent="0.35">
      <c r="A97" s="602" t="s">
        <v>160</v>
      </c>
      <c r="B97" s="610" t="s">
        <v>2</v>
      </c>
      <c r="C97" s="587" t="s">
        <v>19</v>
      </c>
      <c r="D97" s="587" t="s">
        <v>19</v>
      </c>
      <c r="E97" s="587" t="s">
        <v>19</v>
      </c>
      <c r="F97" s="587" t="s">
        <v>19</v>
      </c>
      <c r="G97" s="587" t="s">
        <v>19</v>
      </c>
      <c r="H97" s="587" t="s">
        <v>19</v>
      </c>
      <c r="I97" s="587" t="s">
        <v>19</v>
      </c>
      <c r="J97" s="587" t="s">
        <v>19</v>
      </c>
      <c r="K97" s="587" t="s">
        <v>19</v>
      </c>
      <c r="L97" s="587" t="s">
        <v>19</v>
      </c>
      <c r="M97" s="587" t="s">
        <v>19</v>
      </c>
      <c r="N97" s="587" t="s">
        <v>19</v>
      </c>
      <c r="O97" s="587" t="s">
        <v>19</v>
      </c>
      <c r="P97" s="587" t="s">
        <v>19</v>
      </c>
      <c r="Q97" s="587" t="s">
        <v>19</v>
      </c>
      <c r="R97" s="588">
        <v>25</v>
      </c>
      <c r="S97" s="589">
        <v>8000</v>
      </c>
      <c r="T97" s="611">
        <v>20000</v>
      </c>
    </row>
    <row r="98" spans="1:20" ht="15" thickBot="1" x14ac:dyDescent="0.35">
      <c r="A98" s="543" t="s">
        <v>165</v>
      </c>
      <c r="B98" s="609" t="s">
        <v>2</v>
      </c>
      <c r="C98" s="537" t="s">
        <v>19</v>
      </c>
      <c r="D98" s="537" t="s">
        <v>19</v>
      </c>
      <c r="E98" s="537" t="s">
        <v>19</v>
      </c>
      <c r="F98" s="537" t="s">
        <v>19</v>
      </c>
      <c r="G98" s="537" t="s">
        <v>19</v>
      </c>
      <c r="H98" s="537" t="s">
        <v>19</v>
      </c>
      <c r="I98" s="537" t="s">
        <v>19</v>
      </c>
      <c r="J98" s="537" t="s">
        <v>19</v>
      </c>
      <c r="K98" s="537" t="s">
        <v>19</v>
      </c>
      <c r="L98" s="537" t="s">
        <v>19</v>
      </c>
      <c r="M98" s="537" t="s">
        <v>19</v>
      </c>
      <c r="N98" s="537" t="s">
        <v>19</v>
      </c>
      <c r="O98" s="538">
        <v>2</v>
      </c>
      <c r="P98" s="539">
        <v>267</v>
      </c>
      <c r="Q98" s="539">
        <v>935</v>
      </c>
      <c r="R98" s="538">
        <v>18</v>
      </c>
      <c r="S98" s="539">
        <v>7200</v>
      </c>
      <c r="T98" s="540">
        <v>8400</v>
      </c>
    </row>
    <row r="99" spans="1:20" ht="15" thickBot="1" x14ac:dyDescent="0.35">
      <c r="A99" s="602" t="s">
        <v>169</v>
      </c>
      <c r="B99" s="610" t="s">
        <v>2</v>
      </c>
      <c r="C99" s="588">
        <v>40</v>
      </c>
      <c r="D99" s="589">
        <v>18000</v>
      </c>
      <c r="E99" s="589">
        <v>20500</v>
      </c>
      <c r="F99" s="587" t="s">
        <v>19</v>
      </c>
      <c r="G99" s="587" t="s">
        <v>19</v>
      </c>
      <c r="H99" s="587" t="s">
        <v>19</v>
      </c>
      <c r="I99" s="587" t="s">
        <v>19</v>
      </c>
      <c r="J99" s="587" t="s">
        <v>19</v>
      </c>
      <c r="K99" s="587" t="s">
        <v>19</v>
      </c>
      <c r="L99" s="587" t="s">
        <v>19</v>
      </c>
      <c r="M99" s="587" t="s">
        <v>19</v>
      </c>
      <c r="N99" s="587" t="s">
        <v>19</v>
      </c>
      <c r="O99" s="587" t="s">
        <v>19</v>
      </c>
      <c r="P99" s="587" t="s">
        <v>19</v>
      </c>
      <c r="Q99" s="587" t="s">
        <v>19</v>
      </c>
      <c r="R99" s="588">
        <v>10</v>
      </c>
      <c r="S99" s="589">
        <v>3800</v>
      </c>
      <c r="T99" s="611">
        <v>4000</v>
      </c>
    </row>
    <row r="100" spans="1:20" ht="15" thickBot="1" x14ac:dyDescent="0.35">
      <c r="A100" s="543" t="s">
        <v>171</v>
      </c>
      <c r="B100" s="609" t="s">
        <v>2</v>
      </c>
      <c r="C100" s="538">
        <v>18</v>
      </c>
      <c r="D100" s="539">
        <v>9100</v>
      </c>
      <c r="E100" s="539">
        <v>9100</v>
      </c>
      <c r="F100" s="537" t="s">
        <v>19</v>
      </c>
      <c r="G100" s="537" t="s">
        <v>19</v>
      </c>
      <c r="H100" s="537" t="s">
        <v>19</v>
      </c>
      <c r="I100" s="537" t="s">
        <v>19</v>
      </c>
      <c r="J100" s="537" t="s">
        <v>19</v>
      </c>
      <c r="K100" s="537" t="s">
        <v>19</v>
      </c>
      <c r="L100" s="537" t="s">
        <v>19</v>
      </c>
      <c r="M100" s="537" t="s">
        <v>19</v>
      </c>
      <c r="N100" s="537" t="s">
        <v>19</v>
      </c>
      <c r="O100" s="537" t="s">
        <v>19</v>
      </c>
      <c r="P100" s="537" t="s">
        <v>19</v>
      </c>
      <c r="Q100" s="537" t="s">
        <v>19</v>
      </c>
      <c r="R100" s="538">
        <v>18</v>
      </c>
      <c r="S100" s="539">
        <v>7210</v>
      </c>
      <c r="T100" s="540">
        <v>7210</v>
      </c>
    </row>
    <row r="101" spans="1:20" ht="15" thickBot="1" x14ac:dyDescent="0.35">
      <c r="A101" s="602" t="s">
        <v>174</v>
      </c>
      <c r="B101" s="610" t="s">
        <v>2</v>
      </c>
      <c r="C101" s="587" t="s">
        <v>19</v>
      </c>
      <c r="D101" s="587" t="s">
        <v>19</v>
      </c>
      <c r="E101" s="587" t="s">
        <v>19</v>
      </c>
      <c r="F101" s="587" t="s">
        <v>19</v>
      </c>
      <c r="G101" s="587" t="s">
        <v>19</v>
      </c>
      <c r="H101" s="587" t="s">
        <v>19</v>
      </c>
      <c r="I101" s="587" t="s">
        <v>19</v>
      </c>
      <c r="J101" s="587" t="s">
        <v>19</v>
      </c>
      <c r="K101" s="587" t="s">
        <v>19</v>
      </c>
      <c r="L101" s="588">
        <v>16</v>
      </c>
      <c r="M101" s="589">
        <v>6156</v>
      </c>
      <c r="N101" s="589">
        <v>6156</v>
      </c>
      <c r="O101" s="587" t="s">
        <v>19</v>
      </c>
      <c r="P101" s="587" t="s">
        <v>19</v>
      </c>
      <c r="Q101" s="587" t="s">
        <v>19</v>
      </c>
      <c r="R101" s="587" t="s">
        <v>19</v>
      </c>
      <c r="S101" s="587" t="s">
        <v>19</v>
      </c>
      <c r="T101" s="612" t="s">
        <v>19</v>
      </c>
    </row>
    <row r="102" spans="1:20" ht="15" thickBot="1" x14ac:dyDescent="0.35">
      <c r="A102" s="543" t="s">
        <v>176</v>
      </c>
      <c r="B102" s="609" t="s">
        <v>2</v>
      </c>
      <c r="C102" s="537" t="s">
        <v>19</v>
      </c>
      <c r="D102" s="537" t="s">
        <v>19</v>
      </c>
      <c r="E102" s="537" t="s">
        <v>19</v>
      </c>
      <c r="F102" s="537" t="s">
        <v>19</v>
      </c>
      <c r="G102" s="537" t="s">
        <v>19</v>
      </c>
      <c r="H102" s="537" t="s">
        <v>19</v>
      </c>
      <c r="I102" s="537" t="s">
        <v>19</v>
      </c>
      <c r="J102" s="537" t="s">
        <v>19</v>
      </c>
      <c r="K102" s="537" t="s">
        <v>19</v>
      </c>
      <c r="L102" s="537" t="s">
        <v>19</v>
      </c>
      <c r="M102" s="537" t="s">
        <v>19</v>
      </c>
      <c r="N102" s="537" t="s">
        <v>19</v>
      </c>
      <c r="O102" s="537" t="s">
        <v>19</v>
      </c>
      <c r="P102" s="537" t="s">
        <v>19</v>
      </c>
      <c r="Q102" s="537" t="s">
        <v>19</v>
      </c>
      <c r="R102" s="538">
        <v>30</v>
      </c>
      <c r="S102" s="539">
        <v>12458</v>
      </c>
      <c r="T102" s="540">
        <v>13500</v>
      </c>
    </row>
    <row r="103" spans="1:20" ht="15" thickBot="1" x14ac:dyDescent="0.35">
      <c r="A103" s="602" t="s">
        <v>178</v>
      </c>
      <c r="B103" s="610" t="s">
        <v>2</v>
      </c>
      <c r="C103" s="588">
        <v>30</v>
      </c>
      <c r="D103" s="589">
        <v>12480</v>
      </c>
      <c r="E103" s="589">
        <v>12480</v>
      </c>
      <c r="F103" s="588">
        <v>1</v>
      </c>
      <c r="G103" s="589">
        <v>100</v>
      </c>
      <c r="H103" s="589">
        <v>100</v>
      </c>
      <c r="I103" s="588">
        <v>1</v>
      </c>
      <c r="J103" s="589">
        <v>100</v>
      </c>
      <c r="K103" s="589">
        <v>100</v>
      </c>
      <c r="L103" s="588">
        <v>1</v>
      </c>
      <c r="M103" s="589">
        <v>100</v>
      </c>
      <c r="N103" s="589">
        <v>100</v>
      </c>
      <c r="O103" s="588">
        <v>1</v>
      </c>
      <c r="P103" s="589">
        <v>100</v>
      </c>
      <c r="Q103" s="589">
        <v>100</v>
      </c>
      <c r="R103" s="588">
        <v>1</v>
      </c>
      <c r="S103" s="589">
        <v>100</v>
      </c>
      <c r="T103" s="611">
        <v>100</v>
      </c>
    </row>
    <row r="104" spans="1:20" ht="15" thickBot="1" x14ac:dyDescent="0.35">
      <c r="A104" s="543" t="s">
        <v>179</v>
      </c>
      <c r="B104" s="609" t="s">
        <v>2</v>
      </c>
      <c r="C104" s="537" t="s">
        <v>19</v>
      </c>
      <c r="D104" s="537" t="s">
        <v>19</v>
      </c>
      <c r="E104" s="537" t="s">
        <v>19</v>
      </c>
      <c r="F104" s="537" t="s">
        <v>19</v>
      </c>
      <c r="G104" s="537" t="s">
        <v>19</v>
      </c>
      <c r="H104" s="537" t="s">
        <v>19</v>
      </c>
      <c r="I104" s="537" t="s">
        <v>19</v>
      </c>
      <c r="J104" s="537" t="s">
        <v>19</v>
      </c>
      <c r="K104" s="537" t="s">
        <v>19</v>
      </c>
      <c r="L104" s="537" t="s">
        <v>19</v>
      </c>
      <c r="M104" s="537" t="s">
        <v>19</v>
      </c>
      <c r="N104" s="537" t="s">
        <v>19</v>
      </c>
      <c r="O104" s="537" t="s">
        <v>19</v>
      </c>
      <c r="P104" s="537" t="s">
        <v>19</v>
      </c>
      <c r="Q104" s="537" t="s">
        <v>19</v>
      </c>
      <c r="R104" s="537" t="s">
        <v>19</v>
      </c>
      <c r="S104" s="537" t="s">
        <v>19</v>
      </c>
      <c r="T104" s="541" t="s">
        <v>19</v>
      </c>
    </row>
    <row r="105" spans="1:20" ht="15" thickBot="1" x14ac:dyDescent="0.35">
      <c r="A105" s="602" t="s">
        <v>184</v>
      </c>
      <c r="B105" s="610" t="s">
        <v>2</v>
      </c>
      <c r="C105" s="587" t="s">
        <v>19</v>
      </c>
      <c r="D105" s="587" t="s">
        <v>19</v>
      </c>
      <c r="E105" s="587" t="s">
        <v>19</v>
      </c>
      <c r="F105" s="587" t="s">
        <v>19</v>
      </c>
      <c r="G105" s="587" t="s">
        <v>19</v>
      </c>
      <c r="H105" s="587" t="s">
        <v>19</v>
      </c>
      <c r="I105" s="587" t="s">
        <v>19</v>
      </c>
      <c r="J105" s="587" t="s">
        <v>19</v>
      </c>
      <c r="K105" s="587" t="s">
        <v>19</v>
      </c>
      <c r="L105" s="587" t="s">
        <v>19</v>
      </c>
      <c r="M105" s="587" t="s">
        <v>19</v>
      </c>
      <c r="N105" s="587" t="s">
        <v>19</v>
      </c>
      <c r="O105" s="587" t="s">
        <v>19</v>
      </c>
      <c r="P105" s="587" t="s">
        <v>19</v>
      </c>
      <c r="Q105" s="587" t="s">
        <v>19</v>
      </c>
      <c r="R105" s="588">
        <v>17</v>
      </c>
      <c r="S105" s="589">
        <v>7999</v>
      </c>
      <c r="T105" s="611">
        <v>7999</v>
      </c>
    </row>
    <row r="106" spans="1:20" ht="15" thickBot="1" x14ac:dyDescent="0.35">
      <c r="A106" s="543" t="s">
        <v>186</v>
      </c>
      <c r="B106" s="609" t="s">
        <v>2</v>
      </c>
      <c r="C106" s="537" t="s">
        <v>19</v>
      </c>
      <c r="D106" s="537" t="s">
        <v>19</v>
      </c>
      <c r="E106" s="537" t="s">
        <v>19</v>
      </c>
      <c r="F106" s="537" t="s">
        <v>19</v>
      </c>
      <c r="G106" s="537" t="s">
        <v>19</v>
      </c>
      <c r="H106" s="537" t="s">
        <v>19</v>
      </c>
      <c r="I106" s="537" t="s">
        <v>19</v>
      </c>
      <c r="J106" s="537" t="s">
        <v>19</v>
      </c>
      <c r="K106" s="537" t="s">
        <v>19</v>
      </c>
      <c r="L106" s="537" t="s">
        <v>19</v>
      </c>
      <c r="M106" s="537" t="s">
        <v>19</v>
      </c>
      <c r="N106" s="537" t="s">
        <v>19</v>
      </c>
      <c r="O106" s="537" t="s">
        <v>19</v>
      </c>
      <c r="P106" s="537" t="s">
        <v>19</v>
      </c>
      <c r="Q106" s="537" t="s">
        <v>19</v>
      </c>
      <c r="R106" s="538">
        <v>11</v>
      </c>
      <c r="S106" s="539">
        <v>4000</v>
      </c>
      <c r="T106" s="540">
        <v>9000</v>
      </c>
    </row>
    <row r="107" spans="1:20" ht="15" thickBot="1" x14ac:dyDescent="0.35">
      <c r="A107" s="602" t="s">
        <v>187</v>
      </c>
      <c r="B107" s="610" t="s">
        <v>2</v>
      </c>
      <c r="C107" s="587" t="s">
        <v>19</v>
      </c>
      <c r="D107" s="587" t="s">
        <v>19</v>
      </c>
      <c r="E107" s="587" t="s">
        <v>19</v>
      </c>
      <c r="F107" s="588">
        <v>36</v>
      </c>
      <c r="G107" s="589">
        <v>11700</v>
      </c>
      <c r="H107" s="589">
        <v>13500</v>
      </c>
      <c r="I107" s="588">
        <v>40</v>
      </c>
      <c r="J107" s="589">
        <v>17700</v>
      </c>
      <c r="K107" s="589">
        <v>18500</v>
      </c>
      <c r="L107" s="588">
        <v>36</v>
      </c>
      <c r="M107" s="589">
        <v>12500</v>
      </c>
      <c r="N107" s="589">
        <v>14000</v>
      </c>
      <c r="O107" s="587" t="s">
        <v>19</v>
      </c>
      <c r="P107" s="587" t="s">
        <v>19</v>
      </c>
      <c r="Q107" s="587" t="s">
        <v>19</v>
      </c>
      <c r="R107" s="587" t="s">
        <v>19</v>
      </c>
      <c r="S107" s="587" t="s">
        <v>19</v>
      </c>
      <c r="T107" s="612" t="s">
        <v>19</v>
      </c>
    </row>
    <row r="108" spans="1:20" ht="15" thickBot="1" x14ac:dyDescent="0.35">
      <c r="A108" s="543" t="s">
        <v>188</v>
      </c>
      <c r="B108" s="609" t="s">
        <v>2</v>
      </c>
      <c r="C108" s="537" t="s">
        <v>19</v>
      </c>
      <c r="D108" s="537" t="s">
        <v>19</v>
      </c>
      <c r="E108" s="537" t="s">
        <v>19</v>
      </c>
      <c r="F108" s="537" t="s">
        <v>19</v>
      </c>
      <c r="G108" s="537" t="s">
        <v>19</v>
      </c>
      <c r="H108" s="537" t="s">
        <v>19</v>
      </c>
      <c r="I108" s="538">
        <v>30</v>
      </c>
      <c r="J108" s="539">
        <v>14000</v>
      </c>
      <c r="K108" s="539">
        <v>17000</v>
      </c>
      <c r="L108" s="538">
        <v>23</v>
      </c>
      <c r="M108" s="539">
        <v>10000</v>
      </c>
      <c r="N108" s="539">
        <v>13500</v>
      </c>
      <c r="O108" s="537" t="s">
        <v>19</v>
      </c>
      <c r="P108" s="537" t="s">
        <v>19</v>
      </c>
      <c r="Q108" s="537" t="s">
        <v>19</v>
      </c>
      <c r="R108" s="538">
        <v>8</v>
      </c>
      <c r="S108" s="539">
        <v>2000</v>
      </c>
      <c r="T108" s="540">
        <v>4000</v>
      </c>
    </row>
    <row r="109" spans="1:20" ht="15" thickBot="1" x14ac:dyDescent="0.35">
      <c r="A109" s="602" t="s">
        <v>195</v>
      </c>
      <c r="B109" s="610" t="s">
        <v>2</v>
      </c>
      <c r="C109" s="587" t="s">
        <v>19</v>
      </c>
      <c r="D109" s="587" t="s">
        <v>19</v>
      </c>
      <c r="E109" s="587" t="s">
        <v>19</v>
      </c>
      <c r="F109" s="587" t="s">
        <v>19</v>
      </c>
      <c r="G109" s="587" t="s">
        <v>19</v>
      </c>
      <c r="H109" s="587" t="s">
        <v>19</v>
      </c>
      <c r="I109" s="588">
        <v>34</v>
      </c>
      <c r="J109" s="589">
        <v>17000</v>
      </c>
      <c r="K109" s="589">
        <v>25000</v>
      </c>
      <c r="L109" s="588">
        <v>10</v>
      </c>
      <c r="M109" s="589">
        <v>4000</v>
      </c>
      <c r="N109" s="589">
        <v>8000</v>
      </c>
      <c r="O109" s="587" t="s">
        <v>19</v>
      </c>
      <c r="P109" s="587" t="s">
        <v>19</v>
      </c>
      <c r="Q109" s="587" t="s">
        <v>19</v>
      </c>
      <c r="R109" s="588">
        <v>10</v>
      </c>
      <c r="S109" s="589">
        <v>3500</v>
      </c>
      <c r="T109" s="611">
        <v>4500</v>
      </c>
    </row>
    <row r="110" spans="1:20" ht="15" thickBot="1" x14ac:dyDescent="0.35">
      <c r="A110" s="543" t="s">
        <v>201</v>
      </c>
      <c r="B110" s="609" t="s">
        <v>2</v>
      </c>
      <c r="C110" s="537" t="s">
        <v>19</v>
      </c>
      <c r="D110" s="537" t="s">
        <v>19</v>
      </c>
      <c r="E110" s="537" t="s">
        <v>19</v>
      </c>
      <c r="F110" s="538">
        <v>18</v>
      </c>
      <c r="G110" s="539">
        <v>9200</v>
      </c>
      <c r="H110" s="539">
        <v>10400</v>
      </c>
      <c r="I110" s="537" t="s">
        <v>19</v>
      </c>
      <c r="J110" s="537" t="s">
        <v>19</v>
      </c>
      <c r="K110" s="537" t="s">
        <v>19</v>
      </c>
      <c r="L110" s="537" t="s">
        <v>19</v>
      </c>
      <c r="M110" s="537" t="s">
        <v>19</v>
      </c>
      <c r="N110" s="537" t="s">
        <v>19</v>
      </c>
      <c r="O110" s="537" t="s">
        <v>19</v>
      </c>
      <c r="P110" s="537" t="s">
        <v>19</v>
      </c>
      <c r="Q110" s="537" t="s">
        <v>19</v>
      </c>
      <c r="R110" s="538">
        <v>25</v>
      </c>
      <c r="S110" s="539">
        <v>16900</v>
      </c>
      <c r="T110" s="540">
        <v>18000</v>
      </c>
    </row>
    <row r="111" spans="1:20" ht="15" thickBot="1" x14ac:dyDescent="0.35">
      <c r="A111" s="602" t="s">
        <v>202</v>
      </c>
      <c r="B111" s="610" t="s">
        <v>2</v>
      </c>
      <c r="C111" s="588">
        <v>25</v>
      </c>
      <c r="D111" s="589">
        <v>15600</v>
      </c>
      <c r="E111" s="589">
        <v>20000</v>
      </c>
      <c r="F111" s="587" t="s">
        <v>19</v>
      </c>
      <c r="G111" s="587" t="s">
        <v>19</v>
      </c>
      <c r="H111" s="587" t="s">
        <v>19</v>
      </c>
      <c r="I111" s="587" t="s">
        <v>19</v>
      </c>
      <c r="J111" s="587" t="s">
        <v>19</v>
      </c>
      <c r="K111" s="587" t="s">
        <v>19</v>
      </c>
      <c r="L111" s="587" t="s">
        <v>19</v>
      </c>
      <c r="M111" s="587" t="s">
        <v>19</v>
      </c>
      <c r="N111" s="587" t="s">
        <v>19</v>
      </c>
      <c r="O111" s="588">
        <v>25</v>
      </c>
      <c r="P111" s="589">
        <v>15600</v>
      </c>
      <c r="Q111" s="589">
        <v>20000</v>
      </c>
      <c r="R111" s="587" t="s">
        <v>19</v>
      </c>
      <c r="S111" s="587" t="s">
        <v>19</v>
      </c>
      <c r="T111" s="612" t="s">
        <v>19</v>
      </c>
    </row>
    <row r="112" spans="1:20" ht="15" thickBot="1" x14ac:dyDescent="0.35">
      <c r="A112" s="543" t="s">
        <v>211</v>
      </c>
      <c r="B112" s="609" t="s">
        <v>2</v>
      </c>
      <c r="C112" s="537" t="s">
        <v>19</v>
      </c>
      <c r="D112" s="537" t="s">
        <v>19</v>
      </c>
      <c r="E112" s="537" t="s">
        <v>19</v>
      </c>
      <c r="F112" s="537" t="s">
        <v>19</v>
      </c>
      <c r="G112" s="537" t="s">
        <v>19</v>
      </c>
      <c r="H112" s="537" t="s">
        <v>19</v>
      </c>
      <c r="I112" s="537" t="s">
        <v>19</v>
      </c>
      <c r="J112" s="537" t="s">
        <v>19</v>
      </c>
      <c r="K112" s="537" t="s">
        <v>19</v>
      </c>
      <c r="L112" s="538">
        <v>20</v>
      </c>
      <c r="M112" s="539">
        <v>9170</v>
      </c>
      <c r="N112" s="539">
        <v>11704</v>
      </c>
      <c r="O112" s="537" t="s">
        <v>19</v>
      </c>
      <c r="P112" s="537" t="s">
        <v>19</v>
      </c>
      <c r="Q112" s="537" t="s">
        <v>19</v>
      </c>
      <c r="R112" s="537" t="s">
        <v>19</v>
      </c>
      <c r="S112" s="539">
        <v>3208</v>
      </c>
      <c r="T112" s="540">
        <v>4200</v>
      </c>
    </row>
    <row r="113" spans="1:20" ht="15" thickBot="1" x14ac:dyDescent="0.35">
      <c r="A113" s="602" t="s">
        <v>214</v>
      </c>
      <c r="B113" s="610" t="s">
        <v>2</v>
      </c>
      <c r="C113" s="587" t="s">
        <v>19</v>
      </c>
      <c r="D113" s="587" t="s">
        <v>19</v>
      </c>
      <c r="E113" s="587" t="s">
        <v>19</v>
      </c>
      <c r="F113" s="587" t="s">
        <v>19</v>
      </c>
      <c r="G113" s="587" t="s">
        <v>19</v>
      </c>
      <c r="H113" s="587" t="s">
        <v>19</v>
      </c>
      <c r="I113" s="587" t="s">
        <v>19</v>
      </c>
      <c r="J113" s="587" t="s">
        <v>19</v>
      </c>
      <c r="K113" s="587" t="s">
        <v>19</v>
      </c>
      <c r="L113" s="587" t="s">
        <v>19</v>
      </c>
      <c r="M113" s="587" t="s">
        <v>19</v>
      </c>
      <c r="N113" s="587" t="s">
        <v>19</v>
      </c>
      <c r="O113" s="587" t="s">
        <v>19</v>
      </c>
      <c r="P113" s="587" t="s">
        <v>19</v>
      </c>
      <c r="Q113" s="587" t="s">
        <v>19</v>
      </c>
      <c r="R113" s="588">
        <v>17</v>
      </c>
      <c r="S113" s="589">
        <v>5500</v>
      </c>
      <c r="T113" s="611">
        <v>6500</v>
      </c>
    </row>
    <row r="114" spans="1:20" ht="15" thickBot="1" x14ac:dyDescent="0.35">
      <c r="A114" s="543" t="s">
        <v>217</v>
      </c>
      <c r="B114" s="609" t="s">
        <v>2</v>
      </c>
      <c r="C114" s="537" t="s">
        <v>19</v>
      </c>
      <c r="D114" s="537" t="s">
        <v>19</v>
      </c>
      <c r="E114" s="537" t="s">
        <v>19</v>
      </c>
      <c r="F114" s="538">
        <v>12</v>
      </c>
      <c r="G114" s="539">
        <v>4160</v>
      </c>
      <c r="H114" s="539">
        <v>4992</v>
      </c>
      <c r="I114" s="538">
        <v>25</v>
      </c>
      <c r="J114" s="539">
        <v>16640</v>
      </c>
      <c r="K114" s="539">
        <v>19968</v>
      </c>
      <c r="L114" s="538">
        <v>20</v>
      </c>
      <c r="M114" s="539">
        <v>4649</v>
      </c>
      <c r="N114" s="539">
        <v>8320</v>
      </c>
      <c r="O114" s="537" t="s">
        <v>19</v>
      </c>
      <c r="P114" s="537" t="s">
        <v>19</v>
      </c>
      <c r="Q114" s="537" t="s">
        <v>19</v>
      </c>
      <c r="R114" s="538">
        <v>32</v>
      </c>
      <c r="S114" s="539">
        <v>13312</v>
      </c>
      <c r="T114" s="540">
        <v>16640</v>
      </c>
    </row>
    <row r="115" spans="1:20" ht="15" thickBot="1" x14ac:dyDescent="0.35">
      <c r="A115" s="602" t="s">
        <v>219</v>
      </c>
      <c r="B115" s="610" t="s">
        <v>2</v>
      </c>
      <c r="C115" s="587" t="s">
        <v>19</v>
      </c>
      <c r="D115" s="587" t="s">
        <v>19</v>
      </c>
      <c r="E115" s="587" t="s">
        <v>19</v>
      </c>
      <c r="F115" s="587" t="s">
        <v>19</v>
      </c>
      <c r="G115" s="587" t="s">
        <v>19</v>
      </c>
      <c r="H115" s="587" t="s">
        <v>19</v>
      </c>
      <c r="I115" s="587" t="s">
        <v>19</v>
      </c>
      <c r="J115" s="587" t="s">
        <v>19</v>
      </c>
      <c r="K115" s="587" t="s">
        <v>19</v>
      </c>
      <c r="L115" s="587" t="s">
        <v>19</v>
      </c>
      <c r="M115" s="587" t="s">
        <v>19</v>
      </c>
      <c r="N115" s="587" t="s">
        <v>19</v>
      </c>
      <c r="O115" s="587" t="s">
        <v>19</v>
      </c>
      <c r="P115" s="587" t="s">
        <v>19</v>
      </c>
      <c r="Q115" s="587" t="s">
        <v>19</v>
      </c>
      <c r="R115" s="588">
        <v>20</v>
      </c>
      <c r="S115" s="589">
        <v>6000</v>
      </c>
      <c r="T115" s="611">
        <v>10000</v>
      </c>
    </row>
    <row r="116" spans="1:20" ht="15" thickBot="1" x14ac:dyDescent="0.35">
      <c r="A116" s="543" t="s">
        <v>224</v>
      </c>
      <c r="B116" s="609" t="s">
        <v>2</v>
      </c>
      <c r="C116" s="537" t="s">
        <v>19</v>
      </c>
      <c r="D116" s="537" t="s">
        <v>19</v>
      </c>
      <c r="E116" s="537" t="s">
        <v>19</v>
      </c>
      <c r="F116" s="537" t="s">
        <v>19</v>
      </c>
      <c r="G116" s="537" t="s">
        <v>19</v>
      </c>
      <c r="H116" s="537" t="s">
        <v>19</v>
      </c>
      <c r="I116" s="538">
        <v>20</v>
      </c>
      <c r="J116" s="539">
        <v>7800</v>
      </c>
      <c r="K116" s="539">
        <v>7800</v>
      </c>
      <c r="L116" s="538">
        <v>34</v>
      </c>
      <c r="M116" s="539">
        <v>18000</v>
      </c>
      <c r="N116" s="539">
        <v>18000</v>
      </c>
      <c r="O116" s="537" t="s">
        <v>19</v>
      </c>
      <c r="P116" s="537" t="s">
        <v>19</v>
      </c>
      <c r="Q116" s="537" t="s">
        <v>19</v>
      </c>
      <c r="R116" s="538">
        <v>20</v>
      </c>
      <c r="S116" s="539">
        <v>6600</v>
      </c>
      <c r="T116" s="540">
        <v>6600</v>
      </c>
    </row>
    <row r="117" spans="1:20" ht="15" thickBot="1" x14ac:dyDescent="0.35">
      <c r="A117" s="602" t="s">
        <v>225</v>
      </c>
      <c r="B117" s="610" t="s">
        <v>2</v>
      </c>
      <c r="C117" s="587" t="s">
        <v>19</v>
      </c>
      <c r="D117" s="587" t="s">
        <v>19</v>
      </c>
      <c r="E117" s="587" t="s">
        <v>19</v>
      </c>
      <c r="F117" s="587" t="s">
        <v>19</v>
      </c>
      <c r="G117" s="587" t="s">
        <v>19</v>
      </c>
      <c r="H117" s="587" t="s">
        <v>19</v>
      </c>
      <c r="I117" s="588">
        <v>16</v>
      </c>
      <c r="J117" s="589">
        <v>9000</v>
      </c>
      <c r="K117" s="589">
        <v>12000</v>
      </c>
      <c r="L117" s="588">
        <v>12</v>
      </c>
      <c r="M117" s="589">
        <v>3000</v>
      </c>
      <c r="N117" s="589">
        <v>7000</v>
      </c>
      <c r="O117" s="587" t="s">
        <v>19</v>
      </c>
      <c r="P117" s="587" t="s">
        <v>19</v>
      </c>
      <c r="Q117" s="587" t="s">
        <v>19</v>
      </c>
      <c r="R117" s="587" t="s">
        <v>19</v>
      </c>
      <c r="S117" s="587" t="s">
        <v>19</v>
      </c>
      <c r="T117" s="612" t="s">
        <v>19</v>
      </c>
    </row>
    <row r="118" spans="1:20" ht="15" thickBot="1" x14ac:dyDescent="0.35">
      <c r="A118" s="543" t="s">
        <v>229</v>
      </c>
      <c r="B118" s="609" t="s">
        <v>2</v>
      </c>
      <c r="C118" s="538">
        <v>12</v>
      </c>
      <c r="D118" s="539">
        <v>6243</v>
      </c>
      <c r="E118" s="539">
        <v>6243</v>
      </c>
      <c r="F118" s="538">
        <v>22</v>
      </c>
      <c r="G118" s="539">
        <v>7218</v>
      </c>
      <c r="H118" s="539">
        <v>7218</v>
      </c>
      <c r="I118" s="538">
        <v>20</v>
      </c>
      <c r="J118" s="539">
        <v>9431</v>
      </c>
      <c r="K118" s="539">
        <v>9431</v>
      </c>
      <c r="L118" s="538">
        <v>40</v>
      </c>
      <c r="M118" s="539">
        <v>16320</v>
      </c>
      <c r="N118" s="539">
        <v>16320</v>
      </c>
      <c r="O118" s="537" t="s">
        <v>19</v>
      </c>
      <c r="P118" s="537" t="s">
        <v>19</v>
      </c>
      <c r="Q118" s="537" t="s">
        <v>19</v>
      </c>
      <c r="R118" s="538">
        <v>24</v>
      </c>
      <c r="S118" s="539">
        <v>9792</v>
      </c>
      <c r="T118" s="540">
        <v>9792</v>
      </c>
    </row>
    <row r="119" spans="1:20" ht="15" thickBot="1" x14ac:dyDescent="0.35">
      <c r="A119" s="602" t="s">
        <v>230</v>
      </c>
      <c r="B119" s="610" t="s">
        <v>2</v>
      </c>
      <c r="C119" s="587" t="s">
        <v>19</v>
      </c>
      <c r="D119" s="587" t="s">
        <v>19</v>
      </c>
      <c r="E119" s="587" t="s">
        <v>19</v>
      </c>
      <c r="F119" s="587" t="s">
        <v>19</v>
      </c>
      <c r="G119" s="587" t="s">
        <v>19</v>
      </c>
      <c r="H119" s="587" t="s">
        <v>19</v>
      </c>
      <c r="I119" s="587" t="s">
        <v>19</v>
      </c>
      <c r="J119" s="587" t="s">
        <v>19</v>
      </c>
      <c r="K119" s="587" t="s">
        <v>19</v>
      </c>
      <c r="L119" s="587" t="s">
        <v>19</v>
      </c>
      <c r="M119" s="587" t="s">
        <v>19</v>
      </c>
      <c r="N119" s="587" t="s">
        <v>19</v>
      </c>
      <c r="O119" s="587" t="s">
        <v>19</v>
      </c>
      <c r="P119" s="587" t="s">
        <v>19</v>
      </c>
      <c r="Q119" s="587" t="s">
        <v>19</v>
      </c>
      <c r="R119" s="588">
        <v>51</v>
      </c>
      <c r="S119" s="589">
        <v>25340</v>
      </c>
      <c r="T119" s="611">
        <v>28410</v>
      </c>
    </row>
    <row r="120" spans="1:20" ht="15" thickBot="1" x14ac:dyDescent="0.35">
      <c r="A120" s="543" t="s">
        <v>232</v>
      </c>
      <c r="B120" s="609" t="s">
        <v>2</v>
      </c>
      <c r="C120" s="538">
        <v>20</v>
      </c>
      <c r="D120" s="539">
        <v>2875</v>
      </c>
      <c r="E120" s="539">
        <v>10373</v>
      </c>
      <c r="F120" s="537" t="s">
        <v>19</v>
      </c>
      <c r="G120" s="537" t="s">
        <v>19</v>
      </c>
      <c r="H120" s="537" t="s">
        <v>19</v>
      </c>
      <c r="I120" s="537" t="s">
        <v>19</v>
      </c>
      <c r="J120" s="537" t="s">
        <v>19</v>
      </c>
      <c r="K120" s="537" t="s">
        <v>19</v>
      </c>
      <c r="L120" s="537" t="s">
        <v>19</v>
      </c>
      <c r="M120" s="537" t="s">
        <v>19</v>
      </c>
      <c r="N120" s="537" t="s">
        <v>19</v>
      </c>
      <c r="O120" s="537" t="s">
        <v>19</v>
      </c>
      <c r="P120" s="537" t="s">
        <v>19</v>
      </c>
      <c r="Q120" s="537" t="s">
        <v>19</v>
      </c>
      <c r="R120" s="538">
        <v>10</v>
      </c>
      <c r="S120" s="539">
        <v>2875</v>
      </c>
      <c r="T120" s="540">
        <v>9000</v>
      </c>
    </row>
    <row r="121" spans="1:20" ht="15" thickBot="1" x14ac:dyDescent="0.35">
      <c r="A121" s="602" t="s">
        <v>241</v>
      </c>
      <c r="B121" s="610" t="s">
        <v>2</v>
      </c>
      <c r="C121" s="587" t="s">
        <v>19</v>
      </c>
      <c r="D121" s="587" t="s">
        <v>19</v>
      </c>
      <c r="E121" s="587" t="s">
        <v>19</v>
      </c>
      <c r="F121" s="587" t="s">
        <v>19</v>
      </c>
      <c r="G121" s="587" t="s">
        <v>19</v>
      </c>
      <c r="H121" s="587" t="s">
        <v>19</v>
      </c>
      <c r="I121" s="587" t="s">
        <v>19</v>
      </c>
      <c r="J121" s="587" t="s">
        <v>19</v>
      </c>
      <c r="K121" s="587" t="s">
        <v>19</v>
      </c>
      <c r="L121" s="587" t="s">
        <v>19</v>
      </c>
      <c r="M121" s="587" t="s">
        <v>19</v>
      </c>
      <c r="N121" s="587" t="s">
        <v>19</v>
      </c>
      <c r="O121" s="587" t="s">
        <v>19</v>
      </c>
      <c r="P121" s="587" t="s">
        <v>19</v>
      </c>
      <c r="Q121" s="587" t="s">
        <v>19</v>
      </c>
      <c r="R121" s="588">
        <v>30</v>
      </c>
      <c r="S121" s="589">
        <v>1994</v>
      </c>
      <c r="T121" s="611">
        <v>19551</v>
      </c>
    </row>
    <row r="122" spans="1:20" ht="15" thickBot="1" x14ac:dyDescent="0.35">
      <c r="A122" s="543" t="s">
        <v>242</v>
      </c>
      <c r="B122" s="609" t="s">
        <v>2</v>
      </c>
      <c r="C122" s="538">
        <v>45</v>
      </c>
      <c r="D122" s="539">
        <v>25000</v>
      </c>
      <c r="E122" s="539">
        <v>30000</v>
      </c>
      <c r="F122" s="538">
        <v>45</v>
      </c>
      <c r="G122" s="539">
        <v>20000</v>
      </c>
      <c r="H122" s="539">
        <v>32000</v>
      </c>
      <c r="I122" s="537" t="s">
        <v>19</v>
      </c>
      <c r="J122" s="537" t="s">
        <v>19</v>
      </c>
      <c r="K122" s="537" t="s">
        <v>19</v>
      </c>
      <c r="L122" s="537" t="s">
        <v>19</v>
      </c>
      <c r="M122" s="537" t="s">
        <v>19</v>
      </c>
      <c r="N122" s="537" t="s">
        <v>19</v>
      </c>
      <c r="O122" s="538">
        <v>12</v>
      </c>
      <c r="P122" s="539">
        <v>10000</v>
      </c>
      <c r="Q122" s="539">
        <v>12480</v>
      </c>
      <c r="R122" s="538">
        <v>33</v>
      </c>
      <c r="S122" s="539">
        <v>13250</v>
      </c>
      <c r="T122" s="540">
        <v>17300</v>
      </c>
    </row>
    <row r="123" spans="1:20" ht="15" thickBot="1" x14ac:dyDescent="0.35">
      <c r="A123" s="602" t="s">
        <v>248</v>
      </c>
      <c r="B123" s="610" t="s">
        <v>2</v>
      </c>
      <c r="C123" s="588">
        <v>1</v>
      </c>
      <c r="D123" s="589">
        <v>100</v>
      </c>
      <c r="E123" s="589">
        <v>100</v>
      </c>
      <c r="F123" s="588">
        <v>1</v>
      </c>
      <c r="G123" s="589">
        <v>100</v>
      </c>
      <c r="H123" s="589">
        <v>100</v>
      </c>
      <c r="I123" s="588">
        <v>1</v>
      </c>
      <c r="J123" s="589">
        <v>100</v>
      </c>
      <c r="K123" s="589">
        <v>100</v>
      </c>
      <c r="L123" s="588">
        <v>1</v>
      </c>
      <c r="M123" s="589">
        <v>100</v>
      </c>
      <c r="N123" s="589">
        <v>100</v>
      </c>
      <c r="O123" s="588">
        <v>1</v>
      </c>
      <c r="P123" s="589">
        <v>100</v>
      </c>
      <c r="Q123" s="589">
        <v>100</v>
      </c>
      <c r="R123" s="588">
        <v>19</v>
      </c>
      <c r="S123" s="589">
        <v>7500</v>
      </c>
      <c r="T123" s="611">
        <v>18000</v>
      </c>
    </row>
    <row r="124" spans="1:20" ht="15" thickBot="1" x14ac:dyDescent="0.35">
      <c r="A124" s="543" t="s">
        <v>249</v>
      </c>
      <c r="B124" s="609" t="s">
        <v>2</v>
      </c>
      <c r="C124" s="537" t="s">
        <v>19</v>
      </c>
      <c r="D124" s="537" t="s">
        <v>19</v>
      </c>
      <c r="E124" s="537" t="s">
        <v>19</v>
      </c>
      <c r="F124" s="537" t="s">
        <v>19</v>
      </c>
      <c r="G124" s="537" t="s">
        <v>19</v>
      </c>
      <c r="H124" s="537" t="s">
        <v>19</v>
      </c>
      <c r="I124" s="538">
        <v>40</v>
      </c>
      <c r="J124" s="539">
        <v>24000</v>
      </c>
      <c r="K124" s="539">
        <v>26900</v>
      </c>
      <c r="L124" s="537" t="s">
        <v>19</v>
      </c>
      <c r="M124" s="537" t="s">
        <v>19</v>
      </c>
      <c r="N124" s="537" t="s">
        <v>19</v>
      </c>
      <c r="O124" s="537" t="s">
        <v>19</v>
      </c>
      <c r="P124" s="537" t="s">
        <v>19</v>
      </c>
      <c r="Q124" s="537" t="s">
        <v>19</v>
      </c>
      <c r="R124" s="538">
        <v>24</v>
      </c>
      <c r="S124" s="539">
        <v>9360</v>
      </c>
      <c r="T124" s="540">
        <v>12355</v>
      </c>
    </row>
    <row r="125" spans="1:20" ht="15" thickBot="1" x14ac:dyDescent="0.35">
      <c r="A125" s="602" t="s">
        <v>255</v>
      </c>
      <c r="B125" s="610" t="s">
        <v>2</v>
      </c>
      <c r="C125" s="588">
        <v>26</v>
      </c>
      <c r="D125" s="589">
        <v>18000</v>
      </c>
      <c r="E125" s="589">
        <v>21440</v>
      </c>
      <c r="F125" s="587" t="s">
        <v>19</v>
      </c>
      <c r="G125" s="587" t="s">
        <v>19</v>
      </c>
      <c r="H125" s="587" t="s">
        <v>19</v>
      </c>
      <c r="I125" s="587" t="s">
        <v>19</v>
      </c>
      <c r="J125" s="587" t="s">
        <v>19</v>
      </c>
      <c r="K125" s="587" t="s">
        <v>19</v>
      </c>
      <c r="L125" s="587" t="s">
        <v>19</v>
      </c>
      <c r="M125" s="587" t="s">
        <v>19</v>
      </c>
      <c r="N125" s="587" t="s">
        <v>19</v>
      </c>
      <c r="O125" s="587" t="s">
        <v>19</v>
      </c>
      <c r="P125" s="587" t="s">
        <v>19</v>
      </c>
      <c r="Q125" s="587" t="s">
        <v>19</v>
      </c>
      <c r="R125" s="588">
        <v>24</v>
      </c>
      <c r="S125" s="589">
        <v>15000</v>
      </c>
      <c r="T125" s="611">
        <v>16800</v>
      </c>
    </row>
    <row r="126" spans="1:20" ht="15" thickBot="1" x14ac:dyDescent="0.35">
      <c r="A126" s="543" t="s">
        <v>266</v>
      </c>
      <c r="B126" s="609" t="s">
        <v>2</v>
      </c>
      <c r="C126" s="538">
        <v>30</v>
      </c>
      <c r="D126" s="539">
        <v>17888</v>
      </c>
      <c r="E126" s="539">
        <v>17888</v>
      </c>
      <c r="F126" s="537" t="s">
        <v>19</v>
      </c>
      <c r="G126" s="537" t="s">
        <v>19</v>
      </c>
      <c r="H126" s="537" t="s">
        <v>19</v>
      </c>
      <c r="I126" s="538">
        <v>28</v>
      </c>
      <c r="J126" s="539">
        <v>9646</v>
      </c>
      <c r="K126" s="539">
        <v>9646</v>
      </c>
      <c r="L126" s="537" t="s">
        <v>19</v>
      </c>
      <c r="M126" s="537" t="s">
        <v>19</v>
      </c>
      <c r="N126" s="537" t="s">
        <v>19</v>
      </c>
      <c r="O126" s="537" t="s">
        <v>19</v>
      </c>
      <c r="P126" s="537" t="s">
        <v>19</v>
      </c>
      <c r="Q126" s="537" t="s">
        <v>19</v>
      </c>
      <c r="R126" s="538">
        <v>25</v>
      </c>
      <c r="S126" s="539">
        <v>1729</v>
      </c>
      <c r="T126" s="540">
        <v>6135</v>
      </c>
    </row>
    <row r="127" spans="1:20" ht="15" thickBot="1" x14ac:dyDescent="0.35">
      <c r="A127" s="602" t="s">
        <v>269</v>
      </c>
      <c r="B127" s="610" t="s">
        <v>2</v>
      </c>
      <c r="C127" s="587" t="s">
        <v>19</v>
      </c>
      <c r="D127" s="587" t="s">
        <v>19</v>
      </c>
      <c r="E127" s="587" t="s">
        <v>19</v>
      </c>
      <c r="F127" s="587" t="s">
        <v>19</v>
      </c>
      <c r="G127" s="587" t="s">
        <v>19</v>
      </c>
      <c r="H127" s="587" t="s">
        <v>19</v>
      </c>
      <c r="I127" s="587" t="s">
        <v>19</v>
      </c>
      <c r="J127" s="587" t="s">
        <v>19</v>
      </c>
      <c r="K127" s="587" t="s">
        <v>19</v>
      </c>
      <c r="L127" s="587" t="s">
        <v>19</v>
      </c>
      <c r="M127" s="587" t="s">
        <v>19</v>
      </c>
      <c r="N127" s="587" t="s">
        <v>19</v>
      </c>
      <c r="O127" s="588">
        <v>11</v>
      </c>
      <c r="P127" s="589">
        <v>5500</v>
      </c>
      <c r="Q127" s="589">
        <v>10000</v>
      </c>
      <c r="R127" s="588">
        <v>48</v>
      </c>
      <c r="S127" s="589">
        <v>10000</v>
      </c>
      <c r="T127" s="611">
        <v>17500</v>
      </c>
    </row>
    <row r="128" spans="1:20" ht="15" thickBot="1" x14ac:dyDescent="0.35">
      <c r="A128" s="543" t="s">
        <v>272</v>
      </c>
      <c r="B128" s="609" t="s">
        <v>2</v>
      </c>
      <c r="C128" s="538">
        <v>20</v>
      </c>
      <c r="D128" s="539">
        <v>14000</v>
      </c>
      <c r="E128" s="539">
        <v>18500</v>
      </c>
      <c r="F128" s="537" t="s">
        <v>19</v>
      </c>
      <c r="G128" s="537" t="s">
        <v>19</v>
      </c>
      <c r="H128" s="537" t="s">
        <v>19</v>
      </c>
      <c r="I128" s="537" t="s">
        <v>19</v>
      </c>
      <c r="J128" s="537" t="s">
        <v>19</v>
      </c>
      <c r="K128" s="537" t="s">
        <v>19</v>
      </c>
      <c r="L128" s="537" t="s">
        <v>19</v>
      </c>
      <c r="M128" s="537" t="s">
        <v>19</v>
      </c>
      <c r="N128" s="537" t="s">
        <v>19</v>
      </c>
      <c r="O128" s="537" t="s">
        <v>19</v>
      </c>
      <c r="P128" s="537" t="s">
        <v>19</v>
      </c>
      <c r="Q128" s="537" t="s">
        <v>19</v>
      </c>
      <c r="R128" s="537" t="s">
        <v>19</v>
      </c>
      <c r="S128" s="539">
        <v>1500</v>
      </c>
      <c r="T128" s="540">
        <v>13500</v>
      </c>
    </row>
    <row r="129" spans="1:20" ht="15" thickBot="1" x14ac:dyDescent="0.35">
      <c r="A129" s="602" t="s">
        <v>279</v>
      </c>
      <c r="B129" s="610" t="s">
        <v>2</v>
      </c>
      <c r="C129" s="587" t="s">
        <v>19</v>
      </c>
      <c r="D129" s="587" t="s">
        <v>19</v>
      </c>
      <c r="E129" s="587" t="s">
        <v>19</v>
      </c>
      <c r="F129" s="587" t="s">
        <v>19</v>
      </c>
      <c r="G129" s="587" t="s">
        <v>19</v>
      </c>
      <c r="H129" s="587" t="s">
        <v>19</v>
      </c>
      <c r="I129" s="587" t="s">
        <v>19</v>
      </c>
      <c r="J129" s="587" t="s">
        <v>19</v>
      </c>
      <c r="K129" s="587" t="s">
        <v>19</v>
      </c>
      <c r="L129" s="587" t="s">
        <v>19</v>
      </c>
      <c r="M129" s="587" t="s">
        <v>19</v>
      </c>
      <c r="N129" s="587" t="s">
        <v>19</v>
      </c>
      <c r="O129" s="587" t="s">
        <v>19</v>
      </c>
      <c r="P129" s="587" t="s">
        <v>19</v>
      </c>
      <c r="Q129" s="587" t="s">
        <v>19</v>
      </c>
      <c r="R129" s="588">
        <v>6</v>
      </c>
      <c r="S129" s="589">
        <v>1000</v>
      </c>
      <c r="T129" s="611">
        <v>5000</v>
      </c>
    </row>
    <row r="130" spans="1:20" ht="15" thickBot="1" x14ac:dyDescent="0.35">
      <c r="A130" s="543" t="s">
        <v>282</v>
      </c>
      <c r="B130" s="609" t="s">
        <v>2</v>
      </c>
      <c r="C130" s="537" t="s">
        <v>19</v>
      </c>
      <c r="D130" s="537" t="s">
        <v>19</v>
      </c>
      <c r="E130" s="537" t="s">
        <v>19</v>
      </c>
      <c r="F130" s="537" t="s">
        <v>19</v>
      </c>
      <c r="G130" s="537" t="s">
        <v>19</v>
      </c>
      <c r="H130" s="537" t="s">
        <v>19</v>
      </c>
      <c r="I130" s="537" t="s">
        <v>19</v>
      </c>
      <c r="J130" s="537" t="s">
        <v>19</v>
      </c>
      <c r="K130" s="537" t="s">
        <v>19</v>
      </c>
      <c r="L130" s="537" t="s">
        <v>19</v>
      </c>
      <c r="M130" s="537" t="s">
        <v>19</v>
      </c>
      <c r="N130" s="537" t="s">
        <v>19</v>
      </c>
      <c r="O130" s="537" t="s">
        <v>19</v>
      </c>
      <c r="P130" s="537" t="s">
        <v>19</v>
      </c>
      <c r="Q130" s="537" t="s">
        <v>19</v>
      </c>
      <c r="R130" s="537" t="s">
        <v>19</v>
      </c>
      <c r="S130" s="539">
        <v>1300</v>
      </c>
      <c r="T130" s="540">
        <v>2000</v>
      </c>
    </row>
    <row r="131" spans="1:20" ht="15" thickBot="1" x14ac:dyDescent="0.35">
      <c r="A131" s="602" t="s">
        <v>286</v>
      </c>
      <c r="B131" s="610" t="s">
        <v>2</v>
      </c>
      <c r="C131" s="588">
        <v>21</v>
      </c>
      <c r="D131" s="589">
        <v>9110</v>
      </c>
      <c r="E131" s="589">
        <v>9110</v>
      </c>
      <c r="F131" s="587" t="s">
        <v>19</v>
      </c>
      <c r="G131" s="587" t="s">
        <v>19</v>
      </c>
      <c r="H131" s="587" t="s">
        <v>19</v>
      </c>
      <c r="I131" s="587" t="s">
        <v>19</v>
      </c>
      <c r="J131" s="587" t="s">
        <v>19</v>
      </c>
      <c r="K131" s="587" t="s">
        <v>19</v>
      </c>
      <c r="L131" s="587" t="s">
        <v>19</v>
      </c>
      <c r="M131" s="587" t="s">
        <v>19</v>
      </c>
      <c r="N131" s="587" t="s">
        <v>19</v>
      </c>
      <c r="O131" s="587" t="s">
        <v>19</v>
      </c>
      <c r="P131" s="587" t="s">
        <v>19</v>
      </c>
      <c r="Q131" s="587" t="s">
        <v>19</v>
      </c>
      <c r="R131" s="588">
        <v>17</v>
      </c>
      <c r="S131" s="589">
        <v>6659</v>
      </c>
      <c r="T131" s="611">
        <v>6659</v>
      </c>
    </row>
    <row r="132" spans="1:20" ht="15" thickBot="1" x14ac:dyDescent="0.35">
      <c r="A132" s="543" t="s">
        <v>289</v>
      </c>
      <c r="B132" s="609" t="s">
        <v>2</v>
      </c>
      <c r="C132" s="538">
        <v>21</v>
      </c>
      <c r="D132" s="539">
        <v>8700</v>
      </c>
      <c r="E132" s="539">
        <v>12000</v>
      </c>
      <c r="F132" s="537" t="s">
        <v>19</v>
      </c>
      <c r="G132" s="537" t="s">
        <v>19</v>
      </c>
      <c r="H132" s="537" t="s">
        <v>19</v>
      </c>
      <c r="I132" s="537" t="s">
        <v>19</v>
      </c>
      <c r="J132" s="537" t="s">
        <v>19</v>
      </c>
      <c r="K132" s="537" t="s">
        <v>19</v>
      </c>
      <c r="L132" s="537" t="s">
        <v>19</v>
      </c>
      <c r="M132" s="537" t="s">
        <v>19</v>
      </c>
      <c r="N132" s="537" t="s">
        <v>19</v>
      </c>
      <c r="O132" s="537" t="s">
        <v>19</v>
      </c>
      <c r="P132" s="537" t="s">
        <v>19</v>
      </c>
      <c r="Q132" s="537" t="s">
        <v>19</v>
      </c>
      <c r="R132" s="538">
        <v>32</v>
      </c>
      <c r="S132" s="539">
        <v>3000</v>
      </c>
      <c r="T132" s="540">
        <v>11000</v>
      </c>
    </row>
    <row r="133" spans="1:20" ht="15" thickBot="1" x14ac:dyDescent="0.35">
      <c r="A133" s="602" t="s">
        <v>290</v>
      </c>
      <c r="B133" s="610" t="s">
        <v>2</v>
      </c>
      <c r="C133" s="587" t="s">
        <v>19</v>
      </c>
      <c r="D133" s="587" t="s">
        <v>19</v>
      </c>
      <c r="E133" s="587" t="s">
        <v>19</v>
      </c>
      <c r="F133" s="587" t="s">
        <v>19</v>
      </c>
      <c r="G133" s="587" t="s">
        <v>19</v>
      </c>
      <c r="H133" s="587" t="s">
        <v>19</v>
      </c>
      <c r="I133" s="587" t="s">
        <v>19</v>
      </c>
      <c r="J133" s="587" t="s">
        <v>19</v>
      </c>
      <c r="K133" s="587" t="s">
        <v>19</v>
      </c>
      <c r="L133" s="587" t="s">
        <v>19</v>
      </c>
      <c r="M133" s="587" t="s">
        <v>19</v>
      </c>
      <c r="N133" s="587" t="s">
        <v>19</v>
      </c>
      <c r="O133" s="587" t="s">
        <v>19</v>
      </c>
      <c r="P133" s="587" t="s">
        <v>19</v>
      </c>
      <c r="Q133" s="587" t="s">
        <v>19</v>
      </c>
      <c r="R133" s="588">
        <v>30</v>
      </c>
      <c r="S133" s="589">
        <v>8320</v>
      </c>
      <c r="T133" s="611">
        <v>16224</v>
      </c>
    </row>
    <row r="134" spans="1:20" ht="15" thickBot="1" x14ac:dyDescent="0.35">
      <c r="A134" s="543" t="s">
        <v>293</v>
      </c>
      <c r="B134" s="609" t="s">
        <v>2</v>
      </c>
      <c r="C134" s="537" t="s">
        <v>19</v>
      </c>
      <c r="D134" s="537" t="s">
        <v>19</v>
      </c>
      <c r="E134" s="537" t="s">
        <v>19</v>
      </c>
      <c r="F134" s="537" t="s">
        <v>19</v>
      </c>
      <c r="G134" s="537" t="s">
        <v>19</v>
      </c>
      <c r="H134" s="537" t="s">
        <v>19</v>
      </c>
      <c r="I134" s="537" t="s">
        <v>19</v>
      </c>
      <c r="J134" s="537" t="s">
        <v>19</v>
      </c>
      <c r="K134" s="537" t="s">
        <v>19</v>
      </c>
      <c r="L134" s="537" t="s">
        <v>19</v>
      </c>
      <c r="M134" s="537" t="s">
        <v>19</v>
      </c>
      <c r="N134" s="537" t="s">
        <v>19</v>
      </c>
      <c r="O134" s="537" t="s">
        <v>19</v>
      </c>
      <c r="P134" s="537" t="s">
        <v>19</v>
      </c>
      <c r="Q134" s="537" t="s">
        <v>19</v>
      </c>
      <c r="R134" s="538">
        <v>15</v>
      </c>
      <c r="S134" s="539">
        <v>5772</v>
      </c>
      <c r="T134" s="540">
        <v>6045</v>
      </c>
    </row>
    <row r="135" spans="1:20" ht="15" thickBot="1" x14ac:dyDescent="0.35">
      <c r="A135" s="602" t="s">
        <v>296</v>
      </c>
      <c r="B135" s="610" t="s">
        <v>2</v>
      </c>
      <c r="C135" s="587" t="s">
        <v>19</v>
      </c>
      <c r="D135" s="587" t="s">
        <v>19</v>
      </c>
      <c r="E135" s="587" t="s">
        <v>19</v>
      </c>
      <c r="F135" s="587" t="s">
        <v>19</v>
      </c>
      <c r="G135" s="587" t="s">
        <v>19</v>
      </c>
      <c r="H135" s="587" t="s">
        <v>19</v>
      </c>
      <c r="I135" s="588">
        <v>22</v>
      </c>
      <c r="J135" s="589">
        <v>10000</v>
      </c>
      <c r="K135" s="589">
        <v>18000</v>
      </c>
      <c r="L135" s="588">
        <v>12</v>
      </c>
      <c r="M135" s="589">
        <v>5000</v>
      </c>
      <c r="N135" s="589">
        <v>12000</v>
      </c>
      <c r="O135" s="587" t="s">
        <v>19</v>
      </c>
      <c r="P135" s="587" t="s">
        <v>19</v>
      </c>
      <c r="Q135" s="587" t="s">
        <v>19</v>
      </c>
      <c r="R135" s="588">
        <v>24</v>
      </c>
      <c r="S135" s="589">
        <v>10000</v>
      </c>
      <c r="T135" s="611">
        <v>18000</v>
      </c>
    </row>
    <row r="136" spans="1:20" ht="15" thickBot="1" x14ac:dyDescent="0.35">
      <c r="A136" s="543" t="s">
        <v>302</v>
      </c>
      <c r="B136" s="613" t="s">
        <v>2</v>
      </c>
      <c r="C136" s="595" t="s">
        <v>19</v>
      </c>
      <c r="D136" s="595" t="s">
        <v>19</v>
      </c>
      <c r="E136" s="595" t="s">
        <v>19</v>
      </c>
      <c r="F136" s="595" t="s">
        <v>19</v>
      </c>
      <c r="G136" s="595" t="s">
        <v>19</v>
      </c>
      <c r="H136" s="595" t="s">
        <v>19</v>
      </c>
      <c r="I136" s="595" t="s">
        <v>19</v>
      </c>
      <c r="J136" s="595" t="s">
        <v>19</v>
      </c>
      <c r="K136" s="595" t="s">
        <v>19</v>
      </c>
      <c r="L136" s="595" t="s">
        <v>19</v>
      </c>
      <c r="M136" s="595" t="s">
        <v>19</v>
      </c>
      <c r="N136" s="595" t="s">
        <v>19</v>
      </c>
      <c r="O136" s="595" t="s">
        <v>19</v>
      </c>
      <c r="P136" s="595" t="s">
        <v>19</v>
      </c>
      <c r="Q136" s="595" t="s">
        <v>19</v>
      </c>
      <c r="R136" s="596">
        <v>18</v>
      </c>
      <c r="S136" s="597">
        <v>7000</v>
      </c>
      <c r="T136" s="598">
        <v>10000</v>
      </c>
    </row>
    <row r="137" spans="1:20" ht="15" thickBot="1" x14ac:dyDescent="0.35">
      <c r="A137" s="671" t="s">
        <v>2597</v>
      </c>
      <c r="B137" s="599" t="s">
        <v>2</v>
      </c>
      <c r="C137" s="590"/>
      <c r="D137" s="590"/>
      <c r="E137" s="590"/>
      <c r="F137" s="590">
        <v>27</v>
      </c>
      <c r="G137" s="600">
        <v>12000</v>
      </c>
      <c r="H137" s="600">
        <v>13400</v>
      </c>
      <c r="I137" s="590"/>
      <c r="J137" s="590"/>
      <c r="K137" s="590"/>
      <c r="L137" s="590"/>
      <c r="M137" s="590"/>
      <c r="N137" s="590"/>
      <c r="O137" s="590"/>
      <c r="P137" s="590"/>
      <c r="Q137" s="590"/>
      <c r="R137" s="591">
        <v>30</v>
      </c>
      <c r="S137" s="592">
        <v>12000</v>
      </c>
      <c r="T137" s="593">
        <v>13400</v>
      </c>
    </row>
    <row r="138" spans="1:20" ht="15" thickBot="1" x14ac:dyDescent="0.35">
      <c r="A138" s="673" t="s">
        <v>315</v>
      </c>
      <c r="B138" s="614" t="s">
        <v>2</v>
      </c>
      <c r="C138" s="615">
        <v>17</v>
      </c>
      <c r="D138" s="616">
        <v>8532</v>
      </c>
      <c r="E138" s="616">
        <v>10460</v>
      </c>
      <c r="F138" s="617" t="s">
        <v>19</v>
      </c>
      <c r="G138" s="617" t="s">
        <v>19</v>
      </c>
      <c r="H138" s="617" t="s">
        <v>19</v>
      </c>
      <c r="I138" s="617" t="s">
        <v>19</v>
      </c>
      <c r="J138" s="617" t="s">
        <v>19</v>
      </c>
      <c r="K138" s="617" t="s">
        <v>19</v>
      </c>
      <c r="L138" s="617" t="s">
        <v>19</v>
      </c>
      <c r="M138" s="617" t="s">
        <v>19</v>
      </c>
      <c r="N138" s="617" t="s">
        <v>19</v>
      </c>
      <c r="O138" s="617" t="s">
        <v>19</v>
      </c>
      <c r="P138" s="617" t="s">
        <v>19</v>
      </c>
      <c r="Q138" s="617" t="s">
        <v>19</v>
      </c>
      <c r="R138" s="615">
        <v>13</v>
      </c>
      <c r="S138" s="616">
        <v>4446</v>
      </c>
      <c r="T138" s="618">
        <v>6422</v>
      </c>
    </row>
    <row r="139" spans="1:20" ht="15" thickBot="1" x14ac:dyDescent="0.35">
      <c r="A139" s="672" t="s">
        <v>320</v>
      </c>
      <c r="B139" s="599" t="s">
        <v>2</v>
      </c>
      <c r="C139" s="590" t="s">
        <v>19</v>
      </c>
      <c r="D139" s="590" t="s">
        <v>19</v>
      </c>
      <c r="E139" s="590" t="s">
        <v>19</v>
      </c>
      <c r="F139" s="590" t="s">
        <v>19</v>
      </c>
      <c r="G139" s="590" t="s">
        <v>19</v>
      </c>
      <c r="H139" s="590" t="s">
        <v>19</v>
      </c>
      <c r="I139" s="591">
        <v>28</v>
      </c>
      <c r="J139" s="592">
        <v>18000</v>
      </c>
      <c r="K139" s="592">
        <v>19000</v>
      </c>
      <c r="L139" s="591">
        <v>30</v>
      </c>
      <c r="M139" s="592">
        <v>16000</v>
      </c>
      <c r="N139" s="592">
        <v>19000</v>
      </c>
      <c r="O139" s="590" t="s">
        <v>19</v>
      </c>
      <c r="P139" s="590" t="s">
        <v>19</v>
      </c>
      <c r="Q139" s="590" t="s">
        <v>19</v>
      </c>
      <c r="R139" s="591">
        <v>15</v>
      </c>
      <c r="S139" s="592">
        <v>7500</v>
      </c>
      <c r="T139" s="593">
        <v>8500</v>
      </c>
    </row>
    <row r="140" spans="1:20" ht="15" thickBot="1" x14ac:dyDescent="0.35">
      <c r="A140" s="673" t="s">
        <v>322</v>
      </c>
      <c r="B140" s="614" t="s">
        <v>2</v>
      </c>
      <c r="C140" s="617" t="s">
        <v>19</v>
      </c>
      <c r="D140" s="617" t="s">
        <v>19</v>
      </c>
      <c r="E140" s="617" t="s">
        <v>19</v>
      </c>
      <c r="F140" s="617" t="s">
        <v>19</v>
      </c>
      <c r="G140" s="617" t="s">
        <v>19</v>
      </c>
      <c r="H140" s="617" t="s">
        <v>19</v>
      </c>
      <c r="I140" s="617" t="s">
        <v>19</v>
      </c>
      <c r="J140" s="617" t="s">
        <v>19</v>
      </c>
      <c r="K140" s="617" t="s">
        <v>19</v>
      </c>
      <c r="L140" s="617" t="s">
        <v>19</v>
      </c>
      <c r="M140" s="617" t="s">
        <v>19</v>
      </c>
      <c r="N140" s="617" t="s">
        <v>19</v>
      </c>
      <c r="O140" s="617" t="s">
        <v>19</v>
      </c>
      <c r="P140" s="617" t="s">
        <v>19</v>
      </c>
      <c r="Q140" s="617" t="s">
        <v>19</v>
      </c>
      <c r="R140" s="615">
        <v>30</v>
      </c>
      <c r="S140" s="616">
        <v>17850</v>
      </c>
      <c r="T140" s="618">
        <v>33900</v>
      </c>
    </row>
    <row r="141" spans="1:20" ht="15" thickBot="1" x14ac:dyDescent="0.35">
      <c r="A141" s="672" t="s">
        <v>325</v>
      </c>
      <c r="B141" s="599" t="s">
        <v>2</v>
      </c>
      <c r="C141" s="591">
        <v>29</v>
      </c>
      <c r="D141" s="592">
        <v>9000</v>
      </c>
      <c r="E141" s="592">
        <v>15000</v>
      </c>
      <c r="F141" s="590" t="s">
        <v>19</v>
      </c>
      <c r="G141" s="590" t="s">
        <v>19</v>
      </c>
      <c r="H141" s="590" t="s">
        <v>19</v>
      </c>
      <c r="I141" s="590" t="s">
        <v>19</v>
      </c>
      <c r="J141" s="590" t="s">
        <v>19</v>
      </c>
      <c r="K141" s="590" t="s">
        <v>19</v>
      </c>
      <c r="L141" s="590" t="s">
        <v>19</v>
      </c>
      <c r="M141" s="590" t="s">
        <v>19</v>
      </c>
      <c r="N141" s="590" t="s">
        <v>19</v>
      </c>
      <c r="O141" s="590" t="s">
        <v>19</v>
      </c>
      <c r="P141" s="590" t="s">
        <v>19</v>
      </c>
      <c r="Q141" s="590" t="s">
        <v>19</v>
      </c>
      <c r="R141" s="591">
        <v>16</v>
      </c>
      <c r="S141" s="592">
        <v>6000</v>
      </c>
      <c r="T141" s="593">
        <v>8000</v>
      </c>
    </row>
    <row r="142" spans="1:20" ht="15" thickBot="1" x14ac:dyDescent="0.35">
      <c r="A142" s="673" t="s">
        <v>329</v>
      </c>
      <c r="B142" s="614" t="s">
        <v>2</v>
      </c>
      <c r="C142" s="615">
        <v>19</v>
      </c>
      <c r="D142" s="616">
        <v>8398</v>
      </c>
      <c r="E142" s="616">
        <v>9880</v>
      </c>
      <c r="F142" s="617" t="s">
        <v>19</v>
      </c>
      <c r="G142" s="617" t="s">
        <v>19</v>
      </c>
      <c r="H142" s="617" t="s">
        <v>19</v>
      </c>
      <c r="I142" s="617" t="s">
        <v>19</v>
      </c>
      <c r="J142" s="617" t="s">
        <v>19</v>
      </c>
      <c r="K142" s="617" t="s">
        <v>19</v>
      </c>
      <c r="L142" s="617" t="s">
        <v>19</v>
      </c>
      <c r="M142" s="617" t="s">
        <v>19</v>
      </c>
      <c r="N142" s="617" t="s">
        <v>19</v>
      </c>
      <c r="O142" s="617" t="s">
        <v>19</v>
      </c>
      <c r="P142" s="617" t="s">
        <v>19</v>
      </c>
      <c r="Q142" s="617" t="s">
        <v>19</v>
      </c>
      <c r="R142" s="615">
        <v>10</v>
      </c>
      <c r="S142" s="616">
        <v>3848</v>
      </c>
      <c r="T142" s="618">
        <v>4082</v>
      </c>
    </row>
    <row r="143" spans="1:20" ht="15" thickBot="1" x14ac:dyDescent="0.35">
      <c r="A143" s="672" t="s">
        <v>340</v>
      </c>
      <c r="B143" s="599" t="s">
        <v>2</v>
      </c>
      <c r="C143" s="591">
        <v>24</v>
      </c>
      <c r="D143" s="592">
        <v>15461</v>
      </c>
      <c r="E143" s="592">
        <v>16750</v>
      </c>
      <c r="F143" s="590" t="s">
        <v>19</v>
      </c>
      <c r="G143" s="590" t="s">
        <v>19</v>
      </c>
      <c r="H143" s="590" t="s">
        <v>19</v>
      </c>
      <c r="I143" s="590" t="s">
        <v>19</v>
      </c>
      <c r="J143" s="590" t="s">
        <v>19</v>
      </c>
      <c r="K143" s="590" t="s">
        <v>19</v>
      </c>
      <c r="L143" s="590" t="s">
        <v>19</v>
      </c>
      <c r="M143" s="590" t="s">
        <v>19</v>
      </c>
      <c r="N143" s="590" t="s">
        <v>19</v>
      </c>
      <c r="O143" s="590" t="s">
        <v>19</v>
      </c>
      <c r="P143" s="590" t="s">
        <v>19</v>
      </c>
      <c r="Q143" s="590" t="s">
        <v>19</v>
      </c>
      <c r="R143" s="591">
        <v>12</v>
      </c>
      <c r="S143" s="592">
        <v>3316</v>
      </c>
      <c r="T143" s="593">
        <v>8515</v>
      </c>
    </row>
    <row r="144" spans="1:20" ht="15" thickBot="1" x14ac:dyDescent="0.35">
      <c r="A144" s="673" t="s">
        <v>346</v>
      </c>
      <c r="B144" s="614" t="s">
        <v>2</v>
      </c>
      <c r="C144" s="617" t="s">
        <v>19</v>
      </c>
      <c r="D144" s="617" t="s">
        <v>19</v>
      </c>
      <c r="E144" s="617" t="s">
        <v>19</v>
      </c>
      <c r="F144" s="617" t="s">
        <v>19</v>
      </c>
      <c r="G144" s="617" t="s">
        <v>19</v>
      </c>
      <c r="H144" s="617" t="s">
        <v>19</v>
      </c>
      <c r="I144" s="615">
        <v>20</v>
      </c>
      <c r="J144" s="616">
        <v>12345</v>
      </c>
      <c r="K144" s="616">
        <v>19800</v>
      </c>
      <c r="L144" s="615">
        <v>9</v>
      </c>
      <c r="M144" s="616">
        <v>2573</v>
      </c>
      <c r="N144" s="616">
        <v>6366</v>
      </c>
      <c r="O144" s="617" t="s">
        <v>19</v>
      </c>
      <c r="P144" s="617" t="s">
        <v>19</v>
      </c>
      <c r="Q144" s="617" t="s">
        <v>19</v>
      </c>
      <c r="R144" s="615">
        <v>4</v>
      </c>
      <c r="S144" s="616">
        <v>300</v>
      </c>
      <c r="T144" s="618">
        <v>2500</v>
      </c>
    </row>
    <row r="145" spans="1:20" ht="15" thickBot="1" x14ac:dyDescent="0.35">
      <c r="A145" s="672" t="s">
        <v>349</v>
      </c>
      <c r="B145" s="599" t="s">
        <v>2</v>
      </c>
      <c r="C145" s="591">
        <v>22</v>
      </c>
      <c r="D145" s="592">
        <v>13225</v>
      </c>
      <c r="E145" s="592">
        <v>15000</v>
      </c>
      <c r="F145" s="590" t="s">
        <v>19</v>
      </c>
      <c r="G145" s="590" t="s">
        <v>19</v>
      </c>
      <c r="H145" s="590" t="s">
        <v>19</v>
      </c>
      <c r="I145" s="590" t="s">
        <v>19</v>
      </c>
      <c r="J145" s="590" t="s">
        <v>19</v>
      </c>
      <c r="K145" s="590" t="s">
        <v>19</v>
      </c>
      <c r="L145" s="590" t="s">
        <v>19</v>
      </c>
      <c r="M145" s="590" t="s">
        <v>19</v>
      </c>
      <c r="N145" s="590" t="s">
        <v>19</v>
      </c>
      <c r="O145" s="590" t="s">
        <v>19</v>
      </c>
      <c r="P145" s="590" t="s">
        <v>19</v>
      </c>
      <c r="Q145" s="590" t="s">
        <v>19</v>
      </c>
      <c r="R145" s="590" t="s">
        <v>19</v>
      </c>
      <c r="S145" s="590" t="s">
        <v>19</v>
      </c>
      <c r="T145" s="594" t="s">
        <v>19</v>
      </c>
    </row>
    <row r="146" spans="1:20" ht="15" thickBot="1" x14ac:dyDescent="0.35">
      <c r="A146" s="673" t="s">
        <v>353</v>
      </c>
      <c r="B146" s="614" t="s">
        <v>2</v>
      </c>
      <c r="C146" s="617" t="s">
        <v>19</v>
      </c>
      <c r="D146" s="617" t="s">
        <v>19</v>
      </c>
      <c r="E146" s="617" t="s">
        <v>19</v>
      </c>
      <c r="F146" s="617" t="s">
        <v>19</v>
      </c>
      <c r="G146" s="617" t="s">
        <v>19</v>
      </c>
      <c r="H146" s="617" t="s">
        <v>19</v>
      </c>
      <c r="I146" s="615">
        <v>21</v>
      </c>
      <c r="J146" s="616">
        <v>12474</v>
      </c>
      <c r="K146" s="616">
        <v>12973</v>
      </c>
      <c r="L146" s="615">
        <v>21</v>
      </c>
      <c r="M146" s="616">
        <v>10500</v>
      </c>
      <c r="N146" s="616">
        <v>10920</v>
      </c>
      <c r="O146" s="617" t="s">
        <v>19</v>
      </c>
      <c r="P146" s="617" t="s">
        <v>19</v>
      </c>
      <c r="Q146" s="617" t="s">
        <v>19</v>
      </c>
      <c r="R146" s="617" t="s">
        <v>19</v>
      </c>
      <c r="S146" s="617" t="s">
        <v>19</v>
      </c>
      <c r="T146" s="619" t="s">
        <v>19</v>
      </c>
    </row>
    <row r="147" spans="1:20" ht="15" thickBot="1" x14ac:dyDescent="0.35">
      <c r="A147" s="672" t="s">
        <v>357</v>
      </c>
      <c r="B147" s="599" t="s">
        <v>2</v>
      </c>
      <c r="C147" s="590" t="s">
        <v>19</v>
      </c>
      <c r="D147" s="590" t="s">
        <v>19</v>
      </c>
      <c r="E147" s="590" t="s">
        <v>19</v>
      </c>
      <c r="F147" s="590" t="s">
        <v>19</v>
      </c>
      <c r="G147" s="590" t="s">
        <v>19</v>
      </c>
      <c r="H147" s="590" t="s">
        <v>19</v>
      </c>
      <c r="I147" s="590" t="s">
        <v>19</v>
      </c>
      <c r="J147" s="590" t="s">
        <v>19</v>
      </c>
      <c r="K147" s="590" t="s">
        <v>19</v>
      </c>
      <c r="L147" s="590" t="s">
        <v>19</v>
      </c>
      <c r="M147" s="590" t="s">
        <v>19</v>
      </c>
      <c r="N147" s="590" t="s">
        <v>19</v>
      </c>
      <c r="O147" s="590" t="s">
        <v>19</v>
      </c>
      <c r="P147" s="590" t="s">
        <v>19</v>
      </c>
      <c r="Q147" s="590" t="s">
        <v>19</v>
      </c>
      <c r="R147" s="591">
        <v>21</v>
      </c>
      <c r="S147" s="592">
        <v>1924</v>
      </c>
      <c r="T147" s="593">
        <v>12303</v>
      </c>
    </row>
    <row r="148" spans="1:20" ht="15" thickBot="1" x14ac:dyDescent="0.35">
      <c r="A148" s="673" t="s">
        <v>363</v>
      </c>
      <c r="B148" s="614" t="s">
        <v>2</v>
      </c>
      <c r="C148" s="615">
        <v>40</v>
      </c>
      <c r="D148" s="616">
        <v>37111</v>
      </c>
      <c r="E148" s="616">
        <v>37111</v>
      </c>
      <c r="F148" s="617" t="s">
        <v>19</v>
      </c>
      <c r="G148" s="617" t="s">
        <v>19</v>
      </c>
      <c r="H148" s="617" t="s">
        <v>19</v>
      </c>
      <c r="I148" s="617" t="s">
        <v>19</v>
      </c>
      <c r="J148" s="617" t="s">
        <v>19</v>
      </c>
      <c r="K148" s="617" t="s">
        <v>19</v>
      </c>
      <c r="L148" s="617" t="s">
        <v>19</v>
      </c>
      <c r="M148" s="617" t="s">
        <v>19</v>
      </c>
      <c r="N148" s="617" t="s">
        <v>19</v>
      </c>
      <c r="O148" s="617" t="s">
        <v>19</v>
      </c>
      <c r="P148" s="617" t="s">
        <v>19</v>
      </c>
      <c r="Q148" s="617" t="s">
        <v>19</v>
      </c>
      <c r="R148" s="615">
        <v>10</v>
      </c>
      <c r="S148" s="616">
        <v>7280</v>
      </c>
      <c r="T148" s="618">
        <v>8200</v>
      </c>
    </row>
    <row r="149" spans="1:20" ht="15" thickBot="1" x14ac:dyDescent="0.35">
      <c r="A149" s="672" t="s">
        <v>366</v>
      </c>
      <c r="B149" s="599" t="s">
        <v>2</v>
      </c>
      <c r="C149" s="591">
        <v>15</v>
      </c>
      <c r="D149" s="592">
        <v>5850</v>
      </c>
      <c r="E149" s="592">
        <v>15000</v>
      </c>
      <c r="F149" s="590" t="s">
        <v>19</v>
      </c>
      <c r="G149" s="590" t="s">
        <v>19</v>
      </c>
      <c r="H149" s="590" t="s">
        <v>19</v>
      </c>
      <c r="I149" s="590" t="s">
        <v>19</v>
      </c>
      <c r="J149" s="590" t="s">
        <v>19</v>
      </c>
      <c r="K149" s="590" t="s">
        <v>19</v>
      </c>
      <c r="L149" s="590" t="s">
        <v>19</v>
      </c>
      <c r="M149" s="590" t="s">
        <v>19</v>
      </c>
      <c r="N149" s="590" t="s">
        <v>19</v>
      </c>
      <c r="O149" s="590" t="s">
        <v>19</v>
      </c>
      <c r="P149" s="590" t="s">
        <v>19</v>
      </c>
      <c r="Q149" s="590" t="s">
        <v>19</v>
      </c>
      <c r="R149" s="591">
        <v>16</v>
      </c>
      <c r="S149" s="592">
        <v>3500</v>
      </c>
      <c r="T149" s="593">
        <v>5500</v>
      </c>
    </row>
    <row r="150" spans="1:20" ht="15" thickBot="1" x14ac:dyDescent="0.35">
      <c r="A150" s="673" t="s">
        <v>371</v>
      </c>
      <c r="B150" s="614" t="s">
        <v>2</v>
      </c>
      <c r="C150" s="617" t="s">
        <v>19</v>
      </c>
      <c r="D150" s="617" t="s">
        <v>19</v>
      </c>
      <c r="E150" s="617" t="s">
        <v>19</v>
      </c>
      <c r="F150" s="617" t="s">
        <v>19</v>
      </c>
      <c r="G150" s="617" t="s">
        <v>19</v>
      </c>
      <c r="H150" s="617" t="s">
        <v>19</v>
      </c>
      <c r="I150" s="617" t="s">
        <v>19</v>
      </c>
      <c r="J150" s="617" t="s">
        <v>19</v>
      </c>
      <c r="K150" s="617" t="s">
        <v>19</v>
      </c>
      <c r="L150" s="617" t="s">
        <v>19</v>
      </c>
      <c r="M150" s="617" t="s">
        <v>19</v>
      </c>
      <c r="N150" s="617" t="s">
        <v>19</v>
      </c>
      <c r="O150" s="617" t="s">
        <v>19</v>
      </c>
      <c r="P150" s="617" t="s">
        <v>19</v>
      </c>
      <c r="Q150" s="617" t="s">
        <v>19</v>
      </c>
      <c r="R150" s="615">
        <v>20</v>
      </c>
      <c r="S150" s="616">
        <v>10000</v>
      </c>
      <c r="T150" s="618">
        <v>20000</v>
      </c>
    </row>
    <row r="151" spans="1:20" ht="15" thickBot="1" x14ac:dyDescent="0.35">
      <c r="A151" s="672" t="s">
        <v>376</v>
      </c>
      <c r="B151" s="599" t="s">
        <v>2</v>
      </c>
      <c r="C151" s="590" t="s">
        <v>19</v>
      </c>
      <c r="D151" s="590" t="s">
        <v>19</v>
      </c>
      <c r="E151" s="590" t="s">
        <v>19</v>
      </c>
      <c r="F151" s="590" t="s">
        <v>19</v>
      </c>
      <c r="G151" s="590" t="s">
        <v>19</v>
      </c>
      <c r="H151" s="590" t="s">
        <v>19</v>
      </c>
      <c r="I151" s="591">
        <v>35</v>
      </c>
      <c r="J151" s="592">
        <v>10000</v>
      </c>
      <c r="K151" s="592">
        <v>17000</v>
      </c>
      <c r="L151" s="591">
        <v>28</v>
      </c>
      <c r="M151" s="592">
        <v>9000</v>
      </c>
      <c r="N151" s="592">
        <v>10000</v>
      </c>
      <c r="O151" s="590" t="s">
        <v>19</v>
      </c>
      <c r="P151" s="590" t="s">
        <v>19</v>
      </c>
      <c r="Q151" s="590" t="s">
        <v>19</v>
      </c>
      <c r="R151" s="591">
        <v>15</v>
      </c>
      <c r="S151" s="592">
        <v>8000</v>
      </c>
      <c r="T151" s="593">
        <v>10000</v>
      </c>
    </row>
    <row r="152" spans="1:20" ht="15" thickBot="1" x14ac:dyDescent="0.35">
      <c r="A152" s="674" t="s">
        <v>386</v>
      </c>
      <c r="B152" s="620" t="s">
        <v>2</v>
      </c>
      <c r="C152" s="621" t="s">
        <v>19</v>
      </c>
      <c r="D152" s="621" t="s">
        <v>19</v>
      </c>
      <c r="E152" s="621" t="s">
        <v>19</v>
      </c>
      <c r="F152" s="621" t="s">
        <v>19</v>
      </c>
      <c r="G152" s="621" t="s">
        <v>19</v>
      </c>
      <c r="H152" s="621" t="s">
        <v>19</v>
      </c>
      <c r="I152" s="622">
        <v>26</v>
      </c>
      <c r="J152" s="623">
        <v>15000</v>
      </c>
      <c r="K152" s="623">
        <v>22000</v>
      </c>
      <c r="L152" s="621" t="s">
        <v>19</v>
      </c>
      <c r="M152" s="621" t="s">
        <v>19</v>
      </c>
      <c r="N152" s="621" t="s">
        <v>19</v>
      </c>
      <c r="O152" s="621" t="s">
        <v>19</v>
      </c>
      <c r="P152" s="621" t="s">
        <v>19</v>
      </c>
      <c r="Q152" s="621" t="s">
        <v>19</v>
      </c>
      <c r="R152" s="622">
        <v>16</v>
      </c>
      <c r="S152" s="623">
        <v>4000</v>
      </c>
      <c r="T152" s="624">
        <v>16000</v>
      </c>
    </row>
    <row r="153" spans="1:20" ht="15" thickBot="1" x14ac:dyDescent="0.35">
      <c r="A153" s="542"/>
      <c r="B153" s="277"/>
      <c r="C153" s="260"/>
      <c r="D153" s="260"/>
      <c r="E153" s="260"/>
      <c r="F153" s="260"/>
      <c r="G153" s="260"/>
      <c r="H153" s="260"/>
      <c r="I153" s="267"/>
      <c r="J153" s="278"/>
      <c r="K153" s="278"/>
      <c r="L153" s="260"/>
      <c r="M153" s="260"/>
      <c r="N153" s="260"/>
      <c r="O153" s="260"/>
      <c r="P153" s="260"/>
      <c r="Q153" s="260"/>
      <c r="R153" s="267"/>
      <c r="S153" s="278"/>
      <c r="T153" s="278"/>
    </row>
    <row r="154" spans="1:20" ht="15" thickBot="1" x14ac:dyDescent="0.35">
      <c r="A154" s="543" t="s">
        <v>5</v>
      </c>
      <c r="B154" s="609" t="s">
        <v>6</v>
      </c>
      <c r="C154" s="538">
        <v>29</v>
      </c>
      <c r="D154" s="539">
        <v>14613</v>
      </c>
      <c r="E154" s="539">
        <v>18458</v>
      </c>
      <c r="F154" s="537" t="s">
        <v>19</v>
      </c>
      <c r="G154" s="537" t="s">
        <v>19</v>
      </c>
      <c r="H154" s="537" t="s">
        <v>19</v>
      </c>
      <c r="I154" s="538">
        <v>15</v>
      </c>
      <c r="J154" s="539">
        <v>6763</v>
      </c>
      <c r="K154" s="539">
        <v>8354</v>
      </c>
      <c r="L154" s="538">
        <v>15</v>
      </c>
      <c r="M154" s="539">
        <v>6763</v>
      </c>
      <c r="N154" s="539">
        <v>6763</v>
      </c>
      <c r="O154" s="537" t="s">
        <v>19</v>
      </c>
      <c r="P154" s="537" t="s">
        <v>19</v>
      </c>
      <c r="Q154" s="537" t="s">
        <v>19</v>
      </c>
      <c r="R154" s="538">
        <v>14</v>
      </c>
      <c r="S154" s="539">
        <v>5000</v>
      </c>
      <c r="T154" s="540">
        <v>6000</v>
      </c>
    </row>
    <row r="155" spans="1:20" ht="15" thickBot="1" x14ac:dyDescent="0.35">
      <c r="A155" s="602" t="s">
        <v>8</v>
      </c>
      <c r="B155" s="627" t="s">
        <v>6</v>
      </c>
      <c r="C155" s="628" t="s">
        <v>19</v>
      </c>
      <c r="D155" s="628" t="s">
        <v>19</v>
      </c>
      <c r="E155" s="628" t="s">
        <v>19</v>
      </c>
      <c r="F155" s="629">
        <v>35</v>
      </c>
      <c r="G155" s="630">
        <v>30000</v>
      </c>
      <c r="H155" s="630">
        <v>40000</v>
      </c>
      <c r="I155" s="629">
        <v>35</v>
      </c>
      <c r="J155" s="630">
        <v>24000</v>
      </c>
      <c r="K155" s="630">
        <v>40000</v>
      </c>
      <c r="L155" s="628" t="s">
        <v>19</v>
      </c>
      <c r="M155" s="628" t="s">
        <v>19</v>
      </c>
      <c r="N155" s="628" t="s">
        <v>19</v>
      </c>
      <c r="O155" s="629">
        <v>12</v>
      </c>
      <c r="P155" s="630">
        <v>6874</v>
      </c>
      <c r="Q155" s="630">
        <v>8800</v>
      </c>
      <c r="R155" s="629">
        <v>35</v>
      </c>
      <c r="S155" s="630">
        <v>18720</v>
      </c>
      <c r="T155" s="631">
        <v>24000</v>
      </c>
    </row>
    <row r="156" spans="1:20" ht="15" thickBot="1" x14ac:dyDescent="0.35">
      <c r="A156" s="543" t="s">
        <v>9</v>
      </c>
      <c r="B156" s="609" t="s">
        <v>6</v>
      </c>
      <c r="C156" s="538">
        <v>35</v>
      </c>
      <c r="D156" s="539">
        <v>21000</v>
      </c>
      <c r="E156" s="539">
        <v>32000</v>
      </c>
      <c r="F156" s="538">
        <v>18</v>
      </c>
      <c r="G156" s="539">
        <v>8000</v>
      </c>
      <c r="H156" s="539">
        <v>14000</v>
      </c>
      <c r="I156" s="537" t="s">
        <v>19</v>
      </c>
      <c r="J156" s="537" t="s">
        <v>19</v>
      </c>
      <c r="K156" s="537" t="s">
        <v>19</v>
      </c>
      <c r="L156" s="538">
        <v>35</v>
      </c>
      <c r="M156" s="539">
        <v>20000</v>
      </c>
      <c r="N156" s="539">
        <v>25000</v>
      </c>
      <c r="O156" s="538">
        <v>20</v>
      </c>
      <c r="P156" s="539">
        <v>16000</v>
      </c>
      <c r="Q156" s="539">
        <v>28000</v>
      </c>
      <c r="R156" s="538">
        <v>18</v>
      </c>
      <c r="S156" s="539">
        <v>8000</v>
      </c>
      <c r="T156" s="540">
        <v>13000</v>
      </c>
    </row>
    <row r="157" spans="1:20" ht="15" thickBot="1" x14ac:dyDescent="0.35">
      <c r="A157" s="602" t="s">
        <v>15</v>
      </c>
      <c r="B157" s="627" t="s">
        <v>6</v>
      </c>
      <c r="C157" s="629">
        <v>40</v>
      </c>
      <c r="D157" s="630">
        <v>42045</v>
      </c>
      <c r="E157" s="630">
        <v>51505</v>
      </c>
      <c r="F157" s="628" t="s">
        <v>19</v>
      </c>
      <c r="G157" s="628" t="s">
        <v>19</v>
      </c>
      <c r="H157" s="628" t="s">
        <v>19</v>
      </c>
      <c r="I157" s="629">
        <v>40</v>
      </c>
      <c r="J157" s="630">
        <v>32499</v>
      </c>
      <c r="K157" s="630">
        <v>39811</v>
      </c>
      <c r="L157" s="628" t="s">
        <v>19</v>
      </c>
      <c r="M157" s="628" t="s">
        <v>19</v>
      </c>
      <c r="N157" s="628" t="s">
        <v>19</v>
      </c>
      <c r="O157" s="628" t="s">
        <v>19</v>
      </c>
      <c r="P157" s="628" t="s">
        <v>19</v>
      </c>
      <c r="Q157" s="628" t="s">
        <v>19</v>
      </c>
      <c r="R157" s="629">
        <v>15</v>
      </c>
      <c r="S157" s="630">
        <v>6035</v>
      </c>
      <c r="T157" s="631">
        <v>7375</v>
      </c>
    </row>
    <row r="158" spans="1:20" ht="15" thickBot="1" x14ac:dyDescent="0.35">
      <c r="A158" s="543" t="s">
        <v>18</v>
      </c>
      <c r="B158" s="609" t="s">
        <v>6</v>
      </c>
      <c r="C158" s="537" t="s">
        <v>19</v>
      </c>
      <c r="D158" s="537" t="s">
        <v>19</v>
      </c>
      <c r="E158" s="537" t="s">
        <v>19</v>
      </c>
      <c r="F158" s="537" t="s">
        <v>19</v>
      </c>
      <c r="G158" s="537" t="s">
        <v>19</v>
      </c>
      <c r="H158" s="537" t="s">
        <v>19</v>
      </c>
      <c r="I158" s="537" t="s">
        <v>19</v>
      </c>
      <c r="J158" s="537" t="s">
        <v>19</v>
      </c>
      <c r="K158" s="537" t="s">
        <v>19</v>
      </c>
      <c r="L158" s="537" t="s">
        <v>19</v>
      </c>
      <c r="M158" s="537" t="s">
        <v>19</v>
      </c>
      <c r="N158" s="537" t="s">
        <v>19</v>
      </c>
      <c r="O158" s="537" t="s">
        <v>19</v>
      </c>
      <c r="P158" s="537" t="s">
        <v>19</v>
      </c>
      <c r="Q158" s="537" t="s">
        <v>19</v>
      </c>
      <c r="R158" s="537" t="s">
        <v>19</v>
      </c>
      <c r="S158" s="537" t="s">
        <v>19</v>
      </c>
      <c r="T158" s="541" t="s">
        <v>19</v>
      </c>
    </row>
    <row r="159" spans="1:20" ht="15" thickBot="1" x14ac:dyDescent="0.35">
      <c r="A159" s="602" t="s">
        <v>26</v>
      </c>
      <c r="B159" s="627" t="s">
        <v>6</v>
      </c>
      <c r="C159" s="629">
        <v>43</v>
      </c>
      <c r="D159" s="630">
        <v>38873</v>
      </c>
      <c r="E159" s="630">
        <v>41044</v>
      </c>
      <c r="F159" s="628" t="s">
        <v>19</v>
      </c>
      <c r="G159" s="628" t="s">
        <v>19</v>
      </c>
      <c r="H159" s="628" t="s">
        <v>19</v>
      </c>
      <c r="I159" s="628" t="s">
        <v>19</v>
      </c>
      <c r="J159" s="628" t="s">
        <v>19</v>
      </c>
      <c r="K159" s="628" t="s">
        <v>19</v>
      </c>
      <c r="L159" s="628" t="s">
        <v>19</v>
      </c>
      <c r="M159" s="628" t="s">
        <v>19</v>
      </c>
      <c r="N159" s="628" t="s">
        <v>19</v>
      </c>
      <c r="O159" s="628" t="s">
        <v>19</v>
      </c>
      <c r="P159" s="628" t="s">
        <v>19</v>
      </c>
      <c r="Q159" s="628" t="s">
        <v>19</v>
      </c>
      <c r="R159" s="629">
        <v>20</v>
      </c>
      <c r="S159" s="630">
        <v>9828</v>
      </c>
      <c r="T159" s="631">
        <v>10834</v>
      </c>
    </row>
    <row r="160" spans="1:20" ht="15" thickBot="1" x14ac:dyDescent="0.35">
      <c r="A160" s="543" t="s">
        <v>40</v>
      </c>
      <c r="B160" s="609" t="s">
        <v>6</v>
      </c>
      <c r="C160" s="538">
        <v>28</v>
      </c>
      <c r="D160" s="539">
        <v>15000</v>
      </c>
      <c r="E160" s="539">
        <v>25000</v>
      </c>
      <c r="F160" s="537" t="s">
        <v>19</v>
      </c>
      <c r="G160" s="537" t="s">
        <v>19</v>
      </c>
      <c r="H160" s="537" t="s">
        <v>19</v>
      </c>
      <c r="I160" s="537" t="s">
        <v>19</v>
      </c>
      <c r="J160" s="537" t="s">
        <v>19</v>
      </c>
      <c r="K160" s="537" t="s">
        <v>19</v>
      </c>
      <c r="L160" s="537" t="s">
        <v>19</v>
      </c>
      <c r="M160" s="537" t="s">
        <v>19</v>
      </c>
      <c r="N160" s="537" t="s">
        <v>19</v>
      </c>
      <c r="O160" s="537" t="s">
        <v>19</v>
      </c>
      <c r="P160" s="537" t="s">
        <v>19</v>
      </c>
      <c r="Q160" s="537" t="s">
        <v>19</v>
      </c>
      <c r="R160" s="538">
        <v>26</v>
      </c>
      <c r="S160" s="539">
        <v>8400</v>
      </c>
      <c r="T160" s="540">
        <v>17500</v>
      </c>
    </row>
    <row r="161" spans="1:20" ht="15" thickBot="1" x14ac:dyDescent="0.35">
      <c r="A161" s="602" t="s">
        <v>44</v>
      </c>
      <c r="B161" s="627" t="s">
        <v>6</v>
      </c>
      <c r="C161" s="629">
        <v>30</v>
      </c>
      <c r="D161" s="630">
        <v>16000</v>
      </c>
      <c r="E161" s="630">
        <v>50692</v>
      </c>
      <c r="F161" s="628" t="s">
        <v>19</v>
      </c>
      <c r="G161" s="628" t="s">
        <v>19</v>
      </c>
      <c r="H161" s="628" t="s">
        <v>19</v>
      </c>
      <c r="I161" s="629">
        <v>27</v>
      </c>
      <c r="J161" s="630">
        <v>12000</v>
      </c>
      <c r="K161" s="630">
        <v>26000</v>
      </c>
      <c r="L161" s="628" t="s">
        <v>19</v>
      </c>
      <c r="M161" s="628" t="s">
        <v>19</v>
      </c>
      <c r="N161" s="628" t="s">
        <v>19</v>
      </c>
      <c r="O161" s="628" t="s">
        <v>19</v>
      </c>
      <c r="P161" s="628" t="s">
        <v>19</v>
      </c>
      <c r="Q161" s="628" t="s">
        <v>19</v>
      </c>
      <c r="R161" s="629">
        <v>20</v>
      </c>
      <c r="S161" s="630">
        <v>10300</v>
      </c>
      <c r="T161" s="631">
        <v>15000</v>
      </c>
    </row>
    <row r="162" spans="1:20" ht="15" thickBot="1" x14ac:dyDescent="0.35">
      <c r="A162" s="543" t="s">
        <v>46</v>
      </c>
      <c r="B162" s="609" t="s">
        <v>6</v>
      </c>
      <c r="C162" s="538">
        <v>37</v>
      </c>
      <c r="D162" s="539">
        <v>25000</v>
      </c>
      <c r="E162" s="539">
        <v>39000</v>
      </c>
      <c r="F162" s="537" t="s">
        <v>19</v>
      </c>
      <c r="G162" s="537" t="s">
        <v>19</v>
      </c>
      <c r="H162" s="537" t="s">
        <v>19</v>
      </c>
      <c r="I162" s="537" t="s">
        <v>19</v>
      </c>
      <c r="J162" s="537" t="s">
        <v>19</v>
      </c>
      <c r="K162" s="537" t="s">
        <v>19</v>
      </c>
      <c r="L162" s="537" t="s">
        <v>19</v>
      </c>
      <c r="M162" s="537" t="s">
        <v>19</v>
      </c>
      <c r="N162" s="537" t="s">
        <v>19</v>
      </c>
      <c r="O162" s="537" t="s">
        <v>19</v>
      </c>
      <c r="P162" s="537" t="s">
        <v>19</v>
      </c>
      <c r="Q162" s="537" t="s">
        <v>19</v>
      </c>
      <c r="R162" s="538">
        <v>24</v>
      </c>
      <c r="S162" s="539">
        <v>12000</v>
      </c>
      <c r="T162" s="540">
        <v>18000</v>
      </c>
    </row>
    <row r="163" spans="1:20" ht="15" thickBot="1" x14ac:dyDescent="0.35">
      <c r="A163" s="602" t="s">
        <v>54</v>
      </c>
      <c r="B163" s="627" t="s">
        <v>6</v>
      </c>
      <c r="C163" s="629">
        <v>40</v>
      </c>
      <c r="D163" s="630">
        <v>37564</v>
      </c>
      <c r="E163" s="630">
        <v>37564</v>
      </c>
      <c r="F163" s="629">
        <v>40</v>
      </c>
      <c r="G163" s="630">
        <v>31948</v>
      </c>
      <c r="H163" s="630">
        <v>31948</v>
      </c>
      <c r="I163" s="629">
        <v>40</v>
      </c>
      <c r="J163" s="630">
        <v>22880</v>
      </c>
      <c r="K163" s="630">
        <v>22880</v>
      </c>
      <c r="L163" s="629">
        <v>25</v>
      </c>
      <c r="M163" s="628" t="s">
        <v>19</v>
      </c>
      <c r="N163" s="628" t="s">
        <v>19</v>
      </c>
      <c r="O163" s="628" t="s">
        <v>19</v>
      </c>
      <c r="P163" s="628" t="s">
        <v>19</v>
      </c>
      <c r="Q163" s="628" t="s">
        <v>19</v>
      </c>
      <c r="R163" s="628" t="s">
        <v>19</v>
      </c>
      <c r="S163" s="630">
        <v>10400</v>
      </c>
      <c r="T163" s="631">
        <v>11700</v>
      </c>
    </row>
    <row r="164" spans="1:20" ht="15" thickBot="1" x14ac:dyDescent="0.35">
      <c r="A164" s="543" t="s">
        <v>55</v>
      </c>
      <c r="B164" s="609" t="s">
        <v>6</v>
      </c>
      <c r="C164" s="538">
        <v>24</v>
      </c>
      <c r="D164" s="539">
        <v>10920</v>
      </c>
      <c r="E164" s="539">
        <v>40000</v>
      </c>
      <c r="F164" s="537" t="s">
        <v>19</v>
      </c>
      <c r="G164" s="537" t="s">
        <v>19</v>
      </c>
      <c r="H164" s="537" t="s">
        <v>19</v>
      </c>
      <c r="I164" s="537" t="s">
        <v>19</v>
      </c>
      <c r="J164" s="537" t="s">
        <v>19</v>
      </c>
      <c r="K164" s="537" t="s">
        <v>19</v>
      </c>
      <c r="L164" s="537" t="s">
        <v>19</v>
      </c>
      <c r="M164" s="537" t="s">
        <v>19</v>
      </c>
      <c r="N164" s="537" t="s">
        <v>19</v>
      </c>
      <c r="O164" s="537" t="s">
        <v>19</v>
      </c>
      <c r="P164" s="537" t="s">
        <v>19</v>
      </c>
      <c r="Q164" s="537" t="s">
        <v>19</v>
      </c>
      <c r="R164" s="538">
        <v>20</v>
      </c>
      <c r="S164" s="539">
        <v>770</v>
      </c>
      <c r="T164" s="540">
        <v>14300</v>
      </c>
    </row>
    <row r="165" spans="1:20" ht="15" thickBot="1" x14ac:dyDescent="0.35">
      <c r="A165" s="602" t="s">
        <v>58</v>
      </c>
      <c r="B165" s="627" t="s">
        <v>6</v>
      </c>
      <c r="C165" s="629">
        <v>47</v>
      </c>
      <c r="D165" s="630">
        <v>26893</v>
      </c>
      <c r="E165" s="630">
        <v>31376</v>
      </c>
      <c r="F165" s="628" t="s">
        <v>19</v>
      </c>
      <c r="G165" s="628" t="s">
        <v>19</v>
      </c>
      <c r="H165" s="628" t="s">
        <v>19</v>
      </c>
      <c r="I165" s="628" t="s">
        <v>19</v>
      </c>
      <c r="J165" s="628" t="s">
        <v>19</v>
      </c>
      <c r="K165" s="628" t="s">
        <v>19</v>
      </c>
      <c r="L165" s="628" t="s">
        <v>19</v>
      </c>
      <c r="M165" s="628" t="s">
        <v>19</v>
      </c>
      <c r="N165" s="628" t="s">
        <v>19</v>
      </c>
      <c r="O165" s="628" t="s">
        <v>19</v>
      </c>
      <c r="P165" s="628" t="s">
        <v>19</v>
      </c>
      <c r="Q165" s="628" t="s">
        <v>19</v>
      </c>
      <c r="R165" s="628" t="s">
        <v>19</v>
      </c>
      <c r="S165" s="628" t="s">
        <v>19</v>
      </c>
      <c r="T165" s="632" t="s">
        <v>19</v>
      </c>
    </row>
    <row r="166" spans="1:20" ht="15" thickBot="1" x14ac:dyDescent="0.35">
      <c r="A166" s="543" t="s">
        <v>62</v>
      </c>
      <c r="B166" s="609" t="s">
        <v>6</v>
      </c>
      <c r="C166" s="538">
        <v>40</v>
      </c>
      <c r="D166" s="539">
        <v>28621</v>
      </c>
      <c r="E166" s="539">
        <v>34507</v>
      </c>
      <c r="F166" s="537" t="s">
        <v>19</v>
      </c>
      <c r="G166" s="537" t="s">
        <v>19</v>
      </c>
      <c r="H166" s="537" t="s">
        <v>19</v>
      </c>
      <c r="I166" s="537" t="s">
        <v>19</v>
      </c>
      <c r="J166" s="537" t="s">
        <v>19</v>
      </c>
      <c r="K166" s="537" t="s">
        <v>19</v>
      </c>
      <c r="L166" s="538">
        <v>40</v>
      </c>
      <c r="M166" s="539">
        <v>21050</v>
      </c>
      <c r="N166" s="539">
        <v>30389</v>
      </c>
      <c r="O166" s="537" t="s">
        <v>19</v>
      </c>
      <c r="P166" s="537" t="s">
        <v>19</v>
      </c>
      <c r="Q166" s="537" t="s">
        <v>19</v>
      </c>
      <c r="R166" s="538">
        <v>31</v>
      </c>
      <c r="S166" s="539">
        <v>19115</v>
      </c>
      <c r="T166" s="540">
        <v>23338</v>
      </c>
    </row>
    <row r="167" spans="1:20" ht="15" thickBot="1" x14ac:dyDescent="0.35">
      <c r="A167" s="602" t="s">
        <v>64</v>
      </c>
      <c r="B167" s="627" t="s">
        <v>6</v>
      </c>
      <c r="C167" s="629">
        <v>37</v>
      </c>
      <c r="D167" s="630">
        <v>24242</v>
      </c>
      <c r="E167" s="630">
        <v>24242</v>
      </c>
      <c r="F167" s="629">
        <v>30</v>
      </c>
      <c r="G167" s="630">
        <v>15943</v>
      </c>
      <c r="H167" s="630">
        <v>15943</v>
      </c>
      <c r="I167" s="628" t="s">
        <v>19</v>
      </c>
      <c r="J167" s="628" t="s">
        <v>19</v>
      </c>
      <c r="K167" s="628" t="s">
        <v>19</v>
      </c>
      <c r="L167" s="629">
        <v>26</v>
      </c>
      <c r="M167" s="630">
        <v>12276</v>
      </c>
      <c r="N167" s="630">
        <v>12276</v>
      </c>
      <c r="O167" s="628" t="s">
        <v>19</v>
      </c>
      <c r="P167" s="628" t="s">
        <v>19</v>
      </c>
      <c r="Q167" s="628" t="s">
        <v>19</v>
      </c>
      <c r="R167" s="629">
        <v>23</v>
      </c>
      <c r="S167" s="630">
        <v>10333</v>
      </c>
      <c r="T167" s="631">
        <v>10333</v>
      </c>
    </row>
    <row r="168" spans="1:20" ht="15" thickBot="1" x14ac:dyDescent="0.35">
      <c r="A168" s="543" t="s">
        <v>66</v>
      </c>
      <c r="B168" s="609" t="s">
        <v>6</v>
      </c>
      <c r="C168" s="537" t="s">
        <v>19</v>
      </c>
      <c r="D168" s="537" t="s">
        <v>19</v>
      </c>
      <c r="E168" s="537" t="s">
        <v>19</v>
      </c>
      <c r="F168" s="537" t="s">
        <v>19</v>
      </c>
      <c r="G168" s="537" t="s">
        <v>19</v>
      </c>
      <c r="H168" s="537" t="s">
        <v>19</v>
      </c>
      <c r="I168" s="537" t="s">
        <v>19</v>
      </c>
      <c r="J168" s="537" t="s">
        <v>19</v>
      </c>
      <c r="K168" s="537" t="s">
        <v>19</v>
      </c>
      <c r="L168" s="537" t="s">
        <v>19</v>
      </c>
      <c r="M168" s="537" t="s">
        <v>19</v>
      </c>
      <c r="N168" s="537" t="s">
        <v>19</v>
      </c>
      <c r="O168" s="537" t="s">
        <v>19</v>
      </c>
      <c r="P168" s="537" t="s">
        <v>19</v>
      </c>
      <c r="Q168" s="537" t="s">
        <v>19</v>
      </c>
      <c r="R168" s="538">
        <v>10</v>
      </c>
      <c r="S168" s="539">
        <v>4260</v>
      </c>
      <c r="T168" s="540">
        <v>7868</v>
      </c>
    </row>
    <row r="169" spans="1:20" ht="15" thickBot="1" x14ac:dyDescent="0.35">
      <c r="A169" s="602" t="s">
        <v>67</v>
      </c>
      <c r="B169" s="627" t="s">
        <v>6</v>
      </c>
      <c r="C169" s="628" t="s">
        <v>19</v>
      </c>
      <c r="D169" s="628" t="s">
        <v>19</v>
      </c>
      <c r="E169" s="628" t="s">
        <v>19</v>
      </c>
      <c r="F169" s="628" t="s">
        <v>19</v>
      </c>
      <c r="G169" s="628" t="s">
        <v>19</v>
      </c>
      <c r="H169" s="628" t="s">
        <v>19</v>
      </c>
      <c r="I169" s="628" t="s">
        <v>19</v>
      </c>
      <c r="J169" s="628" t="s">
        <v>19</v>
      </c>
      <c r="K169" s="628" t="s">
        <v>19</v>
      </c>
      <c r="L169" s="628" t="s">
        <v>19</v>
      </c>
      <c r="M169" s="628" t="s">
        <v>19</v>
      </c>
      <c r="N169" s="628" t="s">
        <v>19</v>
      </c>
      <c r="O169" s="628" t="s">
        <v>19</v>
      </c>
      <c r="P169" s="628" t="s">
        <v>19</v>
      </c>
      <c r="Q169" s="628" t="s">
        <v>19</v>
      </c>
      <c r="R169" s="629">
        <v>15</v>
      </c>
      <c r="S169" s="630">
        <v>4160</v>
      </c>
      <c r="T169" s="631">
        <v>8320</v>
      </c>
    </row>
    <row r="170" spans="1:20" ht="15" thickBot="1" x14ac:dyDescent="0.35">
      <c r="A170" s="543" t="s">
        <v>70</v>
      </c>
      <c r="B170" s="609" t="s">
        <v>6</v>
      </c>
      <c r="C170" s="537" t="s">
        <v>19</v>
      </c>
      <c r="D170" s="537" t="s">
        <v>19</v>
      </c>
      <c r="E170" s="537" t="s">
        <v>19</v>
      </c>
      <c r="F170" s="537" t="s">
        <v>19</v>
      </c>
      <c r="G170" s="537" t="s">
        <v>19</v>
      </c>
      <c r="H170" s="537" t="s">
        <v>19</v>
      </c>
      <c r="I170" s="538">
        <v>38</v>
      </c>
      <c r="J170" s="539">
        <v>35000</v>
      </c>
      <c r="K170" s="539">
        <v>42000</v>
      </c>
      <c r="L170" s="538">
        <v>38</v>
      </c>
      <c r="M170" s="539">
        <v>34000</v>
      </c>
      <c r="N170" s="539">
        <v>40000</v>
      </c>
      <c r="O170" s="538">
        <v>20</v>
      </c>
      <c r="P170" s="539">
        <v>12500</v>
      </c>
      <c r="Q170" s="539">
        <v>17000</v>
      </c>
      <c r="R170" s="538">
        <v>38</v>
      </c>
      <c r="S170" s="539">
        <v>25000</v>
      </c>
      <c r="T170" s="540">
        <v>32000</v>
      </c>
    </row>
    <row r="171" spans="1:20" ht="15" thickBot="1" x14ac:dyDescent="0.35">
      <c r="A171" s="602" t="s">
        <v>89</v>
      </c>
      <c r="B171" s="627" t="s">
        <v>6</v>
      </c>
      <c r="C171" s="628" t="s">
        <v>19</v>
      </c>
      <c r="D171" s="628" t="s">
        <v>19</v>
      </c>
      <c r="E171" s="628" t="s">
        <v>19</v>
      </c>
      <c r="F171" s="628" t="s">
        <v>19</v>
      </c>
      <c r="G171" s="628" t="s">
        <v>19</v>
      </c>
      <c r="H171" s="628" t="s">
        <v>19</v>
      </c>
      <c r="I171" s="629">
        <v>36</v>
      </c>
      <c r="J171" s="630">
        <v>22464</v>
      </c>
      <c r="K171" s="630">
        <v>22464</v>
      </c>
      <c r="L171" s="629">
        <v>27</v>
      </c>
      <c r="M171" s="630">
        <v>14700</v>
      </c>
      <c r="N171" s="630">
        <v>14700</v>
      </c>
      <c r="O171" s="629">
        <v>38</v>
      </c>
      <c r="P171" s="630">
        <v>34284</v>
      </c>
      <c r="Q171" s="630">
        <v>34284</v>
      </c>
      <c r="R171" s="629">
        <v>27</v>
      </c>
      <c r="S171" s="630">
        <v>12000</v>
      </c>
      <c r="T171" s="631">
        <v>12000</v>
      </c>
    </row>
    <row r="172" spans="1:20" ht="15" thickBot="1" x14ac:dyDescent="0.35">
      <c r="A172" s="543" t="s">
        <v>101</v>
      </c>
      <c r="B172" s="609" t="s">
        <v>6</v>
      </c>
      <c r="C172" s="538">
        <v>21</v>
      </c>
      <c r="D172" s="539">
        <v>15000</v>
      </c>
      <c r="E172" s="539">
        <v>15500</v>
      </c>
      <c r="F172" s="537" t="s">
        <v>19</v>
      </c>
      <c r="G172" s="537" t="s">
        <v>19</v>
      </c>
      <c r="H172" s="537" t="s">
        <v>19</v>
      </c>
      <c r="I172" s="537" t="s">
        <v>19</v>
      </c>
      <c r="J172" s="537" t="s">
        <v>19</v>
      </c>
      <c r="K172" s="537" t="s">
        <v>19</v>
      </c>
      <c r="L172" s="537" t="s">
        <v>19</v>
      </c>
      <c r="M172" s="537" t="s">
        <v>19</v>
      </c>
      <c r="N172" s="537" t="s">
        <v>19</v>
      </c>
      <c r="O172" s="537" t="s">
        <v>19</v>
      </c>
      <c r="P172" s="537" t="s">
        <v>19</v>
      </c>
      <c r="Q172" s="537" t="s">
        <v>19</v>
      </c>
      <c r="R172" s="538">
        <v>21</v>
      </c>
      <c r="S172" s="539">
        <v>8000</v>
      </c>
      <c r="T172" s="540">
        <v>12000</v>
      </c>
    </row>
    <row r="173" spans="1:20" ht="15" thickBot="1" x14ac:dyDescent="0.35">
      <c r="A173" s="602" t="s">
        <v>108</v>
      </c>
      <c r="B173" s="627" t="s">
        <v>6</v>
      </c>
      <c r="C173" s="629">
        <v>32</v>
      </c>
      <c r="D173" s="630">
        <v>15500</v>
      </c>
      <c r="E173" s="630">
        <v>19000</v>
      </c>
      <c r="F173" s="628" t="s">
        <v>19</v>
      </c>
      <c r="G173" s="628" t="s">
        <v>19</v>
      </c>
      <c r="H173" s="628" t="s">
        <v>19</v>
      </c>
      <c r="I173" s="628" t="s">
        <v>19</v>
      </c>
      <c r="J173" s="628" t="s">
        <v>19</v>
      </c>
      <c r="K173" s="628" t="s">
        <v>19</v>
      </c>
      <c r="L173" s="628" t="s">
        <v>19</v>
      </c>
      <c r="M173" s="628" t="s">
        <v>19</v>
      </c>
      <c r="N173" s="628" t="s">
        <v>19</v>
      </c>
      <c r="O173" s="628" t="s">
        <v>19</v>
      </c>
      <c r="P173" s="628" t="s">
        <v>19</v>
      </c>
      <c r="Q173" s="628" t="s">
        <v>19</v>
      </c>
      <c r="R173" s="629">
        <v>32</v>
      </c>
      <c r="S173" s="630">
        <v>500</v>
      </c>
      <c r="T173" s="631">
        <v>10000</v>
      </c>
    </row>
    <row r="174" spans="1:20" ht="15" thickBot="1" x14ac:dyDescent="0.35">
      <c r="A174" s="543" t="s">
        <v>115</v>
      </c>
      <c r="B174" s="609" t="s">
        <v>6</v>
      </c>
      <c r="C174" s="537" t="s">
        <v>19</v>
      </c>
      <c r="D174" s="537" t="s">
        <v>19</v>
      </c>
      <c r="E174" s="537" t="s">
        <v>19</v>
      </c>
      <c r="F174" s="537" t="s">
        <v>19</v>
      </c>
      <c r="G174" s="537" t="s">
        <v>19</v>
      </c>
      <c r="H174" s="537" t="s">
        <v>19</v>
      </c>
      <c r="I174" s="537" t="s">
        <v>19</v>
      </c>
      <c r="J174" s="537" t="s">
        <v>19</v>
      </c>
      <c r="K174" s="537" t="s">
        <v>19</v>
      </c>
      <c r="L174" s="537" t="s">
        <v>19</v>
      </c>
      <c r="M174" s="537" t="s">
        <v>19</v>
      </c>
      <c r="N174" s="537" t="s">
        <v>19</v>
      </c>
      <c r="O174" s="537" t="s">
        <v>19</v>
      </c>
      <c r="P174" s="537" t="s">
        <v>19</v>
      </c>
      <c r="Q174" s="537" t="s">
        <v>19</v>
      </c>
      <c r="R174" s="538">
        <v>40</v>
      </c>
      <c r="S174" s="539">
        <v>30492</v>
      </c>
      <c r="T174" s="540">
        <v>30492</v>
      </c>
    </row>
    <row r="175" spans="1:20" ht="15" thickBot="1" x14ac:dyDescent="0.35">
      <c r="A175" s="602" t="s">
        <v>120</v>
      </c>
      <c r="B175" s="627" t="s">
        <v>6</v>
      </c>
      <c r="C175" s="628" t="s">
        <v>19</v>
      </c>
      <c r="D175" s="628" t="s">
        <v>19</v>
      </c>
      <c r="E175" s="628" t="s">
        <v>19</v>
      </c>
      <c r="F175" s="628" t="s">
        <v>19</v>
      </c>
      <c r="G175" s="628" t="s">
        <v>19</v>
      </c>
      <c r="H175" s="628" t="s">
        <v>19</v>
      </c>
      <c r="I175" s="629">
        <v>8</v>
      </c>
      <c r="J175" s="630">
        <v>5500</v>
      </c>
      <c r="K175" s="630">
        <v>6500</v>
      </c>
      <c r="L175" s="628" t="s">
        <v>19</v>
      </c>
      <c r="M175" s="628" t="s">
        <v>19</v>
      </c>
      <c r="N175" s="628" t="s">
        <v>19</v>
      </c>
      <c r="O175" s="629">
        <v>15</v>
      </c>
      <c r="P175" s="630">
        <v>7500</v>
      </c>
      <c r="Q175" s="630">
        <v>8000</v>
      </c>
      <c r="R175" s="629">
        <v>15</v>
      </c>
      <c r="S175" s="630">
        <v>7500</v>
      </c>
      <c r="T175" s="631">
        <v>8000</v>
      </c>
    </row>
    <row r="176" spans="1:20" ht="15" thickBot="1" x14ac:dyDescent="0.35">
      <c r="A176" s="543" t="s">
        <v>131</v>
      </c>
      <c r="B176" s="609" t="s">
        <v>6</v>
      </c>
      <c r="C176" s="538">
        <v>30</v>
      </c>
      <c r="D176" s="539">
        <v>20400</v>
      </c>
      <c r="E176" s="539">
        <v>25307</v>
      </c>
      <c r="F176" s="537" t="s">
        <v>19</v>
      </c>
      <c r="G176" s="537" t="s">
        <v>19</v>
      </c>
      <c r="H176" s="537" t="s">
        <v>19</v>
      </c>
      <c r="I176" s="538">
        <v>25</v>
      </c>
      <c r="J176" s="539">
        <v>13000</v>
      </c>
      <c r="K176" s="539">
        <v>19500</v>
      </c>
      <c r="L176" s="538">
        <v>16</v>
      </c>
      <c r="M176" s="539">
        <v>8500</v>
      </c>
      <c r="N176" s="539">
        <v>9500</v>
      </c>
      <c r="O176" s="537" t="s">
        <v>19</v>
      </c>
      <c r="P176" s="537" t="s">
        <v>19</v>
      </c>
      <c r="Q176" s="537" t="s">
        <v>19</v>
      </c>
      <c r="R176" s="538">
        <v>12</v>
      </c>
      <c r="S176" s="539">
        <v>5200</v>
      </c>
      <c r="T176" s="540">
        <v>5600</v>
      </c>
    </row>
    <row r="177" spans="1:20" ht="15" thickBot="1" x14ac:dyDescent="0.35">
      <c r="A177" s="602" t="s">
        <v>136</v>
      </c>
      <c r="B177" s="627" t="s">
        <v>6</v>
      </c>
      <c r="C177" s="628" t="s">
        <v>19</v>
      </c>
      <c r="D177" s="628" t="s">
        <v>19</v>
      </c>
      <c r="E177" s="628" t="s">
        <v>19</v>
      </c>
      <c r="F177" s="628" t="s">
        <v>19</v>
      </c>
      <c r="G177" s="628" t="s">
        <v>19</v>
      </c>
      <c r="H177" s="628" t="s">
        <v>19</v>
      </c>
      <c r="I177" s="628" t="s">
        <v>19</v>
      </c>
      <c r="J177" s="628" t="s">
        <v>19</v>
      </c>
      <c r="K177" s="628" t="s">
        <v>19</v>
      </c>
      <c r="L177" s="628" t="s">
        <v>19</v>
      </c>
      <c r="M177" s="628" t="s">
        <v>19</v>
      </c>
      <c r="N177" s="628" t="s">
        <v>19</v>
      </c>
      <c r="O177" s="628" t="s">
        <v>19</v>
      </c>
      <c r="P177" s="628" t="s">
        <v>19</v>
      </c>
      <c r="Q177" s="628" t="s">
        <v>19</v>
      </c>
      <c r="R177" s="629">
        <v>30</v>
      </c>
      <c r="S177" s="630">
        <v>17066</v>
      </c>
      <c r="T177" s="631">
        <v>17066</v>
      </c>
    </row>
    <row r="178" spans="1:20" ht="15" thickBot="1" x14ac:dyDescent="0.35">
      <c r="A178" s="543" t="s">
        <v>139</v>
      </c>
      <c r="B178" s="609" t="s">
        <v>6</v>
      </c>
      <c r="C178" s="537" t="s">
        <v>19</v>
      </c>
      <c r="D178" s="537" t="s">
        <v>19</v>
      </c>
      <c r="E178" s="537" t="s">
        <v>19</v>
      </c>
      <c r="F178" s="538">
        <v>20</v>
      </c>
      <c r="G178" s="539">
        <v>14924</v>
      </c>
      <c r="H178" s="539">
        <v>16453</v>
      </c>
      <c r="I178" s="537" t="s">
        <v>19</v>
      </c>
      <c r="J178" s="537" t="s">
        <v>19</v>
      </c>
      <c r="K178" s="537" t="s">
        <v>19</v>
      </c>
      <c r="L178" s="537" t="s">
        <v>19</v>
      </c>
      <c r="M178" s="537" t="s">
        <v>19</v>
      </c>
      <c r="N178" s="537" t="s">
        <v>19</v>
      </c>
      <c r="O178" s="537" t="s">
        <v>19</v>
      </c>
      <c r="P178" s="537" t="s">
        <v>19</v>
      </c>
      <c r="Q178" s="537" t="s">
        <v>19</v>
      </c>
      <c r="R178" s="538">
        <v>13</v>
      </c>
      <c r="S178" s="539">
        <v>8085</v>
      </c>
      <c r="T178" s="540">
        <v>8903</v>
      </c>
    </row>
    <row r="179" spans="1:20" ht="15" thickBot="1" x14ac:dyDescent="0.35">
      <c r="A179" s="602" t="s">
        <v>144</v>
      </c>
      <c r="B179" s="627" t="s">
        <v>6</v>
      </c>
      <c r="C179" s="628" t="s">
        <v>19</v>
      </c>
      <c r="D179" s="628" t="s">
        <v>19</v>
      </c>
      <c r="E179" s="628" t="s">
        <v>19</v>
      </c>
      <c r="F179" s="628" t="s">
        <v>19</v>
      </c>
      <c r="G179" s="628" t="s">
        <v>19</v>
      </c>
      <c r="H179" s="628" t="s">
        <v>19</v>
      </c>
      <c r="I179" s="628" t="s">
        <v>19</v>
      </c>
      <c r="J179" s="628" t="s">
        <v>19</v>
      </c>
      <c r="K179" s="628" t="s">
        <v>19</v>
      </c>
      <c r="L179" s="628" t="s">
        <v>19</v>
      </c>
      <c r="M179" s="628" t="s">
        <v>19</v>
      </c>
      <c r="N179" s="628" t="s">
        <v>19</v>
      </c>
      <c r="O179" s="628" t="s">
        <v>19</v>
      </c>
      <c r="P179" s="628" t="s">
        <v>19</v>
      </c>
      <c r="Q179" s="628" t="s">
        <v>19</v>
      </c>
      <c r="R179" s="629">
        <v>40</v>
      </c>
      <c r="S179" s="630">
        <v>26208</v>
      </c>
      <c r="T179" s="631">
        <v>38009</v>
      </c>
    </row>
    <row r="180" spans="1:20" ht="15" thickBot="1" x14ac:dyDescent="0.35">
      <c r="A180" s="543" t="s">
        <v>150</v>
      </c>
      <c r="B180" s="609" t="s">
        <v>6</v>
      </c>
      <c r="C180" s="538">
        <v>30</v>
      </c>
      <c r="D180" s="539">
        <v>17160</v>
      </c>
      <c r="E180" s="539">
        <v>23400</v>
      </c>
      <c r="F180" s="538">
        <v>24</v>
      </c>
      <c r="G180" s="539">
        <v>9984</v>
      </c>
      <c r="H180" s="539">
        <v>13728</v>
      </c>
      <c r="I180" s="537" t="s">
        <v>19</v>
      </c>
      <c r="J180" s="537" t="s">
        <v>19</v>
      </c>
      <c r="K180" s="537" t="s">
        <v>19</v>
      </c>
      <c r="L180" s="537" t="s">
        <v>19</v>
      </c>
      <c r="M180" s="537" t="s">
        <v>19</v>
      </c>
      <c r="N180" s="537" t="s">
        <v>19</v>
      </c>
      <c r="O180" s="537" t="s">
        <v>19</v>
      </c>
      <c r="P180" s="537" t="s">
        <v>19</v>
      </c>
      <c r="Q180" s="537" t="s">
        <v>19</v>
      </c>
      <c r="R180" s="538">
        <v>24</v>
      </c>
      <c r="S180" s="539">
        <v>9048</v>
      </c>
      <c r="T180" s="540">
        <v>11232</v>
      </c>
    </row>
    <row r="181" spans="1:20" ht="15" thickBot="1" x14ac:dyDescent="0.35">
      <c r="A181" s="602" t="s">
        <v>158</v>
      </c>
      <c r="B181" s="627" t="s">
        <v>6</v>
      </c>
      <c r="C181" s="628" t="s">
        <v>19</v>
      </c>
      <c r="D181" s="628" t="s">
        <v>19</v>
      </c>
      <c r="E181" s="628" t="s">
        <v>19</v>
      </c>
      <c r="F181" s="629">
        <v>40</v>
      </c>
      <c r="G181" s="630">
        <v>24000</v>
      </c>
      <c r="H181" s="630">
        <v>40000</v>
      </c>
      <c r="I181" s="629">
        <v>30</v>
      </c>
      <c r="J181" s="630">
        <v>14000</v>
      </c>
      <c r="K181" s="630">
        <v>24000</v>
      </c>
      <c r="L181" s="628" t="s">
        <v>19</v>
      </c>
      <c r="M181" s="628" t="s">
        <v>19</v>
      </c>
      <c r="N181" s="628" t="s">
        <v>19</v>
      </c>
      <c r="O181" s="628" t="s">
        <v>19</v>
      </c>
      <c r="P181" s="628" t="s">
        <v>19</v>
      </c>
      <c r="Q181" s="628" t="s">
        <v>19</v>
      </c>
      <c r="R181" s="628" t="s">
        <v>19</v>
      </c>
      <c r="S181" s="628" t="s">
        <v>19</v>
      </c>
      <c r="T181" s="632" t="s">
        <v>19</v>
      </c>
    </row>
    <row r="182" spans="1:20" ht="15" thickBot="1" x14ac:dyDescent="0.35">
      <c r="A182" s="543" t="s">
        <v>159</v>
      </c>
      <c r="B182" s="609" t="s">
        <v>6</v>
      </c>
      <c r="C182" s="538">
        <v>22</v>
      </c>
      <c r="D182" s="539">
        <v>12000</v>
      </c>
      <c r="E182" s="539">
        <v>17000</v>
      </c>
      <c r="F182" s="537" t="s">
        <v>19</v>
      </c>
      <c r="G182" s="537" t="s">
        <v>19</v>
      </c>
      <c r="H182" s="537" t="s">
        <v>19</v>
      </c>
      <c r="I182" s="537" t="s">
        <v>19</v>
      </c>
      <c r="J182" s="537" t="s">
        <v>19</v>
      </c>
      <c r="K182" s="537" t="s">
        <v>19</v>
      </c>
      <c r="L182" s="538">
        <v>24</v>
      </c>
      <c r="M182" s="539">
        <v>11000</v>
      </c>
      <c r="N182" s="539">
        <v>14000</v>
      </c>
      <c r="O182" s="537" t="s">
        <v>19</v>
      </c>
      <c r="P182" s="537" t="s">
        <v>19</v>
      </c>
      <c r="Q182" s="537" t="s">
        <v>19</v>
      </c>
      <c r="R182" s="538">
        <v>27</v>
      </c>
      <c r="S182" s="539">
        <v>10000</v>
      </c>
      <c r="T182" s="540">
        <v>15000</v>
      </c>
    </row>
    <row r="183" spans="1:20" ht="15" thickBot="1" x14ac:dyDescent="0.35">
      <c r="A183" s="602" t="s">
        <v>163</v>
      </c>
      <c r="B183" s="627" t="s">
        <v>6</v>
      </c>
      <c r="C183" s="628" t="s">
        <v>19</v>
      </c>
      <c r="D183" s="628" t="s">
        <v>19</v>
      </c>
      <c r="E183" s="628" t="s">
        <v>19</v>
      </c>
      <c r="F183" s="629">
        <v>40</v>
      </c>
      <c r="G183" s="630">
        <v>35271</v>
      </c>
      <c r="H183" s="630">
        <v>35271</v>
      </c>
      <c r="I183" s="628" t="s">
        <v>19</v>
      </c>
      <c r="J183" s="628" t="s">
        <v>19</v>
      </c>
      <c r="K183" s="628" t="s">
        <v>19</v>
      </c>
      <c r="L183" s="628" t="s">
        <v>19</v>
      </c>
      <c r="M183" s="628" t="s">
        <v>19</v>
      </c>
      <c r="N183" s="628" t="s">
        <v>19</v>
      </c>
      <c r="O183" s="628" t="s">
        <v>19</v>
      </c>
      <c r="P183" s="628" t="s">
        <v>19</v>
      </c>
      <c r="Q183" s="628" t="s">
        <v>19</v>
      </c>
      <c r="R183" s="628" t="s">
        <v>19</v>
      </c>
      <c r="S183" s="628" t="s">
        <v>19</v>
      </c>
      <c r="T183" s="632" t="s">
        <v>19</v>
      </c>
    </row>
    <row r="184" spans="1:20" ht="15" thickBot="1" x14ac:dyDescent="0.35">
      <c r="A184" s="543" t="s">
        <v>177</v>
      </c>
      <c r="B184" s="609" t="s">
        <v>6</v>
      </c>
      <c r="C184" s="537" t="s">
        <v>19</v>
      </c>
      <c r="D184" s="537" t="s">
        <v>19</v>
      </c>
      <c r="E184" s="537" t="s">
        <v>19</v>
      </c>
      <c r="F184" s="537" t="s">
        <v>19</v>
      </c>
      <c r="G184" s="537" t="s">
        <v>19</v>
      </c>
      <c r="H184" s="537" t="s">
        <v>19</v>
      </c>
      <c r="I184" s="537" t="s">
        <v>19</v>
      </c>
      <c r="J184" s="537" t="s">
        <v>19</v>
      </c>
      <c r="K184" s="537" t="s">
        <v>19</v>
      </c>
      <c r="L184" s="537" t="s">
        <v>19</v>
      </c>
      <c r="M184" s="537" t="s">
        <v>19</v>
      </c>
      <c r="N184" s="537" t="s">
        <v>19</v>
      </c>
      <c r="O184" s="538">
        <v>22</v>
      </c>
      <c r="P184" s="539">
        <v>12699</v>
      </c>
      <c r="Q184" s="539">
        <v>14529</v>
      </c>
      <c r="R184" s="538">
        <v>24</v>
      </c>
      <c r="S184" s="539">
        <v>12612</v>
      </c>
      <c r="T184" s="540">
        <v>19478</v>
      </c>
    </row>
    <row r="185" spans="1:20" ht="15" thickBot="1" x14ac:dyDescent="0.35">
      <c r="A185" s="602" t="s">
        <v>182</v>
      </c>
      <c r="B185" s="627" t="s">
        <v>6</v>
      </c>
      <c r="C185" s="629">
        <v>40</v>
      </c>
      <c r="D185" s="630">
        <v>20880</v>
      </c>
      <c r="E185" s="630">
        <v>29120</v>
      </c>
      <c r="F185" s="628" t="s">
        <v>19</v>
      </c>
      <c r="G185" s="628" t="s">
        <v>19</v>
      </c>
      <c r="H185" s="628" t="s">
        <v>19</v>
      </c>
      <c r="I185" s="628" t="s">
        <v>19</v>
      </c>
      <c r="J185" s="628" t="s">
        <v>19</v>
      </c>
      <c r="K185" s="628" t="s">
        <v>19</v>
      </c>
      <c r="L185" s="628" t="s">
        <v>19</v>
      </c>
      <c r="M185" s="628" t="s">
        <v>19</v>
      </c>
      <c r="N185" s="628" t="s">
        <v>19</v>
      </c>
      <c r="O185" s="628" t="s">
        <v>19</v>
      </c>
      <c r="P185" s="628" t="s">
        <v>19</v>
      </c>
      <c r="Q185" s="628" t="s">
        <v>19</v>
      </c>
      <c r="R185" s="629">
        <v>15</v>
      </c>
      <c r="S185" s="630">
        <v>5000</v>
      </c>
      <c r="T185" s="631">
        <v>8000</v>
      </c>
    </row>
    <row r="186" spans="1:20" ht="15" thickBot="1" x14ac:dyDescent="0.35">
      <c r="A186" s="543" t="s">
        <v>192</v>
      </c>
      <c r="B186" s="609" t="s">
        <v>6</v>
      </c>
      <c r="C186" s="537" t="s">
        <v>19</v>
      </c>
      <c r="D186" s="537" t="s">
        <v>19</v>
      </c>
      <c r="E186" s="537" t="s">
        <v>19</v>
      </c>
      <c r="F186" s="537" t="s">
        <v>19</v>
      </c>
      <c r="G186" s="537" t="s">
        <v>19</v>
      </c>
      <c r="H186" s="537" t="s">
        <v>19</v>
      </c>
      <c r="I186" s="537" t="s">
        <v>19</v>
      </c>
      <c r="J186" s="537" t="s">
        <v>19</v>
      </c>
      <c r="K186" s="537" t="s">
        <v>19</v>
      </c>
      <c r="L186" s="537" t="s">
        <v>19</v>
      </c>
      <c r="M186" s="537" t="s">
        <v>19</v>
      </c>
      <c r="N186" s="537" t="s">
        <v>19</v>
      </c>
      <c r="O186" s="537" t="s">
        <v>19</v>
      </c>
      <c r="P186" s="537" t="s">
        <v>19</v>
      </c>
      <c r="Q186" s="537" t="s">
        <v>19</v>
      </c>
      <c r="R186" s="538">
        <v>46</v>
      </c>
      <c r="S186" s="539">
        <v>26383</v>
      </c>
      <c r="T186" s="540">
        <v>35306</v>
      </c>
    </row>
    <row r="187" spans="1:20" ht="15" thickBot="1" x14ac:dyDescent="0.35">
      <c r="A187" s="602" t="s">
        <v>193</v>
      </c>
      <c r="B187" s="627" t="s">
        <v>6</v>
      </c>
      <c r="C187" s="628" t="s">
        <v>19</v>
      </c>
      <c r="D187" s="628" t="s">
        <v>19</v>
      </c>
      <c r="E187" s="628" t="s">
        <v>19</v>
      </c>
      <c r="F187" s="628" t="s">
        <v>19</v>
      </c>
      <c r="G187" s="628" t="s">
        <v>19</v>
      </c>
      <c r="H187" s="628" t="s">
        <v>19</v>
      </c>
      <c r="I187" s="628" t="s">
        <v>19</v>
      </c>
      <c r="J187" s="628" t="s">
        <v>19</v>
      </c>
      <c r="K187" s="628" t="s">
        <v>19</v>
      </c>
      <c r="L187" s="628" t="s">
        <v>19</v>
      </c>
      <c r="M187" s="628" t="s">
        <v>19</v>
      </c>
      <c r="N187" s="628" t="s">
        <v>19</v>
      </c>
      <c r="O187" s="628" t="s">
        <v>19</v>
      </c>
      <c r="P187" s="628" t="s">
        <v>19</v>
      </c>
      <c r="Q187" s="628" t="s">
        <v>19</v>
      </c>
      <c r="R187" s="629">
        <v>44</v>
      </c>
      <c r="S187" s="630">
        <v>19600</v>
      </c>
      <c r="T187" s="631">
        <v>19600</v>
      </c>
    </row>
    <row r="188" spans="1:20" ht="15" thickBot="1" x14ac:dyDescent="0.35">
      <c r="A188" s="543" t="s">
        <v>204</v>
      </c>
      <c r="B188" s="609" t="s">
        <v>6</v>
      </c>
      <c r="C188" s="537" t="s">
        <v>19</v>
      </c>
      <c r="D188" s="537" t="s">
        <v>19</v>
      </c>
      <c r="E188" s="537" t="s">
        <v>19</v>
      </c>
      <c r="F188" s="537" t="s">
        <v>19</v>
      </c>
      <c r="G188" s="537" t="s">
        <v>19</v>
      </c>
      <c r="H188" s="537" t="s">
        <v>19</v>
      </c>
      <c r="I188" s="538">
        <v>40</v>
      </c>
      <c r="J188" s="539">
        <v>36878</v>
      </c>
      <c r="K188" s="539">
        <v>45198</v>
      </c>
      <c r="L188" s="538">
        <v>15</v>
      </c>
      <c r="M188" s="539">
        <v>32718</v>
      </c>
      <c r="N188" s="539">
        <v>41038</v>
      </c>
      <c r="O188" s="538">
        <v>24</v>
      </c>
      <c r="P188" s="539">
        <v>27500</v>
      </c>
      <c r="Q188" s="539">
        <v>38550</v>
      </c>
      <c r="R188" s="538">
        <v>29</v>
      </c>
      <c r="S188" s="539">
        <v>20280</v>
      </c>
      <c r="T188" s="540">
        <v>28080</v>
      </c>
    </row>
    <row r="189" spans="1:20" ht="15" thickBot="1" x14ac:dyDescent="0.35">
      <c r="A189" s="602" t="s">
        <v>209</v>
      </c>
      <c r="B189" s="627" t="s">
        <v>6</v>
      </c>
      <c r="C189" s="628" t="s">
        <v>19</v>
      </c>
      <c r="D189" s="628" t="s">
        <v>19</v>
      </c>
      <c r="E189" s="628" t="s">
        <v>19</v>
      </c>
      <c r="F189" s="628" t="s">
        <v>19</v>
      </c>
      <c r="G189" s="628" t="s">
        <v>19</v>
      </c>
      <c r="H189" s="628" t="s">
        <v>19</v>
      </c>
      <c r="I189" s="628" t="s">
        <v>19</v>
      </c>
      <c r="J189" s="628" t="s">
        <v>19</v>
      </c>
      <c r="K189" s="628" t="s">
        <v>19</v>
      </c>
      <c r="L189" s="628" t="s">
        <v>19</v>
      </c>
      <c r="M189" s="628" t="s">
        <v>19</v>
      </c>
      <c r="N189" s="628" t="s">
        <v>19</v>
      </c>
      <c r="O189" s="629">
        <v>32</v>
      </c>
      <c r="P189" s="630">
        <v>22696</v>
      </c>
      <c r="Q189" s="630">
        <v>25543</v>
      </c>
      <c r="R189" s="629">
        <v>40</v>
      </c>
      <c r="S189" s="630">
        <v>32343</v>
      </c>
      <c r="T189" s="631">
        <v>36519</v>
      </c>
    </row>
    <row r="190" spans="1:20" ht="15" thickBot="1" x14ac:dyDescent="0.35">
      <c r="A190" s="543" t="s">
        <v>220</v>
      </c>
      <c r="B190" s="609" t="s">
        <v>6</v>
      </c>
      <c r="C190" s="537" t="s">
        <v>19</v>
      </c>
      <c r="D190" s="537" t="s">
        <v>19</v>
      </c>
      <c r="E190" s="537" t="s">
        <v>19</v>
      </c>
      <c r="F190" s="537" t="s">
        <v>19</v>
      </c>
      <c r="G190" s="537" t="s">
        <v>19</v>
      </c>
      <c r="H190" s="537" t="s">
        <v>19</v>
      </c>
      <c r="I190" s="538">
        <v>24</v>
      </c>
      <c r="J190" s="539">
        <v>21000</v>
      </c>
      <c r="K190" s="539">
        <v>26000</v>
      </c>
      <c r="L190" s="537" t="s">
        <v>19</v>
      </c>
      <c r="M190" s="537" t="s">
        <v>19</v>
      </c>
      <c r="N190" s="537" t="s">
        <v>19</v>
      </c>
      <c r="O190" s="537" t="s">
        <v>19</v>
      </c>
      <c r="P190" s="537" t="s">
        <v>19</v>
      </c>
      <c r="Q190" s="537" t="s">
        <v>19</v>
      </c>
      <c r="R190" s="538">
        <v>20</v>
      </c>
      <c r="S190" s="539">
        <v>9000</v>
      </c>
      <c r="T190" s="540">
        <v>28000</v>
      </c>
    </row>
    <row r="191" spans="1:20" ht="15" thickBot="1" x14ac:dyDescent="0.35">
      <c r="A191" s="602" t="s">
        <v>222</v>
      </c>
      <c r="B191" s="627" t="s">
        <v>6</v>
      </c>
      <c r="C191" s="629">
        <v>40</v>
      </c>
      <c r="D191" s="630">
        <v>16000</v>
      </c>
      <c r="E191" s="630">
        <v>33000</v>
      </c>
      <c r="F191" s="628" t="s">
        <v>19</v>
      </c>
      <c r="G191" s="628" t="s">
        <v>19</v>
      </c>
      <c r="H191" s="628" t="s">
        <v>19</v>
      </c>
      <c r="I191" s="628" t="s">
        <v>19</v>
      </c>
      <c r="J191" s="628" t="s">
        <v>19</v>
      </c>
      <c r="K191" s="628" t="s">
        <v>19</v>
      </c>
      <c r="L191" s="628" t="s">
        <v>19</v>
      </c>
      <c r="M191" s="628" t="s">
        <v>19</v>
      </c>
      <c r="N191" s="628" t="s">
        <v>19</v>
      </c>
      <c r="O191" s="628" t="s">
        <v>19</v>
      </c>
      <c r="P191" s="628" t="s">
        <v>19</v>
      </c>
      <c r="Q191" s="628" t="s">
        <v>19</v>
      </c>
      <c r="R191" s="629">
        <v>19</v>
      </c>
      <c r="S191" s="630">
        <v>8000</v>
      </c>
      <c r="T191" s="631">
        <v>16000</v>
      </c>
    </row>
    <row r="192" spans="1:20" ht="15" thickBot="1" x14ac:dyDescent="0.35">
      <c r="A192" s="543" t="s">
        <v>237</v>
      </c>
      <c r="B192" s="609" t="s">
        <v>6</v>
      </c>
      <c r="C192" s="538">
        <v>30</v>
      </c>
      <c r="D192" s="539">
        <v>19000</v>
      </c>
      <c r="E192" s="539">
        <v>24000</v>
      </c>
      <c r="F192" s="538">
        <v>1</v>
      </c>
      <c r="G192" s="539">
        <v>100</v>
      </c>
      <c r="H192" s="539">
        <v>100</v>
      </c>
      <c r="I192" s="538">
        <v>1</v>
      </c>
      <c r="J192" s="539">
        <v>100</v>
      </c>
      <c r="K192" s="539">
        <v>100</v>
      </c>
      <c r="L192" s="538">
        <v>1</v>
      </c>
      <c r="M192" s="539">
        <v>100</v>
      </c>
      <c r="N192" s="539">
        <v>100</v>
      </c>
      <c r="O192" s="538">
        <v>1</v>
      </c>
      <c r="P192" s="539">
        <v>100</v>
      </c>
      <c r="Q192" s="539">
        <v>100</v>
      </c>
      <c r="R192" s="538">
        <v>12</v>
      </c>
      <c r="S192" s="539">
        <v>8200</v>
      </c>
      <c r="T192" s="540">
        <v>14400</v>
      </c>
    </row>
    <row r="193" spans="1:20" ht="15" thickBot="1" x14ac:dyDescent="0.35">
      <c r="A193" s="602" t="s">
        <v>240</v>
      </c>
      <c r="B193" s="627" t="s">
        <v>6</v>
      </c>
      <c r="C193" s="629">
        <v>32</v>
      </c>
      <c r="D193" s="630">
        <v>16257</v>
      </c>
      <c r="E193" s="630">
        <v>28454</v>
      </c>
      <c r="F193" s="629">
        <v>32</v>
      </c>
      <c r="G193" s="630">
        <v>17054</v>
      </c>
      <c r="H193" s="630">
        <v>25598</v>
      </c>
      <c r="I193" s="628" t="s">
        <v>19</v>
      </c>
      <c r="J193" s="628" t="s">
        <v>19</v>
      </c>
      <c r="K193" s="628" t="s">
        <v>19</v>
      </c>
      <c r="L193" s="628" t="s">
        <v>19</v>
      </c>
      <c r="M193" s="628" t="s">
        <v>19</v>
      </c>
      <c r="N193" s="628" t="s">
        <v>19</v>
      </c>
      <c r="O193" s="628" t="s">
        <v>19</v>
      </c>
      <c r="P193" s="628" t="s">
        <v>19</v>
      </c>
      <c r="Q193" s="628" t="s">
        <v>19</v>
      </c>
      <c r="R193" s="629">
        <v>15</v>
      </c>
      <c r="S193" s="630">
        <v>6357</v>
      </c>
      <c r="T193" s="631">
        <v>11146</v>
      </c>
    </row>
    <row r="194" spans="1:20" ht="15" thickBot="1" x14ac:dyDescent="0.35">
      <c r="A194" s="543" t="s">
        <v>245</v>
      </c>
      <c r="B194" s="609" t="s">
        <v>6</v>
      </c>
      <c r="C194" s="537" t="s">
        <v>19</v>
      </c>
      <c r="D194" s="537" t="s">
        <v>19</v>
      </c>
      <c r="E194" s="537" t="s">
        <v>19</v>
      </c>
      <c r="F194" s="537" t="s">
        <v>19</v>
      </c>
      <c r="G194" s="537" t="s">
        <v>19</v>
      </c>
      <c r="H194" s="537" t="s">
        <v>19</v>
      </c>
      <c r="I194" s="538">
        <v>26</v>
      </c>
      <c r="J194" s="539">
        <v>16224</v>
      </c>
      <c r="K194" s="539">
        <v>16224</v>
      </c>
      <c r="L194" s="537" t="s">
        <v>19</v>
      </c>
      <c r="M194" s="537" t="s">
        <v>19</v>
      </c>
      <c r="N194" s="537" t="s">
        <v>19</v>
      </c>
      <c r="O194" s="537" t="s">
        <v>19</v>
      </c>
      <c r="P194" s="537" t="s">
        <v>19</v>
      </c>
      <c r="Q194" s="537" t="s">
        <v>19</v>
      </c>
      <c r="R194" s="538">
        <v>15</v>
      </c>
      <c r="S194" s="539">
        <v>8440</v>
      </c>
      <c r="T194" s="540">
        <v>8440</v>
      </c>
    </row>
    <row r="195" spans="1:20" ht="15" thickBot="1" x14ac:dyDescent="0.35">
      <c r="A195" s="602" t="s">
        <v>247</v>
      </c>
      <c r="B195" s="627" t="s">
        <v>6</v>
      </c>
      <c r="C195" s="629">
        <v>20</v>
      </c>
      <c r="D195" s="630">
        <v>10920</v>
      </c>
      <c r="E195" s="630">
        <v>10920</v>
      </c>
      <c r="F195" s="628" t="s">
        <v>19</v>
      </c>
      <c r="G195" s="628" t="s">
        <v>19</v>
      </c>
      <c r="H195" s="628" t="s">
        <v>19</v>
      </c>
      <c r="I195" s="628" t="s">
        <v>19</v>
      </c>
      <c r="J195" s="628" t="s">
        <v>19</v>
      </c>
      <c r="K195" s="628" t="s">
        <v>19</v>
      </c>
      <c r="L195" s="628" t="s">
        <v>19</v>
      </c>
      <c r="M195" s="628" t="s">
        <v>19</v>
      </c>
      <c r="N195" s="628" t="s">
        <v>19</v>
      </c>
      <c r="O195" s="628" t="s">
        <v>19</v>
      </c>
      <c r="P195" s="628" t="s">
        <v>19</v>
      </c>
      <c r="Q195" s="628" t="s">
        <v>19</v>
      </c>
      <c r="R195" s="629">
        <v>12</v>
      </c>
      <c r="S195" s="630">
        <v>4500</v>
      </c>
      <c r="T195" s="631">
        <v>4500</v>
      </c>
    </row>
    <row r="196" spans="1:20" ht="15" thickBot="1" x14ac:dyDescent="0.35">
      <c r="A196" s="543" t="s">
        <v>253</v>
      </c>
      <c r="B196" s="609" t="s">
        <v>6</v>
      </c>
      <c r="C196" s="537" t="s">
        <v>19</v>
      </c>
      <c r="D196" s="537" t="s">
        <v>19</v>
      </c>
      <c r="E196" s="537" t="s">
        <v>19</v>
      </c>
      <c r="F196" s="538">
        <v>37</v>
      </c>
      <c r="G196" s="539">
        <v>31470</v>
      </c>
      <c r="H196" s="539">
        <v>41147</v>
      </c>
      <c r="I196" s="537" t="s">
        <v>19</v>
      </c>
      <c r="J196" s="537" t="s">
        <v>19</v>
      </c>
      <c r="K196" s="537" t="s">
        <v>19</v>
      </c>
      <c r="L196" s="537" t="s">
        <v>19</v>
      </c>
      <c r="M196" s="537" t="s">
        <v>19</v>
      </c>
      <c r="N196" s="537" t="s">
        <v>19</v>
      </c>
      <c r="O196" s="538">
        <v>37</v>
      </c>
      <c r="P196" s="539">
        <v>31470</v>
      </c>
      <c r="Q196" s="539">
        <v>41147</v>
      </c>
      <c r="R196" s="538">
        <v>20</v>
      </c>
      <c r="S196" s="539">
        <v>10764</v>
      </c>
      <c r="T196" s="540">
        <v>14820</v>
      </c>
    </row>
    <row r="197" spans="1:20" ht="15" thickBot="1" x14ac:dyDescent="0.35">
      <c r="A197" s="602" t="s">
        <v>259</v>
      </c>
      <c r="B197" s="627" t="s">
        <v>6</v>
      </c>
      <c r="C197" s="629">
        <v>35</v>
      </c>
      <c r="D197" s="630">
        <v>24000</v>
      </c>
      <c r="E197" s="630">
        <v>28000</v>
      </c>
      <c r="F197" s="629">
        <v>35</v>
      </c>
      <c r="G197" s="630">
        <v>19000</v>
      </c>
      <c r="H197" s="630">
        <v>25000</v>
      </c>
      <c r="I197" s="629">
        <v>35</v>
      </c>
      <c r="J197" s="630">
        <v>18000</v>
      </c>
      <c r="K197" s="630">
        <v>22000</v>
      </c>
      <c r="L197" s="628" t="s">
        <v>19</v>
      </c>
      <c r="M197" s="628" t="s">
        <v>19</v>
      </c>
      <c r="N197" s="628" t="s">
        <v>19</v>
      </c>
      <c r="O197" s="628" t="s">
        <v>19</v>
      </c>
      <c r="P197" s="628" t="s">
        <v>19</v>
      </c>
      <c r="Q197" s="628" t="s">
        <v>19</v>
      </c>
      <c r="R197" s="629">
        <v>24</v>
      </c>
      <c r="S197" s="630">
        <v>11000</v>
      </c>
      <c r="T197" s="631">
        <v>13000</v>
      </c>
    </row>
    <row r="198" spans="1:20" ht="15" thickBot="1" x14ac:dyDescent="0.35">
      <c r="A198" s="543" t="s">
        <v>263</v>
      </c>
      <c r="B198" s="609" t="s">
        <v>6</v>
      </c>
      <c r="C198" s="537" t="s">
        <v>19</v>
      </c>
      <c r="D198" s="537" t="s">
        <v>19</v>
      </c>
      <c r="E198" s="537" t="s">
        <v>19</v>
      </c>
      <c r="F198" s="537" t="s">
        <v>19</v>
      </c>
      <c r="G198" s="537" t="s">
        <v>19</v>
      </c>
      <c r="H198" s="537" t="s">
        <v>19</v>
      </c>
      <c r="I198" s="537" t="s">
        <v>19</v>
      </c>
      <c r="J198" s="537" t="s">
        <v>19</v>
      </c>
      <c r="K198" s="537" t="s">
        <v>19</v>
      </c>
      <c r="L198" s="538">
        <v>20</v>
      </c>
      <c r="M198" s="539">
        <v>6200</v>
      </c>
      <c r="N198" s="539">
        <v>6200</v>
      </c>
      <c r="O198" s="537" t="s">
        <v>19</v>
      </c>
      <c r="P198" s="537" t="s">
        <v>19</v>
      </c>
      <c r="Q198" s="537" t="s">
        <v>19</v>
      </c>
      <c r="R198" s="538">
        <v>20</v>
      </c>
      <c r="S198" s="539">
        <v>8000</v>
      </c>
      <c r="T198" s="540">
        <v>9152</v>
      </c>
    </row>
    <row r="199" spans="1:20" ht="15" thickBot="1" x14ac:dyDescent="0.35">
      <c r="A199" s="602" t="s">
        <v>268</v>
      </c>
      <c r="B199" s="627" t="s">
        <v>6</v>
      </c>
      <c r="C199" s="628" t="s">
        <v>19</v>
      </c>
      <c r="D199" s="628" t="s">
        <v>19</v>
      </c>
      <c r="E199" s="628" t="s">
        <v>19</v>
      </c>
      <c r="F199" s="629">
        <v>35</v>
      </c>
      <c r="G199" s="630">
        <v>36686</v>
      </c>
      <c r="H199" s="630">
        <v>36686</v>
      </c>
      <c r="I199" s="629">
        <v>32</v>
      </c>
      <c r="J199" s="630">
        <v>24818</v>
      </c>
      <c r="K199" s="630">
        <v>24818</v>
      </c>
      <c r="L199" s="629">
        <v>7</v>
      </c>
      <c r="M199" s="630">
        <v>4850</v>
      </c>
      <c r="N199" s="630">
        <v>4850</v>
      </c>
      <c r="O199" s="628" t="s">
        <v>19</v>
      </c>
      <c r="P199" s="628" t="s">
        <v>19</v>
      </c>
      <c r="Q199" s="628" t="s">
        <v>19</v>
      </c>
      <c r="R199" s="629">
        <v>23</v>
      </c>
      <c r="S199" s="630">
        <v>8466</v>
      </c>
      <c r="T199" s="631">
        <v>30744</v>
      </c>
    </row>
    <row r="200" spans="1:20" ht="15" thickBot="1" x14ac:dyDescent="0.35">
      <c r="A200" s="543" t="s">
        <v>270</v>
      </c>
      <c r="B200" s="609" t="s">
        <v>6</v>
      </c>
      <c r="C200" s="537" t="s">
        <v>19</v>
      </c>
      <c r="D200" s="537" t="s">
        <v>19</v>
      </c>
      <c r="E200" s="537" t="s">
        <v>19</v>
      </c>
      <c r="F200" s="537" t="s">
        <v>19</v>
      </c>
      <c r="G200" s="537" t="s">
        <v>19</v>
      </c>
      <c r="H200" s="537" t="s">
        <v>19</v>
      </c>
      <c r="I200" s="537" t="s">
        <v>19</v>
      </c>
      <c r="J200" s="537" t="s">
        <v>19</v>
      </c>
      <c r="K200" s="537" t="s">
        <v>19</v>
      </c>
      <c r="L200" s="537" t="s">
        <v>19</v>
      </c>
      <c r="M200" s="539">
        <v>5023</v>
      </c>
      <c r="N200" s="539">
        <v>7535</v>
      </c>
      <c r="O200" s="537" t="s">
        <v>19</v>
      </c>
      <c r="P200" s="537" t="s">
        <v>19</v>
      </c>
      <c r="Q200" s="537" t="s">
        <v>19</v>
      </c>
      <c r="R200" s="537" t="s">
        <v>19</v>
      </c>
      <c r="S200" s="539">
        <v>4170</v>
      </c>
      <c r="T200" s="540">
        <v>4170</v>
      </c>
    </row>
    <row r="201" spans="1:20" ht="15" thickBot="1" x14ac:dyDescent="0.35">
      <c r="A201" s="602" t="s">
        <v>274</v>
      </c>
      <c r="B201" s="627" t="s">
        <v>6</v>
      </c>
      <c r="C201" s="629">
        <v>40</v>
      </c>
      <c r="D201" s="630">
        <v>20800</v>
      </c>
      <c r="E201" s="630">
        <v>35000</v>
      </c>
      <c r="F201" s="628" t="s">
        <v>19</v>
      </c>
      <c r="G201" s="628" t="s">
        <v>19</v>
      </c>
      <c r="H201" s="628" t="s">
        <v>19</v>
      </c>
      <c r="I201" s="628" t="s">
        <v>19</v>
      </c>
      <c r="J201" s="628" t="s">
        <v>19</v>
      </c>
      <c r="K201" s="628" t="s">
        <v>19</v>
      </c>
      <c r="L201" s="629">
        <v>20</v>
      </c>
      <c r="M201" s="630">
        <v>8320</v>
      </c>
      <c r="N201" s="630">
        <v>10000</v>
      </c>
      <c r="O201" s="629">
        <v>40</v>
      </c>
      <c r="P201" s="630">
        <v>23000</v>
      </c>
      <c r="Q201" s="630">
        <v>32000</v>
      </c>
      <c r="R201" s="628" t="s">
        <v>19</v>
      </c>
      <c r="S201" s="628" t="s">
        <v>19</v>
      </c>
      <c r="T201" s="632" t="s">
        <v>19</v>
      </c>
    </row>
    <row r="202" spans="1:20" ht="15" thickBot="1" x14ac:dyDescent="0.35">
      <c r="A202" s="543" t="s">
        <v>277</v>
      </c>
      <c r="B202" s="609" t="s">
        <v>6</v>
      </c>
      <c r="C202" s="538">
        <v>40</v>
      </c>
      <c r="D202" s="539">
        <v>16354</v>
      </c>
      <c r="E202" s="539">
        <v>31934</v>
      </c>
      <c r="F202" s="537" t="s">
        <v>19</v>
      </c>
      <c r="G202" s="537" t="s">
        <v>19</v>
      </c>
      <c r="H202" s="537" t="s">
        <v>19</v>
      </c>
      <c r="I202" s="537" t="s">
        <v>19</v>
      </c>
      <c r="J202" s="537" t="s">
        <v>19</v>
      </c>
      <c r="K202" s="537" t="s">
        <v>19</v>
      </c>
      <c r="L202" s="537" t="s">
        <v>19</v>
      </c>
      <c r="M202" s="537" t="s">
        <v>19</v>
      </c>
      <c r="N202" s="537" t="s">
        <v>19</v>
      </c>
      <c r="O202" s="537" t="s">
        <v>19</v>
      </c>
      <c r="P202" s="537" t="s">
        <v>19</v>
      </c>
      <c r="Q202" s="537" t="s">
        <v>19</v>
      </c>
      <c r="R202" s="538">
        <v>24</v>
      </c>
      <c r="S202" s="539">
        <v>9235</v>
      </c>
      <c r="T202" s="540">
        <v>19942</v>
      </c>
    </row>
    <row r="203" spans="1:20" ht="15" thickBot="1" x14ac:dyDescent="0.35">
      <c r="A203" s="602" t="s">
        <v>278</v>
      </c>
      <c r="B203" s="627" t="s">
        <v>6</v>
      </c>
      <c r="C203" s="629">
        <v>36</v>
      </c>
      <c r="D203" s="630">
        <v>37440</v>
      </c>
      <c r="E203" s="630">
        <v>37440</v>
      </c>
      <c r="F203" s="629">
        <v>32</v>
      </c>
      <c r="G203" s="630">
        <v>33280</v>
      </c>
      <c r="H203" s="630">
        <v>39520</v>
      </c>
      <c r="I203" s="629">
        <v>36</v>
      </c>
      <c r="J203" s="630">
        <v>37440</v>
      </c>
      <c r="K203" s="630">
        <v>49920</v>
      </c>
      <c r="L203" s="628" t="s">
        <v>19</v>
      </c>
      <c r="M203" s="628" t="s">
        <v>19</v>
      </c>
      <c r="N203" s="628" t="s">
        <v>19</v>
      </c>
      <c r="O203" s="628" t="s">
        <v>19</v>
      </c>
      <c r="P203" s="628" t="s">
        <v>19</v>
      </c>
      <c r="Q203" s="628" t="s">
        <v>19</v>
      </c>
      <c r="R203" s="629">
        <v>19</v>
      </c>
      <c r="S203" s="630">
        <v>17160</v>
      </c>
      <c r="T203" s="631">
        <v>29120</v>
      </c>
    </row>
    <row r="204" spans="1:20" ht="15" thickBot="1" x14ac:dyDescent="0.35">
      <c r="A204" s="543" t="s">
        <v>291</v>
      </c>
      <c r="B204" s="609" t="s">
        <v>6</v>
      </c>
      <c r="C204" s="538">
        <v>36</v>
      </c>
      <c r="D204" s="539">
        <v>20000</v>
      </c>
      <c r="E204" s="539">
        <v>28000</v>
      </c>
      <c r="F204" s="537" t="s">
        <v>19</v>
      </c>
      <c r="G204" s="537" t="s">
        <v>19</v>
      </c>
      <c r="H204" s="537" t="s">
        <v>19</v>
      </c>
      <c r="I204" s="538">
        <v>36</v>
      </c>
      <c r="J204" s="539">
        <v>18000</v>
      </c>
      <c r="K204" s="539">
        <v>25000</v>
      </c>
      <c r="L204" s="538">
        <v>25</v>
      </c>
      <c r="M204" s="539">
        <v>10000</v>
      </c>
      <c r="N204" s="539">
        <v>18000</v>
      </c>
      <c r="O204" s="537" t="s">
        <v>19</v>
      </c>
      <c r="P204" s="537" t="s">
        <v>19</v>
      </c>
      <c r="Q204" s="537" t="s">
        <v>19</v>
      </c>
      <c r="R204" s="538">
        <v>20</v>
      </c>
      <c r="S204" s="539">
        <v>4500</v>
      </c>
      <c r="T204" s="540">
        <v>8000</v>
      </c>
    </row>
    <row r="205" spans="1:20" ht="15" thickBot="1" x14ac:dyDescent="0.35">
      <c r="A205" s="602" t="s">
        <v>295</v>
      </c>
      <c r="B205" s="627" t="s">
        <v>6</v>
      </c>
      <c r="C205" s="629">
        <v>27</v>
      </c>
      <c r="D205" s="630">
        <v>12565</v>
      </c>
      <c r="E205" s="630">
        <v>14000</v>
      </c>
      <c r="F205" s="628" t="s">
        <v>19</v>
      </c>
      <c r="G205" s="628" t="s">
        <v>19</v>
      </c>
      <c r="H205" s="628" t="s">
        <v>19</v>
      </c>
      <c r="I205" s="628" t="s">
        <v>19</v>
      </c>
      <c r="J205" s="628" t="s">
        <v>19</v>
      </c>
      <c r="K205" s="628" t="s">
        <v>19</v>
      </c>
      <c r="L205" s="628" t="s">
        <v>19</v>
      </c>
      <c r="M205" s="628" t="s">
        <v>19</v>
      </c>
      <c r="N205" s="628" t="s">
        <v>19</v>
      </c>
      <c r="O205" s="628" t="s">
        <v>19</v>
      </c>
      <c r="P205" s="628" t="s">
        <v>19</v>
      </c>
      <c r="Q205" s="628" t="s">
        <v>19</v>
      </c>
      <c r="R205" s="629">
        <v>17</v>
      </c>
      <c r="S205" s="630">
        <v>7696</v>
      </c>
      <c r="T205" s="631">
        <v>9308</v>
      </c>
    </row>
    <row r="206" spans="1:20" ht="15" thickBot="1" x14ac:dyDescent="0.35">
      <c r="A206" s="543" t="s">
        <v>299</v>
      </c>
      <c r="B206" s="609" t="s">
        <v>6</v>
      </c>
      <c r="C206" s="538">
        <v>32</v>
      </c>
      <c r="D206" s="539">
        <v>26000</v>
      </c>
      <c r="E206" s="539">
        <v>33000</v>
      </c>
      <c r="F206" s="537" t="s">
        <v>19</v>
      </c>
      <c r="G206" s="537" t="s">
        <v>19</v>
      </c>
      <c r="H206" s="537" t="s">
        <v>19</v>
      </c>
      <c r="I206" s="538">
        <v>32</v>
      </c>
      <c r="J206" s="539">
        <v>23700</v>
      </c>
      <c r="K206" s="539">
        <v>26174</v>
      </c>
      <c r="L206" s="538">
        <v>24</v>
      </c>
      <c r="M206" s="539">
        <v>10800</v>
      </c>
      <c r="N206" s="539">
        <v>19500</v>
      </c>
      <c r="O206" s="537" t="s">
        <v>19</v>
      </c>
      <c r="P206" s="537" t="s">
        <v>19</v>
      </c>
      <c r="Q206" s="537" t="s">
        <v>19</v>
      </c>
      <c r="R206" s="538">
        <v>20</v>
      </c>
      <c r="S206" s="539">
        <v>4400</v>
      </c>
      <c r="T206" s="540">
        <v>10750</v>
      </c>
    </row>
    <row r="207" spans="1:20" ht="15" thickBot="1" x14ac:dyDescent="0.35">
      <c r="A207" s="602" t="s">
        <v>311</v>
      </c>
      <c r="B207" s="627" t="s">
        <v>6</v>
      </c>
      <c r="C207" s="628" t="s">
        <v>19</v>
      </c>
      <c r="D207" s="628" t="s">
        <v>19</v>
      </c>
      <c r="E207" s="628" t="s">
        <v>19</v>
      </c>
      <c r="F207" s="629">
        <v>40</v>
      </c>
      <c r="G207" s="630">
        <v>30000</v>
      </c>
      <c r="H207" s="630">
        <v>36000</v>
      </c>
      <c r="I207" s="628" t="s">
        <v>19</v>
      </c>
      <c r="J207" s="628" t="s">
        <v>19</v>
      </c>
      <c r="K207" s="628" t="s">
        <v>19</v>
      </c>
      <c r="L207" s="628" t="s">
        <v>19</v>
      </c>
      <c r="M207" s="628" t="s">
        <v>19</v>
      </c>
      <c r="N207" s="628" t="s">
        <v>19</v>
      </c>
      <c r="O207" s="629">
        <v>40</v>
      </c>
      <c r="P207" s="630">
        <v>30000</v>
      </c>
      <c r="Q207" s="630">
        <v>36000</v>
      </c>
      <c r="R207" s="629">
        <v>20</v>
      </c>
      <c r="S207" s="630">
        <v>10400</v>
      </c>
      <c r="T207" s="631">
        <v>12480</v>
      </c>
    </row>
    <row r="208" spans="1:20" ht="15" thickBot="1" x14ac:dyDescent="0.35">
      <c r="A208" s="543" t="s">
        <v>312</v>
      </c>
      <c r="B208" s="609" t="s">
        <v>6</v>
      </c>
      <c r="C208" s="537" t="s">
        <v>19</v>
      </c>
      <c r="D208" s="537" t="s">
        <v>19</v>
      </c>
      <c r="E208" s="537" t="s">
        <v>19</v>
      </c>
      <c r="F208" s="537" t="s">
        <v>19</v>
      </c>
      <c r="G208" s="537" t="s">
        <v>19</v>
      </c>
      <c r="H208" s="537" t="s">
        <v>19</v>
      </c>
      <c r="I208" s="538">
        <v>25</v>
      </c>
      <c r="J208" s="539">
        <v>10555</v>
      </c>
      <c r="K208" s="539">
        <v>12031</v>
      </c>
      <c r="L208" s="538">
        <v>20</v>
      </c>
      <c r="M208" s="539">
        <v>9567</v>
      </c>
      <c r="N208" s="539">
        <v>12072</v>
      </c>
      <c r="O208" s="537" t="s">
        <v>19</v>
      </c>
      <c r="P208" s="537" t="s">
        <v>19</v>
      </c>
      <c r="Q208" s="537" t="s">
        <v>19</v>
      </c>
      <c r="R208" s="538">
        <v>27</v>
      </c>
      <c r="S208" s="539">
        <v>16505</v>
      </c>
      <c r="T208" s="540">
        <v>17143</v>
      </c>
    </row>
    <row r="209" spans="1:20" ht="15" thickBot="1" x14ac:dyDescent="0.35">
      <c r="A209" s="602" t="s">
        <v>316</v>
      </c>
      <c r="B209" s="627" t="s">
        <v>6</v>
      </c>
      <c r="C209" s="629">
        <v>32</v>
      </c>
      <c r="D209" s="630">
        <v>19901</v>
      </c>
      <c r="E209" s="630">
        <v>25499</v>
      </c>
      <c r="F209" s="628" t="s">
        <v>19</v>
      </c>
      <c r="G209" s="628" t="s">
        <v>19</v>
      </c>
      <c r="H209" s="628" t="s">
        <v>19</v>
      </c>
      <c r="I209" s="628" t="s">
        <v>19</v>
      </c>
      <c r="J209" s="628" t="s">
        <v>19</v>
      </c>
      <c r="K209" s="628" t="s">
        <v>19</v>
      </c>
      <c r="L209" s="629">
        <v>16</v>
      </c>
      <c r="M209" s="630">
        <v>8652</v>
      </c>
      <c r="N209" s="630">
        <v>22172</v>
      </c>
      <c r="O209" s="628" t="s">
        <v>19</v>
      </c>
      <c r="P209" s="628" t="s">
        <v>19</v>
      </c>
      <c r="Q209" s="628" t="s">
        <v>19</v>
      </c>
      <c r="R209" s="629">
        <v>24</v>
      </c>
      <c r="S209" s="630">
        <v>13528</v>
      </c>
      <c r="T209" s="631">
        <v>23110</v>
      </c>
    </row>
    <row r="210" spans="1:20" ht="15" thickBot="1" x14ac:dyDescent="0.35">
      <c r="A210" s="543" t="s">
        <v>319</v>
      </c>
      <c r="B210" s="609" t="s">
        <v>6</v>
      </c>
      <c r="C210" s="537" t="s">
        <v>19</v>
      </c>
      <c r="D210" s="537" t="s">
        <v>19</v>
      </c>
      <c r="E210" s="537" t="s">
        <v>19</v>
      </c>
      <c r="F210" s="537" t="s">
        <v>19</v>
      </c>
      <c r="G210" s="537" t="s">
        <v>19</v>
      </c>
      <c r="H210" s="537" t="s">
        <v>19</v>
      </c>
      <c r="I210" s="538">
        <v>20</v>
      </c>
      <c r="J210" s="539">
        <v>10000</v>
      </c>
      <c r="K210" s="539">
        <v>15000</v>
      </c>
      <c r="L210" s="538">
        <v>20</v>
      </c>
      <c r="M210" s="539">
        <v>5000</v>
      </c>
      <c r="N210" s="539">
        <v>10000</v>
      </c>
      <c r="O210" s="538">
        <v>25</v>
      </c>
      <c r="P210" s="539">
        <v>12000</v>
      </c>
      <c r="Q210" s="539">
        <v>15000</v>
      </c>
      <c r="R210" s="538">
        <v>10</v>
      </c>
      <c r="S210" s="539">
        <v>3500</v>
      </c>
      <c r="T210" s="540">
        <v>4000</v>
      </c>
    </row>
    <row r="211" spans="1:20" ht="15" thickBot="1" x14ac:dyDescent="0.35">
      <c r="A211" s="602" t="s">
        <v>321</v>
      </c>
      <c r="B211" s="627" t="s">
        <v>6</v>
      </c>
      <c r="C211" s="629">
        <v>1</v>
      </c>
      <c r="D211" s="630">
        <v>100</v>
      </c>
      <c r="E211" s="630">
        <v>100</v>
      </c>
      <c r="F211" s="629">
        <v>25</v>
      </c>
      <c r="G211" s="630">
        <v>13000</v>
      </c>
      <c r="H211" s="630">
        <v>18000</v>
      </c>
      <c r="I211" s="629">
        <v>37</v>
      </c>
      <c r="J211" s="630">
        <v>22000</v>
      </c>
      <c r="K211" s="630">
        <v>34500</v>
      </c>
      <c r="L211" s="629">
        <v>20</v>
      </c>
      <c r="M211" s="630">
        <v>16000</v>
      </c>
      <c r="N211" s="630">
        <v>19000</v>
      </c>
      <c r="O211" s="629">
        <v>1</v>
      </c>
      <c r="P211" s="630">
        <v>100</v>
      </c>
      <c r="Q211" s="630">
        <v>100</v>
      </c>
      <c r="R211" s="629">
        <v>20</v>
      </c>
      <c r="S211" s="630">
        <v>12000</v>
      </c>
      <c r="T211" s="631">
        <v>15000</v>
      </c>
    </row>
    <row r="212" spans="1:20" ht="15" thickBot="1" x14ac:dyDescent="0.35">
      <c r="A212" s="543" t="s">
        <v>324</v>
      </c>
      <c r="B212" s="609" t="s">
        <v>6</v>
      </c>
      <c r="C212" s="538">
        <v>40</v>
      </c>
      <c r="D212" s="539">
        <v>29120</v>
      </c>
      <c r="E212" s="539">
        <v>29120</v>
      </c>
      <c r="F212" s="537" t="s">
        <v>19</v>
      </c>
      <c r="G212" s="537" t="s">
        <v>19</v>
      </c>
      <c r="H212" s="537" t="s">
        <v>19</v>
      </c>
      <c r="I212" s="537" t="s">
        <v>19</v>
      </c>
      <c r="J212" s="537" t="s">
        <v>19</v>
      </c>
      <c r="K212" s="537" t="s">
        <v>19</v>
      </c>
      <c r="L212" s="537" t="s">
        <v>19</v>
      </c>
      <c r="M212" s="537" t="s">
        <v>19</v>
      </c>
      <c r="N212" s="537" t="s">
        <v>19</v>
      </c>
      <c r="O212" s="537" t="s">
        <v>19</v>
      </c>
      <c r="P212" s="537" t="s">
        <v>19</v>
      </c>
      <c r="Q212" s="537" t="s">
        <v>19</v>
      </c>
      <c r="R212" s="538">
        <v>22</v>
      </c>
      <c r="S212" s="539">
        <v>12184</v>
      </c>
      <c r="T212" s="540">
        <v>12527</v>
      </c>
    </row>
    <row r="213" spans="1:20" ht="15" thickBot="1" x14ac:dyDescent="0.35">
      <c r="A213" s="602" t="s">
        <v>327</v>
      </c>
      <c r="B213" s="627" t="s">
        <v>6</v>
      </c>
      <c r="C213" s="629">
        <v>28</v>
      </c>
      <c r="D213" s="630">
        <v>15000</v>
      </c>
      <c r="E213" s="630">
        <v>19000</v>
      </c>
      <c r="F213" s="628" t="s">
        <v>19</v>
      </c>
      <c r="G213" s="628" t="s">
        <v>19</v>
      </c>
      <c r="H213" s="628" t="s">
        <v>19</v>
      </c>
      <c r="I213" s="629">
        <v>17</v>
      </c>
      <c r="J213" s="630">
        <v>9000</v>
      </c>
      <c r="K213" s="630">
        <v>12000</v>
      </c>
      <c r="L213" s="629">
        <v>23</v>
      </c>
      <c r="M213" s="630">
        <v>9000</v>
      </c>
      <c r="N213" s="630">
        <v>14000</v>
      </c>
      <c r="O213" s="628" t="s">
        <v>19</v>
      </c>
      <c r="P213" s="628" t="s">
        <v>19</v>
      </c>
      <c r="Q213" s="628" t="s">
        <v>19</v>
      </c>
      <c r="R213" s="628" t="s">
        <v>19</v>
      </c>
      <c r="S213" s="628" t="s">
        <v>19</v>
      </c>
      <c r="T213" s="632" t="s">
        <v>19</v>
      </c>
    </row>
    <row r="214" spans="1:20" ht="15" thickBot="1" x14ac:dyDescent="0.35">
      <c r="A214" s="543" t="s">
        <v>333</v>
      </c>
      <c r="B214" s="609" t="s">
        <v>6</v>
      </c>
      <c r="C214" s="537" t="s">
        <v>19</v>
      </c>
      <c r="D214" s="537" t="s">
        <v>19</v>
      </c>
      <c r="E214" s="537" t="s">
        <v>19</v>
      </c>
      <c r="F214" s="538">
        <v>40</v>
      </c>
      <c r="G214" s="539">
        <v>24000</v>
      </c>
      <c r="H214" s="539">
        <v>30000</v>
      </c>
      <c r="I214" s="538">
        <v>40</v>
      </c>
      <c r="J214" s="539">
        <v>24000</v>
      </c>
      <c r="K214" s="539">
        <v>35000</v>
      </c>
      <c r="L214" s="537" t="s">
        <v>19</v>
      </c>
      <c r="M214" s="537" t="s">
        <v>19</v>
      </c>
      <c r="N214" s="537" t="s">
        <v>19</v>
      </c>
      <c r="O214" s="537" t="s">
        <v>19</v>
      </c>
      <c r="P214" s="537" t="s">
        <v>19</v>
      </c>
      <c r="Q214" s="537" t="s">
        <v>19</v>
      </c>
      <c r="R214" s="538">
        <v>20</v>
      </c>
      <c r="S214" s="539">
        <v>9360</v>
      </c>
      <c r="T214" s="540">
        <v>16640</v>
      </c>
    </row>
    <row r="215" spans="1:20" ht="15" thickBot="1" x14ac:dyDescent="0.35">
      <c r="A215" s="602" t="s">
        <v>336</v>
      </c>
      <c r="B215" s="627" t="s">
        <v>6</v>
      </c>
      <c r="C215" s="629">
        <v>32</v>
      </c>
      <c r="D215" s="630">
        <v>27500</v>
      </c>
      <c r="E215" s="630">
        <v>34000</v>
      </c>
      <c r="F215" s="629">
        <v>32</v>
      </c>
      <c r="G215" s="630">
        <v>15000</v>
      </c>
      <c r="H215" s="630">
        <v>19500</v>
      </c>
      <c r="I215" s="629">
        <v>22</v>
      </c>
      <c r="J215" s="630">
        <v>7000</v>
      </c>
      <c r="K215" s="630">
        <v>11500</v>
      </c>
      <c r="L215" s="629">
        <v>11</v>
      </c>
      <c r="M215" s="630">
        <v>3500</v>
      </c>
      <c r="N215" s="630">
        <v>6500</v>
      </c>
      <c r="O215" s="628" t="s">
        <v>19</v>
      </c>
      <c r="P215" s="628" t="s">
        <v>19</v>
      </c>
      <c r="Q215" s="628" t="s">
        <v>19</v>
      </c>
      <c r="R215" s="629">
        <v>10</v>
      </c>
      <c r="S215" s="630">
        <v>2500</v>
      </c>
      <c r="T215" s="631">
        <v>5500</v>
      </c>
    </row>
    <row r="216" spans="1:20" ht="15" thickBot="1" x14ac:dyDescent="0.35">
      <c r="A216" s="543" t="s">
        <v>337</v>
      </c>
      <c r="B216" s="609" t="s">
        <v>6</v>
      </c>
      <c r="C216" s="537" t="s">
        <v>19</v>
      </c>
      <c r="D216" s="537" t="s">
        <v>19</v>
      </c>
      <c r="E216" s="537" t="s">
        <v>19</v>
      </c>
      <c r="F216" s="537" t="s">
        <v>19</v>
      </c>
      <c r="G216" s="537" t="s">
        <v>19</v>
      </c>
      <c r="H216" s="537" t="s">
        <v>19</v>
      </c>
      <c r="I216" s="537" t="s">
        <v>19</v>
      </c>
      <c r="J216" s="537" t="s">
        <v>19</v>
      </c>
      <c r="K216" s="537" t="s">
        <v>19</v>
      </c>
      <c r="L216" s="537" t="s">
        <v>19</v>
      </c>
      <c r="M216" s="537" t="s">
        <v>19</v>
      </c>
      <c r="N216" s="537" t="s">
        <v>19</v>
      </c>
      <c r="O216" s="538">
        <v>37</v>
      </c>
      <c r="P216" s="539">
        <v>28606</v>
      </c>
      <c r="Q216" s="539">
        <v>29289</v>
      </c>
      <c r="R216" s="538">
        <v>30</v>
      </c>
      <c r="S216" s="539">
        <v>16567</v>
      </c>
      <c r="T216" s="540">
        <v>17113</v>
      </c>
    </row>
    <row r="217" spans="1:20" ht="15" thickBot="1" x14ac:dyDescent="0.35">
      <c r="A217" s="602" t="s">
        <v>345</v>
      </c>
      <c r="B217" s="627" t="s">
        <v>6</v>
      </c>
      <c r="C217" s="629">
        <v>40</v>
      </c>
      <c r="D217" s="630">
        <v>24960</v>
      </c>
      <c r="E217" s="630">
        <v>33000</v>
      </c>
      <c r="F217" s="628" t="s">
        <v>19</v>
      </c>
      <c r="G217" s="628" t="s">
        <v>19</v>
      </c>
      <c r="H217" s="628" t="s">
        <v>19</v>
      </c>
      <c r="I217" s="628" t="s">
        <v>19</v>
      </c>
      <c r="J217" s="628" t="s">
        <v>19</v>
      </c>
      <c r="K217" s="628" t="s">
        <v>19</v>
      </c>
      <c r="L217" s="628" t="s">
        <v>19</v>
      </c>
      <c r="M217" s="628" t="s">
        <v>19</v>
      </c>
      <c r="N217" s="628" t="s">
        <v>19</v>
      </c>
      <c r="O217" s="628" t="s">
        <v>19</v>
      </c>
      <c r="P217" s="628" t="s">
        <v>19</v>
      </c>
      <c r="Q217" s="628" t="s">
        <v>19</v>
      </c>
      <c r="R217" s="629">
        <v>40</v>
      </c>
      <c r="S217" s="630">
        <v>16640</v>
      </c>
      <c r="T217" s="631">
        <v>24960</v>
      </c>
    </row>
    <row r="218" spans="1:20" ht="15" thickBot="1" x14ac:dyDescent="0.35">
      <c r="A218" s="543" t="s">
        <v>347</v>
      </c>
      <c r="B218" s="609" t="s">
        <v>6</v>
      </c>
      <c r="C218" s="537" t="s">
        <v>19</v>
      </c>
      <c r="D218" s="537" t="s">
        <v>19</v>
      </c>
      <c r="E218" s="537" t="s">
        <v>19</v>
      </c>
      <c r="F218" s="537" t="s">
        <v>19</v>
      </c>
      <c r="G218" s="537" t="s">
        <v>19</v>
      </c>
      <c r="H218" s="537" t="s">
        <v>19</v>
      </c>
      <c r="I218" s="537" t="s">
        <v>19</v>
      </c>
      <c r="J218" s="537" t="s">
        <v>19</v>
      </c>
      <c r="K218" s="537" t="s">
        <v>19</v>
      </c>
      <c r="L218" s="537" t="s">
        <v>19</v>
      </c>
      <c r="M218" s="537" t="s">
        <v>19</v>
      </c>
      <c r="N218" s="537" t="s">
        <v>19</v>
      </c>
      <c r="O218" s="537" t="s">
        <v>19</v>
      </c>
      <c r="P218" s="537" t="s">
        <v>19</v>
      </c>
      <c r="Q218" s="537" t="s">
        <v>19</v>
      </c>
      <c r="R218" s="538">
        <v>24</v>
      </c>
      <c r="S218" s="539">
        <v>10404</v>
      </c>
      <c r="T218" s="540">
        <v>14535</v>
      </c>
    </row>
    <row r="219" spans="1:20" ht="15" thickBot="1" x14ac:dyDescent="0.35">
      <c r="A219" s="602" t="s">
        <v>348</v>
      </c>
      <c r="B219" s="627" t="s">
        <v>6</v>
      </c>
      <c r="C219" s="629">
        <v>40</v>
      </c>
      <c r="D219" s="630">
        <v>37406</v>
      </c>
      <c r="E219" s="630">
        <v>40578</v>
      </c>
      <c r="F219" s="628" t="s">
        <v>19</v>
      </c>
      <c r="G219" s="628" t="s">
        <v>19</v>
      </c>
      <c r="H219" s="628" t="s">
        <v>19</v>
      </c>
      <c r="I219" s="628" t="s">
        <v>19</v>
      </c>
      <c r="J219" s="628" t="s">
        <v>19</v>
      </c>
      <c r="K219" s="628" t="s">
        <v>19</v>
      </c>
      <c r="L219" s="628" t="s">
        <v>19</v>
      </c>
      <c r="M219" s="628" t="s">
        <v>19</v>
      </c>
      <c r="N219" s="628" t="s">
        <v>19</v>
      </c>
      <c r="O219" s="629">
        <v>29</v>
      </c>
      <c r="P219" s="630">
        <v>15608</v>
      </c>
      <c r="Q219" s="630">
        <v>15909</v>
      </c>
      <c r="R219" s="629">
        <v>29</v>
      </c>
      <c r="S219" s="630">
        <v>14221</v>
      </c>
      <c r="T219" s="631">
        <v>14703</v>
      </c>
    </row>
    <row r="220" spans="1:20" ht="15" thickBot="1" x14ac:dyDescent="0.35">
      <c r="A220" s="543" t="s">
        <v>352</v>
      </c>
      <c r="B220" s="609" t="s">
        <v>6</v>
      </c>
      <c r="C220" s="537" t="s">
        <v>19</v>
      </c>
      <c r="D220" s="537" t="s">
        <v>19</v>
      </c>
      <c r="E220" s="537" t="s">
        <v>19</v>
      </c>
      <c r="F220" s="537" t="s">
        <v>19</v>
      </c>
      <c r="G220" s="537" t="s">
        <v>19</v>
      </c>
      <c r="H220" s="537" t="s">
        <v>19</v>
      </c>
      <c r="I220" s="537" t="s">
        <v>19</v>
      </c>
      <c r="J220" s="537" t="s">
        <v>19</v>
      </c>
      <c r="K220" s="537" t="s">
        <v>19</v>
      </c>
      <c r="L220" s="537" t="s">
        <v>19</v>
      </c>
      <c r="M220" s="537" t="s">
        <v>19</v>
      </c>
      <c r="N220" s="537" t="s">
        <v>19</v>
      </c>
      <c r="O220" s="537" t="s">
        <v>19</v>
      </c>
      <c r="P220" s="537" t="s">
        <v>19</v>
      </c>
      <c r="Q220" s="537" t="s">
        <v>19</v>
      </c>
      <c r="R220" s="538">
        <v>21</v>
      </c>
      <c r="S220" s="539">
        <v>4000</v>
      </c>
      <c r="T220" s="540">
        <v>16000</v>
      </c>
    </row>
    <row r="221" spans="1:20" ht="15" thickBot="1" x14ac:dyDescent="0.35">
      <c r="A221" s="602" t="s">
        <v>354</v>
      </c>
      <c r="B221" s="627" t="s">
        <v>6</v>
      </c>
      <c r="C221" s="628" t="s">
        <v>19</v>
      </c>
      <c r="D221" s="628" t="s">
        <v>19</v>
      </c>
      <c r="E221" s="628" t="s">
        <v>19</v>
      </c>
      <c r="F221" s="629">
        <v>40</v>
      </c>
      <c r="G221" s="630">
        <v>25000</v>
      </c>
      <c r="H221" s="630">
        <v>35389</v>
      </c>
      <c r="I221" s="628" t="s">
        <v>19</v>
      </c>
      <c r="J221" s="628" t="s">
        <v>19</v>
      </c>
      <c r="K221" s="628" t="s">
        <v>19</v>
      </c>
      <c r="L221" s="628" t="s">
        <v>19</v>
      </c>
      <c r="M221" s="628" t="s">
        <v>19</v>
      </c>
      <c r="N221" s="628" t="s">
        <v>19</v>
      </c>
      <c r="O221" s="628" t="s">
        <v>19</v>
      </c>
      <c r="P221" s="628" t="s">
        <v>19</v>
      </c>
      <c r="Q221" s="628" t="s">
        <v>19</v>
      </c>
      <c r="R221" s="629">
        <v>19</v>
      </c>
      <c r="S221" s="630">
        <v>8339</v>
      </c>
      <c r="T221" s="631">
        <v>13832</v>
      </c>
    </row>
    <row r="222" spans="1:20" ht="15" thickBot="1" x14ac:dyDescent="0.35">
      <c r="A222" s="543" t="s">
        <v>355</v>
      </c>
      <c r="B222" s="609" t="s">
        <v>6</v>
      </c>
      <c r="C222" s="538">
        <v>32</v>
      </c>
      <c r="D222" s="539">
        <v>20000</v>
      </c>
      <c r="E222" s="539">
        <v>23000</v>
      </c>
      <c r="F222" s="537" t="s">
        <v>19</v>
      </c>
      <c r="G222" s="537" t="s">
        <v>19</v>
      </c>
      <c r="H222" s="537" t="s">
        <v>19</v>
      </c>
      <c r="I222" s="537" t="s">
        <v>19</v>
      </c>
      <c r="J222" s="537" t="s">
        <v>19</v>
      </c>
      <c r="K222" s="537" t="s">
        <v>19</v>
      </c>
      <c r="L222" s="538">
        <v>22</v>
      </c>
      <c r="M222" s="539">
        <v>10000</v>
      </c>
      <c r="N222" s="539">
        <v>11000</v>
      </c>
      <c r="O222" s="537" t="s">
        <v>19</v>
      </c>
      <c r="P222" s="537" t="s">
        <v>19</v>
      </c>
      <c r="Q222" s="537" t="s">
        <v>19</v>
      </c>
      <c r="R222" s="538">
        <v>22</v>
      </c>
      <c r="S222" s="539">
        <v>10000</v>
      </c>
      <c r="T222" s="540">
        <v>11000</v>
      </c>
    </row>
    <row r="223" spans="1:20" ht="15" thickBot="1" x14ac:dyDescent="0.35">
      <c r="A223" s="602" t="s">
        <v>359</v>
      </c>
      <c r="B223" s="627" t="s">
        <v>6</v>
      </c>
      <c r="C223" s="629">
        <v>37</v>
      </c>
      <c r="D223" s="630">
        <v>27474</v>
      </c>
      <c r="E223" s="630">
        <v>27575</v>
      </c>
      <c r="F223" s="628" t="s">
        <v>19</v>
      </c>
      <c r="G223" s="628" t="s">
        <v>19</v>
      </c>
      <c r="H223" s="628" t="s">
        <v>19</v>
      </c>
      <c r="I223" s="628" t="s">
        <v>19</v>
      </c>
      <c r="J223" s="628" t="s">
        <v>19</v>
      </c>
      <c r="K223" s="628" t="s">
        <v>19</v>
      </c>
      <c r="L223" s="628" t="s">
        <v>19</v>
      </c>
      <c r="M223" s="628" t="s">
        <v>19</v>
      </c>
      <c r="N223" s="628" t="s">
        <v>19</v>
      </c>
      <c r="O223" s="629">
        <v>20</v>
      </c>
      <c r="P223" s="630">
        <v>12471</v>
      </c>
      <c r="Q223" s="630">
        <v>12471</v>
      </c>
      <c r="R223" s="629">
        <v>22</v>
      </c>
      <c r="S223" s="630">
        <v>8102</v>
      </c>
      <c r="T223" s="631">
        <v>12080</v>
      </c>
    </row>
    <row r="224" spans="1:20" ht="15" thickBot="1" x14ac:dyDescent="0.35">
      <c r="A224" s="543" t="s">
        <v>372</v>
      </c>
      <c r="B224" s="609" t="s">
        <v>6</v>
      </c>
      <c r="C224" s="537" t="s">
        <v>19</v>
      </c>
      <c r="D224" s="537" t="s">
        <v>19</v>
      </c>
      <c r="E224" s="537" t="s">
        <v>19</v>
      </c>
      <c r="F224" s="537" t="s">
        <v>19</v>
      </c>
      <c r="G224" s="537" t="s">
        <v>19</v>
      </c>
      <c r="H224" s="537" t="s">
        <v>19</v>
      </c>
      <c r="I224" s="538">
        <v>19</v>
      </c>
      <c r="J224" s="539">
        <v>8498</v>
      </c>
      <c r="K224" s="539">
        <v>10650</v>
      </c>
      <c r="L224" s="538">
        <v>19</v>
      </c>
      <c r="M224" s="539">
        <v>7500</v>
      </c>
      <c r="N224" s="539">
        <v>8800</v>
      </c>
      <c r="O224" s="537" t="s">
        <v>19</v>
      </c>
      <c r="P224" s="537" t="s">
        <v>19</v>
      </c>
      <c r="Q224" s="537" t="s">
        <v>19</v>
      </c>
      <c r="R224" s="537" t="s">
        <v>19</v>
      </c>
      <c r="S224" s="537" t="s">
        <v>19</v>
      </c>
      <c r="T224" s="541" t="s">
        <v>19</v>
      </c>
    </row>
    <row r="225" spans="1:20" ht="15" thickBot="1" x14ac:dyDescent="0.35">
      <c r="A225" s="602" t="s">
        <v>380</v>
      </c>
      <c r="B225" s="627" t="s">
        <v>6</v>
      </c>
      <c r="C225" s="628" t="s">
        <v>19</v>
      </c>
      <c r="D225" s="628" t="s">
        <v>19</v>
      </c>
      <c r="E225" s="628" t="s">
        <v>19</v>
      </c>
      <c r="F225" s="628" t="s">
        <v>19</v>
      </c>
      <c r="G225" s="628" t="s">
        <v>19</v>
      </c>
      <c r="H225" s="628" t="s">
        <v>19</v>
      </c>
      <c r="I225" s="628" t="s">
        <v>19</v>
      </c>
      <c r="J225" s="628" t="s">
        <v>19</v>
      </c>
      <c r="K225" s="628" t="s">
        <v>19</v>
      </c>
      <c r="L225" s="628" t="s">
        <v>19</v>
      </c>
      <c r="M225" s="628" t="s">
        <v>19</v>
      </c>
      <c r="N225" s="628" t="s">
        <v>19</v>
      </c>
      <c r="O225" s="628" t="s">
        <v>19</v>
      </c>
      <c r="P225" s="628" t="s">
        <v>19</v>
      </c>
      <c r="Q225" s="628" t="s">
        <v>19</v>
      </c>
      <c r="R225" s="628" t="s">
        <v>19</v>
      </c>
      <c r="S225" s="628" t="s">
        <v>19</v>
      </c>
      <c r="T225" s="632" t="s">
        <v>19</v>
      </c>
    </row>
    <row r="226" spans="1:20" ht="15" thickBot="1" x14ac:dyDescent="0.35">
      <c r="A226" s="543" t="s">
        <v>381</v>
      </c>
      <c r="B226" s="609" t="s">
        <v>6</v>
      </c>
      <c r="C226" s="538">
        <v>25</v>
      </c>
      <c r="D226" s="539">
        <v>22000</v>
      </c>
      <c r="E226" s="539">
        <v>35000</v>
      </c>
      <c r="F226" s="538">
        <v>40</v>
      </c>
      <c r="G226" s="539">
        <v>19000</v>
      </c>
      <c r="H226" s="539">
        <v>35000</v>
      </c>
      <c r="I226" s="538">
        <v>30</v>
      </c>
      <c r="J226" s="539">
        <v>15600</v>
      </c>
      <c r="K226" s="539">
        <v>17800</v>
      </c>
      <c r="L226" s="538">
        <v>40</v>
      </c>
      <c r="M226" s="539">
        <v>25000</v>
      </c>
      <c r="N226" s="539">
        <v>32000</v>
      </c>
      <c r="O226" s="538">
        <v>20</v>
      </c>
      <c r="P226" s="539">
        <v>10400</v>
      </c>
      <c r="Q226" s="539">
        <v>15000</v>
      </c>
      <c r="R226" s="538">
        <v>40</v>
      </c>
      <c r="S226" s="539">
        <v>16000</v>
      </c>
      <c r="T226" s="540">
        <v>24000</v>
      </c>
    </row>
    <row r="227" spans="1:20" ht="15" thickBot="1" x14ac:dyDescent="0.35">
      <c r="A227" s="602" t="s">
        <v>383</v>
      </c>
      <c r="B227" s="627" t="s">
        <v>6</v>
      </c>
      <c r="C227" s="629">
        <v>35</v>
      </c>
      <c r="D227" s="630">
        <v>26875</v>
      </c>
      <c r="E227" s="630">
        <v>26875</v>
      </c>
      <c r="F227" s="628" t="s">
        <v>19</v>
      </c>
      <c r="G227" s="628" t="s">
        <v>19</v>
      </c>
      <c r="H227" s="628" t="s">
        <v>19</v>
      </c>
      <c r="I227" s="629">
        <v>34</v>
      </c>
      <c r="J227" s="630">
        <v>22000</v>
      </c>
      <c r="K227" s="630">
        <v>23956</v>
      </c>
      <c r="L227" s="629">
        <v>24</v>
      </c>
      <c r="M227" s="630">
        <v>14602</v>
      </c>
      <c r="N227" s="630">
        <v>15000</v>
      </c>
      <c r="O227" s="628" t="s">
        <v>19</v>
      </c>
      <c r="P227" s="628" t="s">
        <v>19</v>
      </c>
      <c r="Q227" s="628" t="s">
        <v>19</v>
      </c>
      <c r="R227" s="629">
        <v>20</v>
      </c>
      <c r="S227" s="630">
        <v>10000</v>
      </c>
      <c r="T227" s="631">
        <v>10400</v>
      </c>
    </row>
    <row r="228" spans="1:20" ht="15" thickBot="1" x14ac:dyDescent="0.35">
      <c r="A228" s="543" t="s">
        <v>384</v>
      </c>
      <c r="B228" s="609" t="s">
        <v>6</v>
      </c>
      <c r="C228" s="538">
        <v>33</v>
      </c>
      <c r="D228" s="539">
        <v>19219</v>
      </c>
      <c r="E228" s="539">
        <v>23578</v>
      </c>
      <c r="F228" s="538">
        <v>26</v>
      </c>
      <c r="G228" s="539">
        <v>13167</v>
      </c>
      <c r="H228" s="539">
        <v>21947</v>
      </c>
      <c r="I228" s="537" t="s">
        <v>19</v>
      </c>
      <c r="J228" s="537" t="s">
        <v>19</v>
      </c>
      <c r="K228" s="537" t="s">
        <v>19</v>
      </c>
      <c r="L228" s="537" t="s">
        <v>19</v>
      </c>
      <c r="M228" s="537" t="s">
        <v>19</v>
      </c>
      <c r="N228" s="537" t="s">
        <v>19</v>
      </c>
      <c r="O228" s="537" t="s">
        <v>19</v>
      </c>
      <c r="P228" s="537" t="s">
        <v>19</v>
      </c>
      <c r="Q228" s="537" t="s">
        <v>19</v>
      </c>
      <c r="R228" s="538">
        <v>26</v>
      </c>
      <c r="S228" s="539">
        <v>11627</v>
      </c>
      <c r="T228" s="540">
        <v>14588</v>
      </c>
    </row>
    <row r="229" spans="1:20" ht="15" thickBot="1" x14ac:dyDescent="0.35">
      <c r="A229" s="603" t="s">
        <v>387</v>
      </c>
      <c r="B229" s="627" t="s">
        <v>6</v>
      </c>
      <c r="C229" s="629">
        <v>34</v>
      </c>
      <c r="D229" s="630">
        <v>23088</v>
      </c>
      <c r="E229" s="630">
        <v>23088</v>
      </c>
      <c r="F229" s="629">
        <v>22</v>
      </c>
      <c r="G229" s="630">
        <v>11760</v>
      </c>
      <c r="H229" s="630">
        <v>11760</v>
      </c>
      <c r="I229" s="629">
        <v>16</v>
      </c>
      <c r="J229" s="630">
        <v>8256</v>
      </c>
      <c r="K229" s="630">
        <v>8256</v>
      </c>
      <c r="L229" s="629">
        <v>16</v>
      </c>
      <c r="M229" s="630">
        <v>7992</v>
      </c>
      <c r="N229" s="630">
        <v>7992</v>
      </c>
      <c r="O229" s="628" t="s">
        <v>19</v>
      </c>
      <c r="P229" s="628" t="s">
        <v>19</v>
      </c>
      <c r="Q229" s="628" t="s">
        <v>19</v>
      </c>
      <c r="R229" s="629">
        <v>3</v>
      </c>
      <c r="S229" s="630">
        <v>888</v>
      </c>
      <c r="T229" s="631">
        <v>1464</v>
      </c>
    </row>
    <row r="230" spans="1:20" ht="15" thickBot="1" x14ac:dyDescent="0.35">
      <c r="A230" s="625"/>
      <c r="B230" s="633"/>
      <c r="C230" s="634"/>
      <c r="D230" s="635"/>
      <c r="E230" s="635"/>
      <c r="F230" s="634"/>
      <c r="G230" s="635"/>
      <c r="H230" s="635"/>
      <c r="I230" s="634"/>
      <c r="J230" s="635"/>
      <c r="K230" s="635"/>
      <c r="L230" s="634"/>
      <c r="M230" s="635"/>
      <c r="N230" s="635"/>
      <c r="O230" s="636"/>
      <c r="P230" s="636"/>
      <c r="Q230" s="636"/>
      <c r="R230" s="634"/>
      <c r="S230" s="635"/>
      <c r="T230" s="637"/>
    </row>
    <row r="231" spans="1:20" ht="15" thickBot="1" x14ac:dyDescent="0.35">
      <c r="A231" s="601" t="s">
        <v>3</v>
      </c>
      <c r="B231" s="638" t="s">
        <v>4</v>
      </c>
      <c r="C231" s="639">
        <v>40</v>
      </c>
      <c r="D231" s="640">
        <v>45826</v>
      </c>
      <c r="E231" s="640">
        <v>57488</v>
      </c>
      <c r="F231" s="639">
        <v>40</v>
      </c>
      <c r="G231" s="640">
        <v>45826</v>
      </c>
      <c r="H231" s="640">
        <v>57488</v>
      </c>
      <c r="I231" s="641" t="s">
        <v>19</v>
      </c>
      <c r="J231" s="641" t="s">
        <v>19</v>
      </c>
      <c r="K231" s="641" t="s">
        <v>19</v>
      </c>
      <c r="L231" s="639">
        <v>40</v>
      </c>
      <c r="M231" s="640">
        <v>31293</v>
      </c>
      <c r="N231" s="640">
        <v>39256</v>
      </c>
      <c r="O231" s="641" t="s">
        <v>19</v>
      </c>
      <c r="P231" s="641" t="s">
        <v>19</v>
      </c>
      <c r="Q231" s="641" t="s">
        <v>19</v>
      </c>
      <c r="R231" s="639">
        <v>16</v>
      </c>
      <c r="S231" s="640">
        <v>8693</v>
      </c>
      <c r="T231" s="642">
        <v>11325</v>
      </c>
    </row>
    <row r="232" spans="1:20" ht="15" thickBot="1" x14ac:dyDescent="0.35">
      <c r="A232" s="543" t="s">
        <v>7</v>
      </c>
      <c r="B232" s="609" t="s">
        <v>4</v>
      </c>
      <c r="C232" s="537" t="s">
        <v>19</v>
      </c>
      <c r="D232" s="537" t="s">
        <v>19</v>
      </c>
      <c r="E232" s="537" t="s">
        <v>19</v>
      </c>
      <c r="F232" s="537" t="s">
        <v>19</v>
      </c>
      <c r="G232" s="537" t="s">
        <v>19</v>
      </c>
      <c r="H232" s="537" t="s">
        <v>19</v>
      </c>
      <c r="I232" s="537" t="s">
        <v>19</v>
      </c>
      <c r="J232" s="537" t="s">
        <v>19</v>
      </c>
      <c r="K232" s="537" t="s">
        <v>19</v>
      </c>
      <c r="L232" s="538">
        <v>20</v>
      </c>
      <c r="M232" s="539">
        <v>10400</v>
      </c>
      <c r="N232" s="539">
        <v>12500</v>
      </c>
      <c r="O232" s="537" t="s">
        <v>19</v>
      </c>
      <c r="P232" s="537" t="s">
        <v>19</v>
      </c>
      <c r="Q232" s="537" t="s">
        <v>19</v>
      </c>
      <c r="R232" s="538">
        <v>20</v>
      </c>
      <c r="S232" s="539">
        <v>8320</v>
      </c>
      <c r="T232" s="540">
        <v>10920</v>
      </c>
    </row>
    <row r="233" spans="1:20" ht="15" thickBot="1" x14ac:dyDescent="0.35">
      <c r="A233" s="602" t="s">
        <v>12</v>
      </c>
      <c r="B233" s="638" t="s">
        <v>4</v>
      </c>
      <c r="C233" s="641" t="s">
        <v>19</v>
      </c>
      <c r="D233" s="641" t="s">
        <v>19</v>
      </c>
      <c r="E233" s="641" t="s">
        <v>19</v>
      </c>
      <c r="F233" s="641" t="s">
        <v>19</v>
      </c>
      <c r="G233" s="641" t="s">
        <v>19</v>
      </c>
      <c r="H233" s="641" t="s">
        <v>19</v>
      </c>
      <c r="I233" s="639">
        <v>40</v>
      </c>
      <c r="J233" s="640">
        <v>26104</v>
      </c>
      <c r="K233" s="640">
        <v>42640</v>
      </c>
      <c r="L233" s="639">
        <v>40</v>
      </c>
      <c r="M233" s="640">
        <v>26104</v>
      </c>
      <c r="N233" s="640">
        <v>42640</v>
      </c>
      <c r="O233" s="639">
        <v>40</v>
      </c>
      <c r="P233" s="640">
        <v>15080</v>
      </c>
      <c r="Q233" s="640">
        <v>34362</v>
      </c>
      <c r="R233" s="639">
        <v>20</v>
      </c>
      <c r="S233" s="640">
        <v>7800</v>
      </c>
      <c r="T233" s="642">
        <v>13811</v>
      </c>
    </row>
    <row r="234" spans="1:20" ht="15" thickBot="1" x14ac:dyDescent="0.35">
      <c r="A234" s="543" t="s">
        <v>25</v>
      </c>
      <c r="B234" s="609" t="s">
        <v>4</v>
      </c>
      <c r="C234" s="538">
        <v>40</v>
      </c>
      <c r="D234" s="539">
        <v>56000</v>
      </c>
      <c r="E234" s="539">
        <v>60000</v>
      </c>
      <c r="F234" s="538">
        <v>40</v>
      </c>
      <c r="G234" s="539">
        <v>45700</v>
      </c>
      <c r="H234" s="539">
        <v>56100</v>
      </c>
      <c r="I234" s="538">
        <v>40</v>
      </c>
      <c r="J234" s="539">
        <v>43000</v>
      </c>
      <c r="K234" s="539">
        <v>46800</v>
      </c>
      <c r="L234" s="538">
        <v>24</v>
      </c>
      <c r="M234" s="539">
        <v>22400</v>
      </c>
      <c r="N234" s="539">
        <v>24900</v>
      </c>
      <c r="O234" s="538">
        <v>24</v>
      </c>
      <c r="P234" s="539">
        <v>18400</v>
      </c>
      <c r="Q234" s="539">
        <v>19900</v>
      </c>
      <c r="R234" s="538">
        <v>24</v>
      </c>
      <c r="S234" s="539">
        <v>12400</v>
      </c>
      <c r="T234" s="540">
        <v>19900</v>
      </c>
    </row>
    <row r="235" spans="1:20" ht="15" thickBot="1" x14ac:dyDescent="0.35">
      <c r="A235" s="602" t="s">
        <v>27</v>
      </c>
      <c r="B235" s="638" t="s">
        <v>4</v>
      </c>
      <c r="C235" s="641" t="s">
        <v>19</v>
      </c>
      <c r="D235" s="641" t="s">
        <v>19</v>
      </c>
      <c r="E235" s="641" t="s">
        <v>19</v>
      </c>
      <c r="F235" s="641" t="s">
        <v>19</v>
      </c>
      <c r="G235" s="641" t="s">
        <v>19</v>
      </c>
      <c r="H235" s="641" t="s">
        <v>19</v>
      </c>
      <c r="I235" s="639">
        <v>39</v>
      </c>
      <c r="J235" s="640">
        <v>38000</v>
      </c>
      <c r="K235" s="640">
        <v>41600</v>
      </c>
      <c r="L235" s="641" t="s">
        <v>19</v>
      </c>
      <c r="M235" s="641" t="s">
        <v>19</v>
      </c>
      <c r="N235" s="641" t="s">
        <v>19</v>
      </c>
      <c r="O235" s="639">
        <v>30</v>
      </c>
      <c r="P235" s="640">
        <v>23400</v>
      </c>
      <c r="Q235" s="640">
        <v>23400</v>
      </c>
      <c r="R235" s="639">
        <v>39</v>
      </c>
      <c r="S235" s="640">
        <v>40500</v>
      </c>
      <c r="T235" s="642">
        <v>40500</v>
      </c>
    </row>
    <row r="236" spans="1:20" ht="15" thickBot="1" x14ac:dyDescent="0.35">
      <c r="A236" s="543" t="s">
        <v>36</v>
      </c>
      <c r="B236" s="609" t="s">
        <v>4</v>
      </c>
      <c r="C236" s="537" t="s">
        <v>19</v>
      </c>
      <c r="D236" s="537" t="s">
        <v>19</v>
      </c>
      <c r="E236" s="537" t="s">
        <v>19</v>
      </c>
      <c r="F236" s="538">
        <v>38</v>
      </c>
      <c r="G236" s="539">
        <v>35000</v>
      </c>
      <c r="H236" s="539">
        <v>45000</v>
      </c>
      <c r="I236" s="537" t="s">
        <v>19</v>
      </c>
      <c r="J236" s="537" t="s">
        <v>19</v>
      </c>
      <c r="K236" s="537" t="s">
        <v>19</v>
      </c>
      <c r="L236" s="538">
        <v>38</v>
      </c>
      <c r="M236" s="539">
        <v>32000</v>
      </c>
      <c r="N236" s="539">
        <v>37000</v>
      </c>
      <c r="O236" s="537" t="s">
        <v>19</v>
      </c>
      <c r="P236" s="537" t="s">
        <v>19</v>
      </c>
      <c r="Q236" s="537" t="s">
        <v>19</v>
      </c>
      <c r="R236" s="538">
        <v>38</v>
      </c>
      <c r="S236" s="539">
        <v>18000</v>
      </c>
      <c r="T236" s="540">
        <v>22000</v>
      </c>
    </row>
    <row r="237" spans="1:20" ht="15" thickBot="1" x14ac:dyDescent="0.35">
      <c r="A237" s="602" t="s">
        <v>39</v>
      </c>
      <c r="B237" s="638" t="s">
        <v>4</v>
      </c>
      <c r="C237" s="641" t="s">
        <v>19</v>
      </c>
      <c r="D237" s="641" t="s">
        <v>19</v>
      </c>
      <c r="E237" s="641" t="s">
        <v>19</v>
      </c>
      <c r="F237" s="641" t="s">
        <v>19</v>
      </c>
      <c r="G237" s="641" t="s">
        <v>19</v>
      </c>
      <c r="H237" s="641" t="s">
        <v>19</v>
      </c>
      <c r="I237" s="641" t="s">
        <v>19</v>
      </c>
      <c r="J237" s="641" t="s">
        <v>19</v>
      </c>
      <c r="K237" s="641" t="s">
        <v>19</v>
      </c>
      <c r="L237" s="639">
        <v>24</v>
      </c>
      <c r="M237" s="640">
        <v>21465</v>
      </c>
      <c r="N237" s="640">
        <v>25846</v>
      </c>
      <c r="O237" s="641" t="s">
        <v>19</v>
      </c>
      <c r="P237" s="641" t="s">
        <v>19</v>
      </c>
      <c r="Q237" s="641" t="s">
        <v>19</v>
      </c>
      <c r="R237" s="639">
        <v>40</v>
      </c>
      <c r="S237" s="640">
        <v>32674</v>
      </c>
      <c r="T237" s="642">
        <v>38584</v>
      </c>
    </row>
    <row r="238" spans="1:20" ht="15" thickBot="1" x14ac:dyDescent="0.35">
      <c r="A238" s="543" t="s">
        <v>43</v>
      </c>
      <c r="B238" s="609" t="s">
        <v>4</v>
      </c>
      <c r="C238" s="538">
        <v>40</v>
      </c>
      <c r="D238" s="539">
        <v>31032</v>
      </c>
      <c r="E238" s="539">
        <v>34001</v>
      </c>
      <c r="F238" s="537" t="s">
        <v>19</v>
      </c>
      <c r="G238" s="537" t="s">
        <v>19</v>
      </c>
      <c r="H238" s="537" t="s">
        <v>19</v>
      </c>
      <c r="I238" s="537" t="s">
        <v>19</v>
      </c>
      <c r="J238" s="537" t="s">
        <v>19</v>
      </c>
      <c r="K238" s="537" t="s">
        <v>19</v>
      </c>
      <c r="L238" s="537" t="s">
        <v>19</v>
      </c>
      <c r="M238" s="537" t="s">
        <v>19</v>
      </c>
      <c r="N238" s="537" t="s">
        <v>19</v>
      </c>
      <c r="O238" s="537" t="s">
        <v>19</v>
      </c>
      <c r="P238" s="537" t="s">
        <v>19</v>
      </c>
      <c r="Q238" s="537" t="s">
        <v>19</v>
      </c>
      <c r="R238" s="538">
        <v>28</v>
      </c>
      <c r="S238" s="539">
        <v>12185</v>
      </c>
      <c r="T238" s="540">
        <v>13802</v>
      </c>
    </row>
    <row r="239" spans="1:20" ht="15" thickBot="1" x14ac:dyDescent="0.35">
      <c r="A239" s="602" t="s">
        <v>48</v>
      </c>
      <c r="B239" s="638" t="s">
        <v>4</v>
      </c>
      <c r="C239" s="639">
        <v>40</v>
      </c>
      <c r="D239" s="640">
        <v>42000</v>
      </c>
      <c r="E239" s="640">
        <v>56000</v>
      </c>
      <c r="F239" s="639">
        <v>40</v>
      </c>
      <c r="G239" s="640">
        <v>40500</v>
      </c>
      <c r="H239" s="640">
        <v>54500</v>
      </c>
      <c r="I239" s="639">
        <v>40</v>
      </c>
      <c r="J239" s="640">
        <v>36500</v>
      </c>
      <c r="K239" s="640">
        <v>48500</v>
      </c>
      <c r="L239" s="639">
        <v>32</v>
      </c>
      <c r="M239" s="640">
        <v>35500</v>
      </c>
      <c r="N239" s="640">
        <v>43500</v>
      </c>
      <c r="O239" s="639">
        <v>20</v>
      </c>
      <c r="P239" s="640">
        <v>35500</v>
      </c>
      <c r="Q239" s="640">
        <v>43500</v>
      </c>
      <c r="R239" s="639">
        <v>17</v>
      </c>
      <c r="S239" s="640">
        <v>9776</v>
      </c>
      <c r="T239" s="642">
        <v>13000</v>
      </c>
    </row>
    <row r="240" spans="1:20" ht="15" thickBot="1" x14ac:dyDescent="0.35">
      <c r="A240" s="543" t="s">
        <v>49</v>
      </c>
      <c r="B240" s="609" t="s">
        <v>4</v>
      </c>
      <c r="C240" s="537" t="s">
        <v>19</v>
      </c>
      <c r="D240" s="537" t="s">
        <v>19</v>
      </c>
      <c r="E240" s="537" t="s">
        <v>19</v>
      </c>
      <c r="F240" s="538">
        <v>40</v>
      </c>
      <c r="G240" s="539">
        <v>25000</v>
      </c>
      <c r="H240" s="539">
        <v>36000</v>
      </c>
      <c r="I240" s="537" t="s">
        <v>19</v>
      </c>
      <c r="J240" s="537" t="s">
        <v>19</v>
      </c>
      <c r="K240" s="537" t="s">
        <v>19</v>
      </c>
      <c r="L240" s="538">
        <v>24</v>
      </c>
      <c r="M240" s="539">
        <v>20000</v>
      </c>
      <c r="N240" s="539">
        <v>35000</v>
      </c>
      <c r="O240" s="537" t="s">
        <v>19</v>
      </c>
      <c r="P240" s="537" t="s">
        <v>19</v>
      </c>
      <c r="Q240" s="537" t="s">
        <v>19</v>
      </c>
      <c r="R240" s="538">
        <v>40</v>
      </c>
      <c r="S240" s="539">
        <v>18000</v>
      </c>
      <c r="T240" s="540">
        <v>25000</v>
      </c>
    </row>
    <row r="241" spans="1:20" ht="15" thickBot="1" x14ac:dyDescent="0.35">
      <c r="A241" s="602" t="s">
        <v>51</v>
      </c>
      <c r="B241" s="638" t="s">
        <v>4</v>
      </c>
      <c r="C241" s="641" t="s">
        <v>19</v>
      </c>
      <c r="D241" s="641" t="s">
        <v>19</v>
      </c>
      <c r="E241" s="641" t="s">
        <v>19</v>
      </c>
      <c r="F241" s="641" t="s">
        <v>19</v>
      </c>
      <c r="G241" s="641" t="s">
        <v>19</v>
      </c>
      <c r="H241" s="641" t="s">
        <v>19</v>
      </c>
      <c r="I241" s="639">
        <v>40</v>
      </c>
      <c r="J241" s="640">
        <v>33586</v>
      </c>
      <c r="K241" s="640">
        <v>37746</v>
      </c>
      <c r="L241" s="641" t="s">
        <v>19</v>
      </c>
      <c r="M241" s="641" t="s">
        <v>19</v>
      </c>
      <c r="N241" s="641" t="s">
        <v>19</v>
      </c>
      <c r="O241" s="641" t="s">
        <v>19</v>
      </c>
      <c r="P241" s="641" t="s">
        <v>19</v>
      </c>
      <c r="Q241" s="641" t="s">
        <v>19</v>
      </c>
      <c r="R241" s="639">
        <v>20</v>
      </c>
      <c r="S241" s="640">
        <v>2511</v>
      </c>
      <c r="T241" s="642">
        <v>14989</v>
      </c>
    </row>
    <row r="242" spans="1:20" ht="15" thickBot="1" x14ac:dyDescent="0.35">
      <c r="A242" s="543" t="s">
        <v>69</v>
      </c>
      <c r="B242" s="609" t="s">
        <v>4</v>
      </c>
      <c r="C242" s="538">
        <v>40</v>
      </c>
      <c r="D242" s="539">
        <v>42168</v>
      </c>
      <c r="E242" s="539">
        <v>42168</v>
      </c>
      <c r="F242" s="538">
        <v>40</v>
      </c>
      <c r="G242" s="539">
        <v>42168</v>
      </c>
      <c r="H242" s="539">
        <v>42168</v>
      </c>
      <c r="I242" s="537" t="s">
        <v>19</v>
      </c>
      <c r="J242" s="537" t="s">
        <v>19</v>
      </c>
      <c r="K242" s="537" t="s">
        <v>19</v>
      </c>
      <c r="L242" s="537" t="s">
        <v>19</v>
      </c>
      <c r="M242" s="537" t="s">
        <v>19</v>
      </c>
      <c r="N242" s="537" t="s">
        <v>19</v>
      </c>
      <c r="O242" s="537" t="s">
        <v>19</v>
      </c>
      <c r="P242" s="537" t="s">
        <v>19</v>
      </c>
      <c r="Q242" s="537" t="s">
        <v>19</v>
      </c>
      <c r="R242" s="538">
        <v>40</v>
      </c>
      <c r="S242" s="539">
        <v>28982</v>
      </c>
      <c r="T242" s="540">
        <v>35826</v>
      </c>
    </row>
    <row r="243" spans="1:20" ht="15" thickBot="1" x14ac:dyDescent="0.35">
      <c r="A243" s="602" t="s">
        <v>72</v>
      </c>
      <c r="B243" s="638" t="s">
        <v>4</v>
      </c>
      <c r="C243" s="641" t="s">
        <v>19</v>
      </c>
      <c r="D243" s="641" t="s">
        <v>19</v>
      </c>
      <c r="E243" s="641" t="s">
        <v>19</v>
      </c>
      <c r="F243" s="641" t="s">
        <v>19</v>
      </c>
      <c r="G243" s="641" t="s">
        <v>19</v>
      </c>
      <c r="H243" s="641" t="s">
        <v>19</v>
      </c>
      <c r="I243" s="641" t="s">
        <v>19</v>
      </c>
      <c r="J243" s="641" t="s">
        <v>19</v>
      </c>
      <c r="K243" s="641" t="s">
        <v>19</v>
      </c>
      <c r="L243" s="641" t="s">
        <v>19</v>
      </c>
      <c r="M243" s="641" t="s">
        <v>19</v>
      </c>
      <c r="N243" s="641" t="s">
        <v>19</v>
      </c>
      <c r="O243" s="639">
        <v>1</v>
      </c>
      <c r="P243" s="640">
        <v>100</v>
      </c>
      <c r="Q243" s="640">
        <v>100</v>
      </c>
      <c r="R243" s="639">
        <v>7</v>
      </c>
      <c r="S243" s="640">
        <v>100</v>
      </c>
      <c r="T243" s="642">
        <v>100</v>
      </c>
    </row>
    <row r="244" spans="1:20" ht="15" thickBot="1" x14ac:dyDescent="0.35">
      <c r="A244" s="543" t="s">
        <v>74</v>
      </c>
      <c r="B244" s="609" t="s">
        <v>4</v>
      </c>
      <c r="C244" s="538">
        <v>40</v>
      </c>
      <c r="D244" s="539">
        <v>18500</v>
      </c>
      <c r="E244" s="539">
        <v>40000</v>
      </c>
      <c r="F244" s="537" t="s">
        <v>19</v>
      </c>
      <c r="G244" s="537" t="s">
        <v>19</v>
      </c>
      <c r="H244" s="537" t="s">
        <v>19</v>
      </c>
      <c r="I244" s="538">
        <v>32</v>
      </c>
      <c r="J244" s="539">
        <v>18000</v>
      </c>
      <c r="K244" s="539">
        <v>29000</v>
      </c>
      <c r="L244" s="537" t="s">
        <v>19</v>
      </c>
      <c r="M244" s="537" t="s">
        <v>19</v>
      </c>
      <c r="N244" s="537" t="s">
        <v>19</v>
      </c>
      <c r="O244" s="537" t="s">
        <v>19</v>
      </c>
      <c r="P244" s="537" t="s">
        <v>19</v>
      </c>
      <c r="Q244" s="537" t="s">
        <v>19</v>
      </c>
      <c r="R244" s="538">
        <v>24</v>
      </c>
      <c r="S244" s="539">
        <v>12000</v>
      </c>
      <c r="T244" s="540">
        <v>18000</v>
      </c>
    </row>
    <row r="245" spans="1:20" ht="15" thickBot="1" x14ac:dyDescent="0.35">
      <c r="A245" s="602" t="s">
        <v>75</v>
      </c>
      <c r="B245" s="638" t="s">
        <v>4</v>
      </c>
      <c r="C245" s="639">
        <v>40</v>
      </c>
      <c r="D245" s="640">
        <v>45000</v>
      </c>
      <c r="E245" s="640">
        <v>69750</v>
      </c>
      <c r="F245" s="639">
        <v>40</v>
      </c>
      <c r="G245" s="640">
        <v>35318</v>
      </c>
      <c r="H245" s="640">
        <v>54742</v>
      </c>
      <c r="I245" s="641" t="s">
        <v>19</v>
      </c>
      <c r="J245" s="641" t="s">
        <v>19</v>
      </c>
      <c r="K245" s="641" t="s">
        <v>19</v>
      </c>
      <c r="L245" s="639">
        <v>40</v>
      </c>
      <c r="M245" s="640">
        <v>29952</v>
      </c>
      <c r="N245" s="640">
        <v>46426</v>
      </c>
      <c r="O245" s="639">
        <v>40</v>
      </c>
      <c r="P245" s="640">
        <v>33000</v>
      </c>
      <c r="Q245" s="640">
        <v>51500</v>
      </c>
      <c r="R245" s="639">
        <v>40</v>
      </c>
      <c r="S245" s="640">
        <v>18138</v>
      </c>
      <c r="T245" s="642">
        <v>32178</v>
      </c>
    </row>
    <row r="246" spans="1:20" ht="15" thickBot="1" x14ac:dyDescent="0.35">
      <c r="A246" s="543" t="s">
        <v>82</v>
      </c>
      <c r="B246" s="609" t="s">
        <v>4</v>
      </c>
      <c r="C246" s="538">
        <v>40</v>
      </c>
      <c r="D246" s="539">
        <v>33280</v>
      </c>
      <c r="E246" s="539">
        <v>43500</v>
      </c>
      <c r="F246" s="537" t="s">
        <v>19</v>
      </c>
      <c r="G246" s="537" t="s">
        <v>19</v>
      </c>
      <c r="H246" s="537" t="s">
        <v>19</v>
      </c>
      <c r="I246" s="537" t="s">
        <v>19</v>
      </c>
      <c r="J246" s="537" t="s">
        <v>19</v>
      </c>
      <c r="K246" s="537" t="s">
        <v>19</v>
      </c>
      <c r="L246" s="537" t="s">
        <v>19</v>
      </c>
      <c r="M246" s="537" t="s">
        <v>19</v>
      </c>
      <c r="N246" s="537" t="s">
        <v>19</v>
      </c>
      <c r="O246" s="537" t="s">
        <v>19</v>
      </c>
      <c r="P246" s="537" t="s">
        <v>19</v>
      </c>
      <c r="Q246" s="537" t="s">
        <v>19</v>
      </c>
      <c r="R246" s="538">
        <v>38</v>
      </c>
      <c r="S246" s="539">
        <v>13520</v>
      </c>
      <c r="T246" s="540">
        <v>26000</v>
      </c>
    </row>
    <row r="247" spans="1:20" ht="15" thickBot="1" x14ac:dyDescent="0.35">
      <c r="A247" s="602" t="s">
        <v>87</v>
      </c>
      <c r="B247" s="638" t="s">
        <v>4</v>
      </c>
      <c r="C247" s="641" t="s">
        <v>19</v>
      </c>
      <c r="D247" s="641" t="s">
        <v>19</v>
      </c>
      <c r="E247" s="641" t="s">
        <v>19</v>
      </c>
      <c r="F247" s="639">
        <v>37</v>
      </c>
      <c r="G247" s="640">
        <v>39000</v>
      </c>
      <c r="H247" s="640">
        <v>50000</v>
      </c>
      <c r="I247" s="639">
        <v>7</v>
      </c>
      <c r="J247" s="640">
        <v>39000</v>
      </c>
      <c r="K247" s="640">
        <v>50000</v>
      </c>
      <c r="L247" s="641" t="s">
        <v>19</v>
      </c>
      <c r="M247" s="641" t="s">
        <v>19</v>
      </c>
      <c r="N247" s="641" t="s">
        <v>19</v>
      </c>
      <c r="O247" s="641" t="s">
        <v>19</v>
      </c>
      <c r="P247" s="641" t="s">
        <v>19</v>
      </c>
      <c r="Q247" s="641" t="s">
        <v>19</v>
      </c>
      <c r="R247" s="639">
        <v>20</v>
      </c>
      <c r="S247" s="640">
        <v>11502</v>
      </c>
      <c r="T247" s="642">
        <v>12574</v>
      </c>
    </row>
    <row r="248" spans="1:20" ht="15" thickBot="1" x14ac:dyDescent="0.35">
      <c r="A248" s="543" t="s">
        <v>90</v>
      </c>
      <c r="B248" s="609" t="s">
        <v>4</v>
      </c>
      <c r="C248" s="537" t="s">
        <v>19</v>
      </c>
      <c r="D248" s="537" t="s">
        <v>19</v>
      </c>
      <c r="E248" s="537" t="s">
        <v>19</v>
      </c>
      <c r="F248" s="538">
        <v>40</v>
      </c>
      <c r="G248" s="539">
        <v>16000</v>
      </c>
      <c r="H248" s="539">
        <v>30000</v>
      </c>
      <c r="I248" s="538">
        <v>40</v>
      </c>
      <c r="J248" s="539">
        <v>16000</v>
      </c>
      <c r="K248" s="539">
        <v>30000</v>
      </c>
      <c r="L248" s="538">
        <v>24</v>
      </c>
      <c r="M248" s="539">
        <v>10400</v>
      </c>
      <c r="N248" s="539">
        <v>13000</v>
      </c>
      <c r="O248" s="537" t="s">
        <v>19</v>
      </c>
      <c r="P248" s="537" t="s">
        <v>19</v>
      </c>
      <c r="Q248" s="537" t="s">
        <v>19</v>
      </c>
      <c r="R248" s="538">
        <v>24</v>
      </c>
      <c r="S248" s="539">
        <v>10400</v>
      </c>
      <c r="T248" s="540">
        <v>13000</v>
      </c>
    </row>
    <row r="249" spans="1:20" ht="15" thickBot="1" x14ac:dyDescent="0.35">
      <c r="A249" s="602" t="s">
        <v>105</v>
      </c>
      <c r="B249" s="638" t="s">
        <v>4</v>
      </c>
      <c r="C249" s="641" t="s">
        <v>19</v>
      </c>
      <c r="D249" s="641" t="s">
        <v>19</v>
      </c>
      <c r="E249" s="641" t="s">
        <v>19</v>
      </c>
      <c r="F249" s="639">
        <v>40</v>
      </c>
      <c r="G249" s="640">
        <v>40000</v>
      </c>
      <c r="H249" s="640">
        <v>60000</v>
      </c>
      <c r="I249" s="639">
        <v>25</v>
      </c>
      <c r="J249" s="640">
        <v>21675</v>
      </c>
      <c r="K249" s="640">
        <v>40000</v>
      </c>
      <c r="L249" s="639">
        <v>20</v>
      </c>
      <c r="M249" s="640">
        <v>15600</v>
      </c>
      <c r="N249" s="640">
        <v>30000</v>
      </c>
      <c r="O249" s="639">
        <v>40</v>
      </c>
      <c r="P249" s="640">
        <v>40000</v>
      </c>
      <c r="Q249" s="640">
        <v>60000</v>
      </c>
      <c r="R249" s="639">
        <v>15</v>
      </c>
      <c r="S249" s="640">
        <v>10000</v>
      </c>
      <c r="T249" s="642">
        <v>13520</v>
      </c>
    </row>
    <row r="250" spans="1:20" ht="15" thickBot="1" x14ac:dyDescent="0.35">
      <c r="A250" s="543" t="s">
        <v>109</v>
      </c>
      <c r="B250" s="609" t="s">
        <v>4</v>
      </c>
      <c r="C250" s="537" t="s">
        <v>19</v>
      </c>
      <c r="D250" s="537" t="s">
        <v>19</v>
      </c>
      <c r="E250" s="537" t="s">
        <v>19</v>
      </c>
      <c r="F250" s="538">
        <v>40</v>
      </c>
      <c r="G250" s="539">
        <v>26000</v>
      </c>
      <c r="H250" s="539">
        <v>30000</v>
      </c>
      <c r="I250" s="537" t="s">
        <v>19</v>
      </c>
      <c r="J250" s="537" t="s">
        <v>19</v>
      </c>
      <c r="K250" s="537" t="s">
        <v>19</v>
      </c>
      <c r="L250" s="537" t="s">
        <v>19</v>
      </c>
      <c r="M250" s="537" t="s">
        <v>19</v>
      </c>
      <c r="N250" s="537" t="s">
        <v>19</v>
      </c>
      <c r="O250" s="537" t="s">
        <v>19</v>
      </c>
      <c r="P250" s="537" t="s">
        <v>19</v>
      </c>
      <c r="Q250" s="537" t="s">
        <v>19</v>
      </c>
      <c r="R250" s="538">
        <v>22</v>
      </c>
      <c r="S250" s="539">
        <v>8580</v>
      </c>
      <c r="T250" s="540">
        <v>14000</v>
      </c>
    </row>
    <row r="251" spans="1:20" ht="15" thickBot="1" x14ac:dyDescent="0.35">
      <c r="A251" s="602" t="s">
        <v>119</v>
      </c>
      <c r="B251" s="638" t="s">
        <v>4</v>
      </c>
      <c r="C251" s="641" t="s">
        <v>19</v>
      </c>
      <c r="D251" s="641" t="s">
        <v>19</v>
      </c>
      <c r="E251" s="641" t="s">
        <v>19</v>
      </c>
      <c r="F251" s="639">
        <v>40</v>
      </c>
      <c r="G251" s="640">
        <v>40000</v>
      </c>
      <c r="H251" s="640">
        <v>40000</v>
      </c>
      <c r="I251" s="639">
        <v>40</v>
      </c>
      <c r="J251" s="640">
        <v>30000</v>
      </c>
      <c r="K251" s="640">
        <v>35000</v>
      </c>
      <c r="L251" s="641" t="s">
        <v>19</v>
      </c>
      <c r="M251" s="641" t="s">
        <v>19</v>
      </c>
      <c r="N251" s="641" t="s">
        <v>19</v>
      </c>
      <c r="O251" s="641" t="s">
        <v>19</v>
      </c>
      <c r="P251" s="641" t="s">
        <v>19</v>
      </c>
      <c r="Q251" s="641" t="s">
        <v>19</v>
      </c>
      <c r="R251" s="639">
        <v>40</v>
      </c>
      <c r="S251" s="640">
        <v>30000</v>
      </c>
      <c r="T251" s="642">
        <v>31000</v>
      </c>
    </row>
    <row r="252" spans="1:20" ht="15" thickBot="1" x14ac:dyDescent="0.35">
      <c r="A252" s="543" t="s">
        <v>123</v>
      </c>
      <c r="B252" s="609" t="s">
        <v>4</v>
      </c>
      <c r="C252" s="537" t="s">
        <v>19</v>
      </c>
      <c r="D252" s="537" t="s">
        <v>19</v>
      </c>
      <c r="E252" s="537" t="s">
        <v>19</v>
      </c>
      <c r="F252" s="537" t="s">
        <v>19</v>
      </c>
      <c r="G252" s="537" t="s">
        <v>19</v>
      </c>
      <c r="H252" s="537" t="s">
        <v>19</v>
      </c>
      <c r="I252" s="537" t="s">
        <v>19</v>
      </c>
      <c r="J252" s="537" t="s">
        <v>19</v>
      </c>
      <c r="K252" s="537" t="s">
        <v>19</v>
      </c>
      <c r="L252" s="537" t="s">
        <v>19</v>
      </c>
      <c r="M252" s="537" t="s">
        <v>19</v>
      </c>
      <c r="N252" s="537" t="s">
        <v>19</v>
      </c>
      <c r="O252" s="537" t="s">
        <v>19</v>
      </c>
      <c r="P252" s="537" t="s">
        <v>19</v>
      </c>
      <c r="Q252" s="537" t="s">
        <v>19</v>
      </c>
      <c r="R252" s="537" t="s">
        <v>19</v>
      </c>
      <c r="S252" s="537" t="s">
        <v>19</v>
      </c>
      <c r="T252" s="541" t="s">
        <v>19</v>
      </c>
    </row>
    <row r="253" spans="1:20" ht="15" thickBot="1" x14ac:dyDescent="0.35">
      <c r="A253" s="602" t="s">
        <v>124</v>
      </c>
      <c r="B253" s="638" t="s">
        <v>4</v>
      </c>
      <c r="C253" s="641" t="s">
        <v>19</v>
      </c>
      <c r="D253" s="641" t="s">
        <v>19</v>
      </c>
      <c r="E253" s="641" t="s">
        <v>19</v>
      </c>
      <c r="F253" s="639">
        <v>40</v>
      </c>
      <c r="G253" s="640">
        <v>37000</v>
      </c>
      <c r="H253" s="640">
        <v>43000</v>
      </c>
      <c r="I253" s="641" t="s">
        <v>19</v>
      </c>
      <c r="J253" s="641" t="s">
        <v>19</v>
      </c>
      <c r="K253" s="641" t="s">
        <v>19</v>
      </c>
      <c r="L253" s="639">
        <v>40</v>
      </c>
      <c r="M253" s="640">
        <v>30000</v>
      </c>
      <c r="N253" s="640">
        <v>37000</v>
      </c>
      <c r="O253" s="641" t="s">
        <v>19</v>
      </c>
      <c r="P253" s="641" t="s">
        <v>19</v>
      </c>
      <c r="Q253" s="641" t="s">
        <v>19</v>
      </c>
      <c r="R253" s="639">
        <v>25</v>
      </c>
      <c r="S253" s="640">
        <v>24960</v>
      </c>
      <c r="T253" s="642">
        <v>31000</v>
      </c>
    </row>
    <row r="254" spans="1:20" ht="15" thickBot="1" x14ac:dyDescent="0.35">
      <c r="A254" s="543" t="s">
        <v>126</v>
      </c>
      <c r="B254" s="609" t="s">
        <v>4</v>
      </c>
      <c r="C254" s="537" t="s">
        <v>19</v>
      </c>
      <c r="D254" s="537" t="s">
        <v>19</v>
      </c>
      <c r="E254" s="537" t="s">
        <v>19</v>
      </c>
      <c r="F254" s="538">
        <v>40</v>
      </c>
      <c r="G254" s="539">
        <v>29120</v>
      </c>
      <c r="H254" s="539">
        <v>34000</v>
      </c>
      <c r="I254" s="538">
        <v>40</v>
      </c>
      <c r="J254" s="539">
        <v>30000</v>
      </c>
      <c r="K254" s="539">
        <v>40000</v>
      </c>
      <c r="L254" s="538">
        <v>30</v>
      </c>
      <c r="M254" s="539">
        <v>20000</v>
      </c>
      <c r="N254" s="539">
        <v>29000</v>
      </c>
      <c r="O254" s="537" t="s">
        <v>19</v>
      </c>
      <c r="P254" s="537" t="s">
        <v>19</v>
      </c>
      <c r="Q254" s="537" t="s">
        <v>19</v>
      </c>
      <c r="R254" s="538">
        <v>24</v>
      </c>
      <c r="S254" s="539">
        <v>10000</v>
      </c>
      <c r="T254" s="540">
        <v>24000</v>
      </c>
    </row>
    <row r="255" spans="1:20" ht="15" thickBot="1" x14ac:dyDescent="0.35">
      <c r="A255" s="602" t="s">
        <v>127</v>
      </c>
      <c r="B255" s="638" t="s">
        <v>4</v>
      </c>
      <c r="C255" s="641" t="s">
        <v>19</v>
      </c>
      <c r="D255" s="641" t="s">
        <v>19</v>
      </c>
      <c r="E255" s="641" t="s">
        <v>19</v>
      </c>
      <c r="F255" s="641" t="s">
        <v>19</v>
      </c>
      <c r="G255" s="641" t="s">
        <v>19</v>
      </c>
      <c r="H255" s="641" t="s">
        <v>19</v>
      </c>
      <c r="I255" s="639">
        <v>32</v>
      </c>
      <c r="J255" s="640">
        <v>21888</v>
      </c>
      <c r="K255" s="640">
        <v>21888</v>
      </c>
      <c r="L255" s="639">
        <v>12</v>
      </c>
      <c r="M255" s="640">
        <v>8208</v>
      </c>
      <c r="N255" s="640">
        <v>8208</v>
      </c>
      <c r="O255" s="639">
        <v>4</v>
      </c>
      <c r="P255" s="640">
        <v>11320</v>
      </c>
      <c r="Q255" s="640">
        <v>11320</v>
      </c>
      <c r="R255" s="639">
        <v>16</v>
      </c>
      <c r="S255" s="640">
        <v>4262</v>
      </c>
      <c r="T255" s="642">
        <v>4262</v>
      </c>
    </row>
    <row r="256" spans="1:20" ht="15" thickBot="1" x14ac:dyDescent="0.35">
      <c r="A256" s="543" t="s">
        <v>130</v>
      </c>
      <c r="B256" s="609" t="s">
        <v>4</v>
      </c>
      <c r="C256" s="538">
        <v>40</v>
      </c>
      <c r="D256" s="539">
        <v>28000</v>
      </c>
      <c r="E256" s="539">
        <v>50000</v>
      </c>
      <c r="F256" s="538">
        <v>1</v>
      </c>
      <c r="G256" s="539">
        <v>100</v>
      </c>
      <c r="H256" s="539">
        <v>100</v>
      </c>
      <c r="I256" s="538">
        <v>1</v>
      </c>
      <c r="J256" s="539">
        <v>100</v>
      </c>
      <c r="K256" s="539">
        <v>100</v>
      </c>
      <c r="L256" s="538">
        <v>1</v>
      </c>
      <c r="M256" s="539">
        <v>100</v>
      </c>
      <c r="N256" s="539">
        <v>100</v>
      </c>
      <c r="O256" s="538">
        <v>1</v>
      </c>
      <c r="P256" s="539">
        <v>100</v>
      </c>
      <c r="Q256" s="539">
        <v>100</v>
      </c>
      <c r="R256" s="538">
        <v>35</v>
      </c>
      <c r="S256" s="539">
        <v>11700</v>
      </c>
      <c r="T256" s="540">
        <v>20000</v>
      </c>
    </row>
    <row r="257" spans="1:20" ht="15" thickBot="1" x14ac:dyDescent="0.35">
      <c r="A257" s="602" t="s">
        <v>133</v>
      </c>
      <c r="B257" s="638" t="s">
        <v>4</v>
      </c>
      <c r="C257" s="641" t="s">
        <v>19</v>
      </c>
      <c r="D257" s="641" t="s">
        <v>19</v>
      </c>
      <c r="E257" s="641" t="s">
        <v>19</v>
      </c>
      <c r="F257" s="641" t="s">
        <v>19</v>
      </c>
      <c r="G257" s="641" t="s">
        <v>19</v>
      </c>
      <c r="H257" s="641" t="s">
        <v>19</v>
      </c>
      <c r="I257" s="639">
        <v>20</v>
      </c>
      <c r="J257" s="640">
        <v>19240</v>
      </c>
      <c r="K257" s="640">
        <v>19240</v>
      </c>
      <c r="L257" s="639">
        <v>12</v>
      </c>
      <c r="M257" s="640">
        <v>11232</v>
      </c>
      <c r="N257" s="640">
        <v>11232</v>
      </c>
      <c r="O257" s="641" t="s">
        <v>19</v>
      </c>
      <c r="P257" s="641" t="s">
        <v>19</v>
      </c>
      <c r="Q257" s="641" t="s">
        <v>19</v>
      </c>
      <c r="R257" s="639">
        <v>38</v>
      </c>
      <c r="S257" s="640">
        <v>34865</v>
      </c>
      <c r="T257" s="642">
        <v>41293</v>
      </c>
    </row>
    <row r="258" spans="1:20" ht="15" thickBot="1" x14ac:dyDescent="0.35">
      <c r="A258" s="543" t="s">
        <v>135</v>
      </c>
      <c r="B258" s="609" t="s">
        <v>4</v>
      </c>
      <c r="C258" s="537" t="s">
        <v>19</v>
      </c>
      <c r="D258" s="537" t="s">
        <v>19</v>
      </c>
      <c r="E258" s="537" t="s">
        <v>19</v>
      </c>
      <c r="F258" s="538">
        <v>36</v>
      </c>
      <c r="G258" s="539">
        <v>25572</v>
      </c>
      <c r="H258" s="539">
        <v>27874</v>
      </c>
      <c r="I258" s="538">
        <v>36</v>
      </c>
      <c r="J258" s="539">
        <v>34000</v>
      </c>
      <c r="K258" s="539">
        <v>42500</v>
      </c>
      <c r="L258" s="538">
        <v>36</v>
      </c>
      <c r="M258" s="539">
        <v>34000</v>
      </c>
      <c r="N258" s="539">
        <v>42500</v>
      </c>
      <c r="O258" s="537" t="s">
        <v>19</v>
      </c>
      <c r="P258" s="537" t="s">
        <v>19</v>
      </c>
      <c r="Q258" s="537" t="s">
        <v>19</v>
      </c>
      <c r="R258" s="538">
        <v>20</v>
      </c>
      <c r="S258" s="539">
        <v>9464</v>
      </c>
      <c r="T258" s="540">
        <v>10714</v>
      </c>
    </row>
    <row r="259" spans="1:20" ht="15" thickBot="1" x14ac:dyDescent="0.35">
      <c r="A259" s="602" t="s">
        <v>145</v>
      </c>
      <c r="B259" s="638" t="s">
        <v>4</v>
      </c>
      <c r="C259" s="641" t="s">
        <v>19</v>
      </c>
      <c r="D259" s="641" t="s">
        <v>19</v>
      </c>
      <c r="E259" s="641" t="s">
        <v>19</v>
      </c>
      <c r="F259" s="641" t="s">
        <v>19</v>
      </c>
      <c r="G259" s="641" t="s">
        <v>19</v>
      </c>
      <c r="H259" s="641" t="s">
        <v>19</v>
      </c>
      <c r="I259" s="641" t="s">
        <v>19</v>
      </c>
      <c r="J259" s="641" t="s">
        <v>19</v>
      </c>
      <c r="K259" s="641" t="s">
        <v>19</v>
      </c>
      <c r="L259" s="641" t="s">
        <v>19</v>
      </c>
      <c r="M259" s="641" t="s">
        <v>19</v>
      </c>
      <c r="N259" s="641" t="s">
        <v>19</v>
      </c>
      <c r="O259" s="641" t="s">
        <v>19</v>
      </c>
      <c r="P259" s="641" t="s">
        <v>19</v>
      </c>
      <c r="Q259" s="641" t="s">
        <v>19</v>
      </c>
      <c r="R259" s="639">
        <v>37</v>
      </c>
      <c r="S259" s="640">
        <v>10500</v>
      </c>
      <c r="T259" s="642">
        <v>35000</v>
      </c>
    </row>
    <row r="260" spans="1:20" ht="15" thickBot="1" x14ac:dyDescent="0.35">
      <c r="A260" s="543" t="s">
        <v>148</v>
      </c>
      <c r="B260" s="609" t="s">
        <v>4</v>
      </c>
      <c r="C260" s="537" t="s">
        <v>19</v>
      </c>
      <c r="D260" s="537" t="s">
        <v>19</v>
      </c>
      <c r="E260" s="537" t="s">
        <v>19</v>
      </c>
      <c r="F260" s="537" t="s">
        <v>19</v>
      </c>
      <c r="G260" s="537" t="s">
        <v>19</v>
      </c>
      <c r="H260" s="537" t="s">
        <v>19</v>
      </c>
      <c r="I260" s="537" t="s">
        <v>19</v>
      </c>
      <c r="J260" s="537" t="s">
        <v>19</v>
      </c>
      <c r="K260" s="537" t="s">
        <v>19</v>
      </c>
      <c r="L260" s="537" t="s">
        <v>19</v>
      </c>
      <c r="M260" s="537" t="s">
        <v>19</v>
      </c>
      <c r="N260" s="537" t="s">
        <v>19</v>
      </c>
      <c r="O260" s="538">
        <v>27</v>
      </c>
      <c r="P260" s="539">
        <v>16200</v>
      </c>
      <c r="Q260" s="539">
        <v>18000</v>
      </c>
      <c r="R260" s="538">
        <v>25</v>
      </c>
      <c r="S260" s="539">
        <v>16000</v>
      </c>
      <c r="T260" s="540">
        <v>24000</v>
      </c>
    </row>
    <row r="261" spans="1:20" ht="15" thickBot="1" x14ac:dyDescent="0.35">
      <c r="A261" s="602" t="s">
        <v>153</v>
      </c>
      <c r="B261" s="638" t="s">
        <v>4</v>
      </c>
      <c r="C261" s="641" t="s">
        <v>19</v>
      </c>
      <c r="D261" s="641" t="s">
        <v>19</v>
      </c>
      <c r="E261" s="641" t="s">
        <v>19</v>
      </c>
      <c r="F261" s="639">
        <v>40</v>
      </c>
      <c r="G261" s="640">
        <v>48256</v>
      </c>
      <c r="H261" s="640">
        <v>48256</v>
      </c>
      <c r="I261" s="641" t="s">
        <v>19</v>
      </c>
      <c r="J261" s="641" t="s">
        <v>19</v>
      </c>
      <c r="K261" s="641" t="s">
        <v>19</v>
      </c>
      <c r="L261" s="641" t="s">
        <v>19</v>
      </c>
      <c r="M261" s="641" t="s">
        <v>19</v>
      </c>
      <c r="N261" s="641" t="s">
        <v>19</v>
      </c>
      <c r="O261" s="641" t="s">
        <v>19</v>
      </c>
      <c r="P261" s="641" t="s">
        <v>19</v>
      </c>
      <c r="Q261" s="641" t="s">
        <v>19</v>
      </c>
      <c r="R261" s="639">
        <v>25</v>
      </c>
      <c r="S261" s="640">
        <v>20800</v>
      </c>
      <c r="T261" s="642">
        <v>20800</v>
      </c>
    </row>
    <row r="262" spans="1:20" ht="15" thickBot="1" x14ac:dyDescent="0.35">
      <c r="A262" s="543" t="s">
        <v>154</v>
      </c>
      <c r="B262" s="609" t="s">
        <v>4</v>
      </c>
      <c r="C262" s="537" t="s">
        <v>19</v>
      </c>
      <c r="D262" s="537" t="s">
        <v>19</v>
      </c>
      <c r="E262" s="537" t="s">
        <v>19</v>
      </c>
      <c r="F262" s="537" t="s">
        <v>19</v>
      </c>
      <c r="G262" s="537" t="s">
        <v>19</v>
      </c>
      <c r="H262" s="537" t="s">
        <v>19</v>
      </c>
      <c r="I262" s="537" t="s">
        <v>19</v>
      </c>
      <c r="J262" s="537" t="s">
        <v>19</v>
      </c>
      <c r="K262" s="537" t="s">
        <v>19</v>
      </c>
      <c r="L262" s="538">
        <v>40</v>
      </c>
      <c r="M262" s="539">
        <v>30000</v>
      </c>
      <c r="N262" s="539">
        <v>36000</v>
      </c>
      <c r="O262" s="538">
        <v>40</v>
      </c>
      <c r="P262" s="539">
        <v>30000</v>
      </c>
      <c r="Q262" s="539">
        <v>34000</v>
      </c>
      <c r="R262" s="538">
        <v>40</v>
      </c>
      <c r="S262" s="539">
        <v>28000</v>
      </c>
      <c r="T262" s="540">
        <v>33600</v>
      </c>
    </row>
    <row r="263" spans="1:20" ht="15" thickBot="1" x14ac:dyDescent="0.35">
      <c r="A263" s="602" t="s">
        <v>157</v>
      </c>
      <c r="B263" s="638" t="s">
        <v>4</v>
      </c>
      <c r="C263" s="641" t="s">
        <v>19</v>
      </c>
      <c r="D263" s="641" t="s">
        <v>19</v>
      </c>
      <c r="E263" s="641" t="s">
        <v>19</v>
      </c>
      <c r="F263" s="641" t="s">
        <v>19</v>
      </c>
      <c r="G263" s="641" t="s">
        <v>19</v>
      </c>
      <c r="H263" s="641" t="s">
        <v>19</v>
      </c>
      <c r="I263" s="639">
        <v>38</v>
      </c>
      <c r="J263" s="640">
        <v>42000</v>
      </c>
      <c r="K263" s="640">
        <v>50000</v>
      </c>
      <c r="L263" s="641" t="s">
        <v>19</v>
      </c>
      <c r="M263" s="640">
        <v>18000</v>
      </c>
      <c r="N263" s="640">
        <v>23000</v>
      </c>
      <c r="O263" s="639">
        <v>38</v>
      </c>
      <c r="P263" s="640">
        <v>35000</v>
      </c>
      <c r="Q263" s="640">
        <v>40000</v>
      </c>
      <c r="R263" s="639">
        <v>20</v>
      </c>
      <c r="S263" s="640">
        <v>10000</v>
      </c>
      <c r="T263" s="642">
        <v>15000</v>
      </c>
    </row>
    <row r="264" spans="1:20" ht="15" thickBot="1" x14ac:dyDescent="0.35">
      <c r="A264" s="543" t="s">
        <v>161</v>
      </c>
      <c r="B264" s="609" t="s">
        <v>4</v>
      </c>
      <c r="C264" s="538">
        <v>30</v>
      </c>
      <c r="D264" s="539">
        <v>24000</v>
      </c>
      <c r="E264" s="539">
        <v>25000</v>
      </c>
      <c r="F264" s="537" t="s">
        <v>19</v>
      </c>
      <c r="G264" s="537" t="s">
        <v>19</v>
      </c>
      <c r="H264" s="537" t="s">
        <v>19</v>
      </c>
      <c r="I264" s="538">
        <v>40</v>
      </c>
      <c r="J264" s="539">
        <v>27500</v>
      </c>
      <c r="K264" s="539">
        <v>36000</v>
      </c>
      <c r="L264" s="537" t="s">
        <v>19</v>
      </c>
      <c r="M264" s="537" t="s">
        <v>19</v>
      </c>
      <c r="N264" s="537" t="s">
        <v>19</v>
      </c>
      <c r="O264" s="538">
        <v>40</v>
      </c>
      <c r="P264" s="539">
        <v>37000</v>
      </c>
      <c r="Q264" s="539">
        <v>38000</v>
      </c>
      <c r="R264" s="538">
        <v>18</v>
      </c>
      <c r="S264" s="539">
        <v>4500</v>
      </c>
      <c r="T264" s="540">
        <v>6000</v>
      </c>
    </row>
    <row r="265" spans="1:20" ht="15" thickBot="1" x14ac:dyDescent="0.35">
      <c r="A265" s="602" t="s">
        <v>162</v>
      </c>
      <c r="B265" s="638" t="s">
        <v>4</v>
      </c>
      <c r="C265" s="639">
        <v>40</v>
      </c>
      <c r="D265" s="640">
        <v>35000</v>
      </c>
      <c r="E265" s="640">
        <v>40000</v>
      </c>
      <c r="F265" s="641" t="s">
        <v>19</v>
      </c>
      <c r="G265" s="641" t="s">
        <v>19</v>
      </c>
      <c r="H265" s="641" t="s">
        <v>19</v>
      </c>
      <c r="I265" s="639">
        <v>24</v>
      </c>
      <c r="J265" s="640">
        <v>16000</v>
      </c>
      <c r="K265" s="640">
        <v>19200</v>
      </c>
      <c r="L265" s="639">
        <v>8</v>
      </c>
      <c r="M265" s="640">
        <v>6000</v>
      </c>
      <c r="N265" s="640">
        <v>18000</v>
      </c>
      <c r="O265" s="639">
        <v>8</v>
      </c>
      <c r="P265" s="640">
        <v>8000</v>
      </c>
      <c r="Q265" s="640">
        <v>12000</v>
      </c>
      <c r="R265" s="639">
        <v>21</v>
      </c>
      <c r="S265" s="640">
        <v>6000</v>
      </c>
      <c r="T265" s="642">
        <v>13500</v>
      </c>
    </row>
    <row r="266" spans="1:20" ht="15" thickBot="1" x14ac:dyDescent="0.35">
      <c r="A266" s="543" t="s">
        <v>166</v>
      </c>
      <c r="B266" s="609" t="s">
        <v>4</v>
      </c>
      <c r="C266" s="537" t="s">
        <v>19</v>
      </c>
      <c r="D266" s="537" t="s">
        <v>19</v>
      </c>
      <c r="E266" s="537" t="s">
        <v>19</v>
      </c>
      <c r="F266" s="538">
        <v>38</v>
      </c>
      <c r="G266" s="539">
        <v>36425</v>
      </c>
      <c r="H266" s="539">
        <v>46089</v>
      </c>
      <c r="I266" s="537" t="s">
        <v>19</v>
      </c>
      <c r="J266" s="537" t="s">
        <v>19</v>
      </c>
      <c r="K266" s="537" t="s">
        <v>19</v>
      </c>
      <c r="L266" s="538">
        <v>38</v>
      </c>
      <c r="M266" s="539">
        <v>34214</v>
      </c>
      <c r="N266" s="539">
        <v>43291</v>
      </c>
      <c r="O266" s="537" t="s">
        <v>19</v>
      </c>
      <c r="P266" s="537" t="s">
        <v>19</v>
      </c>
      <c r="Q266" s="537" t="s">
        <v>19</v>
      </c>
      <c r="R266" s="538">
        <v>38</v>
      </c>
      <c r="S266" s="539">
        <v>18966</v>
      </c>
      <c r="T266" s="540">
        <v>23998</v>
      </c>
    </row>
    <row r="267" spans="1:20" ht="15" thickBot="1" x14ac:dyDescent="0.35">
      <c r="A267" s="602" t="s">
        <v>167</v>
      </c>
      <c r="B267" s="638" t="s">
        <v>4</v>
      </c>
      <c r="C267" s="641" t="s">
        <v>19</v>
      </c>
      <c r="D267" s="641" t="s">
        <v>19</v>
      </c>
      <c r="E267" s="641" t="s">
        <v>19</v>
      </c>
      <c r="F267" s="641" t="s">
        <v>19</v>
      </c>
      <c r="G267" s="641" t="s">
        <v>19</v>
      </c>
      <c r="H267" s="641" t="s">
        <v>19</v>
      </c>
      <c r="I267" s="641" t="s">
        <v>19</v>
      </c>
      <c r="J267" s="641" t="s">
        <v>19</v>
      </c>
      <c r="K267" s="641" t="s">
        <v>19</v>
      </c>
      <c r="L267" s="641" t="s">
        <v>19</v>
      </c>
      <c r="M267" s="641" t="s">
        <v>19</v>
      </c>
      <c r="N267" s="641" t="s">
        <v>19</v>
      </c>
      <c r="O267" s="641" t="s">
        <v>19</v>
      </c>
      <c r="P267" s="641" t="s">
        <v>19</v>
      </c>
      <c r="Q267" s="641" t="s">
        <v>19</v>
      </c>
      <c r="R267" s="641" t="s">
        <v>19</v>
      </c>
      <c r="S267" s="641" t="s">
        <v>19</v>
      </c>
      <c r="T267" s="643" t="s">
        <v>19</v>
      </c>
    </row>
    <row r="268" spans="1:20" ht="15" thickBot="1" x14ac:dyDescent="0.35">
      <c r="A268" s="543" t="s">
        <v>168</v>
      </c>
      <c r="B268" s="609" t="s">
        <v>4</v>
      </c>
      <c r="C268" s="538">
        <v>30</v>
      </c>
      <c r="D268" s="539">
        <v>32000</v>
      </c>
      <c r="E268" s="539">
        <v>34000</v>
      </c>
      <c r="F268" s="537" t="s">
        <v>19</v>
      </c>
      <c r="G268" s="537" t="s">
        <v>19</v>
      </c>
      <c r="H268" s="537" t="s">
        <v>19</v>
      </c>
      <c r="I268" s="537" t="s">
        <v>19</v>
      </c>
      <c r="J268" s="537" t="s">
        <v>19</v>
      </c>
      <c r="K268" s="537" t="s">
        <v>19</v>
      </c>
      <c r="L268" s="538">
        <v>37</v>
      </c>
      <c r="M268" s="539">
        <v>23000</v>
      </c>
      <c r="N268" s="539">
        <v>28000</v>
      </c>
      <c r="O268" s="538">
        <v>37</v>
      </c>
      <c r="P268" s="539">
        <v>30000</v>
      </c>
      <c r="Q268" s="539">
        <v>32500</v>
      </c>
      <c r="R268" s="538">
        <v>37</v>
      </c>
      <c r="S268" s="539">
        <v>24000</v>
      </c>
      <c r="T268" s="540">
        <v>27500</v>
      </c>
    </row>
    <row r="269" spans="1:20" ht="15" thickBot="1" x14ac:dyDescent="0.35">
      <c r="A269" s="602" t="s">
        <v>172</v>
      </c>
      <c r="B269" s="638" t="s">
        <v>4</v>
      </c>
      <c r="C269" s="641" t="s">
        <v>19</v>
      </c>
      <c r="D269" s="641" t="s">
        <v>19</v>
      </c>
      <c r="E269" s="641" t="s">
        <v>19</v>
      </c>
      <c r="F269" s="641" t="s">
        <v>19</v>
      </c>
      <c r="G269" s="641" t="s">
        <v>19</v>
      </c>
      <c r="H269" s="641" t="s">
        <v>19</v>
      </c>
      <c r="I269" s="641" t="s">
        <v>19</v>
      </c>
      <c r="J269" s="641" t="s">
        <v>19</v>
      </c>
      <c r="K269" s="641" t="s">
        <v>19</v>
      </c>
      <c r="L269" s="639">
        <v>40</v>
      </c>
      <c r="M269" s="640">
        <v>44532</v>
      </c>
      <c r="N269" s="640">
        <v>44532</v>
      </c>
      <c r="O269" s="639">
        <v>40</v>
      </c>
      <c r="P269" s="640">
        <v>42244</v>
      </c>
      <c r="Q269" s="640">
        <v>42244</v>
      </c>
      <c r="R269" s="639">
        <v>40</v>
      </c>
      <c r="S269" s="640">
        <v>20467</v>
      </c>
      <c r="T269" s="642">
        <v>29931</v>
      </c>
    </row>
    <row r="270" spans="1:20" ht="15" thickBot="1" x14ac:dyDescent="0.35">
      <c r="A270" s="543" t="s">
        <v>173</v>
      </c>
      <c r="B270" s="609" t="s">
        <v>4</v>
      </c>
      <c r="C270" s="537" t="s">
        <v>19</v>
      </c>
      <c r="D270" s="537" t="s">
        <v>19</v>
      </c>
      <c r="E270" s="537" t="s">
        <v>19</v>
      </c>
      <c r="F270" s="537" t="s">
        <v>19</v>
      </c>
      <c r="G270" s="537" t="s">
        <v>19</v>
      </c>
      <c r="H270" s="537" t="s">
        <v>19</v>
      </c>
      <c r="I270" s="538">
        <v>40</v>
      </c>
      <c r="J270" s="539">
        <v>35413</v>
      </c>
      <c r="K270" s="539">
        <v>46036</v>
      </c>
      <c r="L270" s="538">
        <v>40</v>
      </c>
      <c r="M270" s="539">
        <v>33726</v>
      </c>
      <c r="N270" s="539">
        <v>43844</v>
      </c>
      <c r="O270" s="537" t="s">
        <v>19</v>
      </c>
      <c r="P270" s="537" t="s">
        <v>19</v>
      </c>
      <c r="Q270" s="537" t="s">
        <v>19</v>
      </c>
      <c r="R270" s="538">
        <v>20</v>
      </c>
      <c r="S270" s="539">
        <v>10331</v>
      </c>
      <c r="T270" s="540">
        <v>17278</v>
      </c>
    </row>
    <row r="271" spans="1:20" ht="15" thickBot="1" x14ac:dyDescent="0.35">
      <c r="A271" s="602" t="s">
        <v>180</v>
      </c>
      <c r="B271" s="638" t="s">
        <v>4</v>
      </c>
      <c r="C271" s="641" t="s">
        <v>19</v>
      </c>
      <c r="D271" s="641" t="s">
        <v>19</v>
      </c>
      <c r="E271" s="641" t="s">
        <v>19</v>
      </c>
      <c r="F271" s="641" t="s">
        <v>19</v>
      </c>
      <c r="G271" s="641" t="s">
        <v>19</v>
      </c>
      <c r="H271" s="641" t="s">
        <v>19</v>
      </c>
      <c r="I271" s="639">
        <v>40</v>
      </c>
      <c r="J271" s="640">
        <v>33883</v>
      </c>
      <c r="K271" s="640">
        <v>33883</v>
      </c>
      <c r="L271" s="641" t="s">
        <v>19</v>
      </c>
      <c r="M271" s="641" t="s">
        <v>19</v>
      </c>
      <c r="N271" s="641" t="s">
        <v>19</v>
      </c>
      <c r="O271" s="641" t="s">
        <v>19</v>
      </c>
      <c r="P271" s="641" t="s">
        <v>19</v>
      </c>
      <c r="Q271" s="641" t="s">
        <v>19</v>
      </c>
      <c r="R271" s="639">
        <v>30</v>
      </c>
      <c r="S271" s="640">
        <v>11638</v>
      </c>
      <c r="T271" s="642">
        <v>23275</v>
      </c>
    </row>
    <row r="272" spans="1:20" ht="15" thickBot="1" x14ac:dyDescent="0.35">
      <c r="A272" s="543" t="s">
        <v>183</v>
      </c>
      <c r="B272" s="609" t="s">
        <v>4</v>
      </c>
      <c r="C272" s="537" t="s">
        <v>19</v>
      </c>
      <c r="D272" s="537" t="s">
        <v>19</v>
      </c>
      <c r="E272" s="537" t="s">
        <v>19</v>
      </c>
      <c r="F272" s="537" t="s">
        <v>19</v>
      </c>
      <c r="G272" s="537" t="s">
        <v>19</v>
      </c>
      <c r="H272" s="537" t="s">
        <v>19</v>
      </c>
      <c r="I272" s="538">
        <v>40</v>
      </c>
      <c r="J272" s="539">
        <v>23670</v>
      </c>
      <c r="K272" s="539">
        <v>34861</v>
      </c>
      <c r="L272" s="537" t="s">
        <v>19</v>
      </c>
      <c r="M272" s="537" t="s">
        <v>19</v>
      </c>
      <c r="N272" s="537" t="s">
        <v>19</v>
      </c>
      <c r="O272" s="537" t="s">
        <v>19</v>
      </c>
      <c r="P272" s="537" t="s">
        <v>19</v>
      </c>
      <c r="Q272" s="537" t="s">
        <v>19</v>
      </c>
      <c r="R272" s="538">
        <v>19</v>
      </c>
      <c r="S272" s="539">
        <v>8517</v>
      </c>
      <c r="T272" s="540">
        <v>8517</v>
      </c>
    </row>
    <row r="273" spans="1:20" ht="15" thickBot="1" x14ac:dyDescent="0.35">
      <c r="A273" s="602" t="s">
        <v>190</v>
      </c>
      <c r="B273" s="638" t="s">
        <v>4</v>
      </c>
      <c r="C273" s="641" t="s">
        <v>19</v>
      </c>
      <c r="D273" s="641" t="s">
        <v>19</v>
      </c>
      <c r="E273" s="641" t="s">
        <v>19</v>
      </c>
      <c r="F273" s="641" t="s">
        <v>19</v>
      </c>
      <c r="G273" s="641" t="s">
        <v>19</v>
      </c>
      <c r="H273" s="641" t="s">
        <v>19</v>
      </c>
      <c r="I273" s="641" t="s">
        <v>19</v>
      </c>
      <c r="J273" s="641" t="s">
        <v>19</v>
      </c>
      <c r="K273" s="641" t="s">
        <v>19</v>
      </c>
      <c r="L273" s="639">
        <v>15</v>
      </c>
      <c r="M273" s="640">
        <v>12000</v>
      </c>
      <c r="N273" s="640">
        <v>12000</v>
      </c>
      <c r="O273" s="639">
        <v>40</v>
      </c>
      <c r="P273" s="640">
        <v>32000</v>
      </c>
      <c r="Q273" s="640">
        <v>32000</v>
      </c>
      <c r="R273" s="639">
        <v>40</v>
      </c>
      <c r="S273" s="640">
        <v>20800</v>
      </c>
      <c r="T273" s="642">
        <v>20800</v>
      </c>
    </row>
    <row r="274" spans="1:20" ht="15" thickBot="1" x14ac:dyDescent="0.35">
      <c r="A274" s="543" t="s">
        <v>199</v>
      </c>
      <c r="B274" s="609" t="s">
        <v>4</v>
      </c>
      <c r="C274" s="537" t="s">
        <v>19</v>
      </c>
      <c r="D274" s="537" t="s">
        <v>19</v>
      </c>
      <c r="E274" s="537" t="s">
        <v>19</v>
      </c>
      <c r="F274" s="537" t="s">
        <v>19</v>
      </c>
      <c r="G274" s="537" t="s">
        <v>19</v>
      </c>
      <c r="H274" s="537" t="s">
        <v>19</v>
      </c>
      <c r="I274" s="537" t="s">
        <v>19</v>
      </c>
      <c r="J274" s="537" t="s">
        <v>19</v>
      </c>
      <c r="K274" s="537" t="s">
        <v>19</v>
      </c>
      <c r="L274" s="538">
        <v>32</v>
      </c>
      <c r="M274" s="539">
        <v>24960</v>
      </c>
      <c r="N274" s="539">
        <v>28787</v>
      </c>
      <c r="O274" s="537" t="s">
        <v>19</v>
      </c>
      <c r="P274" s="537" t="s">
        <v>19</v>
      </c>
      <c r="Q274" s="537" t="s">
        <v>19</v>
      </c>
      <c r="R274" s="538">
        <v>24</v>
      </c>
      <c r="S274" s="539">
        <v>12480</v>
      </c>
      <c r="T274" s="540">
        <v>15500</v>
      </c>
    </row>
    <row r="275" spans="1:20" ht="15" thickBot="1" x14ac:dyDescent="0.35">
      <c r="A275" s="602" t="s">
        <v>206</v>
      </c>
      <c r="B275" s="638" t="s">
        <v>4</v>
      </c>
      <c r="C275" s="641" t="s">
        <v>19</v>
      </c>
      <c r="D275" s="641" t="s">
        <v>19</v>
      </c>
      <c r="E275" s="641" t="s">
        <v>19</v>
      </c>
      <c r="F275" s="639">
        <v>40</v>
      </c>
      <c r="G275" s="640">
        <v>33000</v>
      </c>
      <c r="H275" s="640">
        <v>44500</v>
      </c>
      <c r="I275" s="639">
        <v>40</v>
      </c>
      <c r="J275" s="640">
        <v>25000</v>
      </c>
      <c r="K275" s="640">
        <v>35000</v>
      </c>
      <c r="L275" s="639">
        <v>35</v>
      </c>
      <c r="M275" s="640">
        <v>23000</v>
      </c>
      <c r="N275" s="640">
        <v>38000</v>
      </c>
      <c r="O275" s="639">
        <v>40</v>
      </c>
      <c r="P275" s="640">
        <v>26000</v>
      </c>
      <c r="Q275" s="640">
        <v>33000</v>
      </c>
      <c r="R275" s="639">
        <v>25</v>
      </c>
      <c r="S275" s="640">
        <v>14630</v>
      </c>
      <c r="T275" s="642">
        <v>25000</v>
      </c>
    </row>
    <row r="276" spans="1:20" ht="15" thickBot="1" x14ac:dyDescent="0.35">
      <c r="A276" s="543" t="s">
        <v>212</v>
      </c>
      <c r="B276" s="609" t="s">
        <v>4</v>
      </c>
      <c r="C276" s="537" t="s">
        <v>19</v>
      </c>
      <c r="D276" s="537" t="s">
        <v>19</v>
      </c>
      <c r="E276" s="537" t="s">
        <v>19</v>
      </c>
      <c r="F276" s="537" t="s">
        <v>19</v>
      </c>
      <c r="G276" s="537" t="s">
        <v>19</v>
      </c>
      <c r="H276" s="537" t="s">
        <v>19</v>
      </c>
      <c r="I276" s="537" t="s">
        <v>19</v>
      </c>
      <c r="J276" s="537" t="s">
        <v>19</v>
      </c>
      <c r="K276" s="537" t="s">
        <v>19</v>
      </c>
      <c r="L276" s="538">
        <v>25</v>
      </c>
      <c r="M276" s="539">
        <v>18200</v>
      </c>
      <c r="N276" s="539">
        <v>25000</v>
      </c>
      <c r="O276" s="538">
        <v>25</v>
      </c>
      <c r="P276" s="539">
        <v>13520</v>
      </c>
      <c r="Q276" s="539">
        <v>25000</v>
      </c>
      <c r="R276" s="538">
        <v>15</v>
      </c>
      <c r="S276" s="539">
        <v>6650</v>
      </c>
      <c r="T276" s="540">
        <v>15000</v>
      </c>
    </row>
    <row r="277" spans="1:20" ht="15" thickBot="1" x14ac:dyDescent="0.35">
      <c r="A277" s="602" t="s">
        <v>215</v>
      </c>
      <c r="B277" s="638" t="s">
        <v>4</v>
      </c>
      <c r="C277" s="639">
        <v>40</v>
      </c>
      <c r="D277" s="640">
        <v>32000</v>
      </c>
      <c r="E277" s="640">
        <v>48000</v>
      </c>
      <c r="F277" s="641" t="s">
        <v>19</v>
      </c>
      <c r="G277" s="641" t="s">
        <v>19</v>
      </c>
      <c r="H277" s="641" t="s">
        <v>19</v>
      </c>
      <c r="I277" s="639">
        <v>40</v>
      </c>
      <c r="J277" s="640">
        <v>31200</v>
      </c>
      <c r="K277" s="640">
        <v>35360</v>
      </c>
      <c r="L277" s="639">
        <v>36</v>
      </c>
      <c r="M277" s="640">
        <v>26470</v>
      </c>
      <c r="N277" s="640">
        <v>27000</v>
      </c>
      <c r="O277" s="641" t="s">
        <v>19</v>
      </c>
      <c r="P277" s="641" t="s">
        <v>19</v>
      </c>
      <c r="Q277" s="641" t="s">
        <v>19</v>
      </c>
      <c r="R277" s="639">
        <v>21</v>
      </c>
      <c r="S277" s="640">
        <v>8665</v>
      </c>
      <c r="T277" s="642">
        <v>16000</v>
      </c>
    </row>
    <row r="278" spans="1:20" ht="15" thickBot="1" x14ac:dyDescent="0.35">
      <c r="A278" s="543" t="s">
        <v>221</v>
      </c>
      <c r="B278" s="609" t="s">
        <v>4</v>
      </c>
      <c r="C278" s="538">
        <v>38</v>
      </c>
      <c r="D278" s="539">
        <v>39956</v>
      </c>
      <c r="E278" s="539">
        <v>40954</v>
      </c>
      <c r="F278" s="538">
        <v>38</v>
      </c>
      <c r="G278" s="539">
        <v>26052</v>
      </c>
      <c r="H278" s="539">
        <v>39195</v>
      </c>
      <c r="I278" s="538">
        <v>38</v>
      </c>
      <c r="J278" s="539">
        <v>28021</v>
      </c>
      <c r="K278" s="539">
        <v>44070</v>
      </c>
      <c r="L278" s="537" t="s">
        <v>19</v>
      </c>
      <c r="M278" s="537" t="s">
        <v>19</v>
      </c>
      <c r="N278" s="537" t="s">
        <v>19</v>
      </c>
      <c r="O278" s="538">
        <v>38</v>
      </c>
      <c r="P278" s="539">
        <v>26695</v>
      </c>
      <c r="Q278" s="539">
        <v>34671</v>
      </c>
      <c r="R278" s="538">
        <v>38</v>
      </c>
      <c r="S278" s="539">
        <v>20631</v>
      </c>
      <c r="T278" s="540">
        <v>26813</v>
      </c>
    </row>
    <row r="279" spans="1:20" ht="15" thickBot="1" x14ac:dyDescent="0.35">
      <c r="A279" s="602" t="s">
        <v>226</v>
      </c>
      <c r="B279" s="638" t="s">
        <v>4</v>
      </c>
      <c r="C279" s="639">
        <v>40</v>
      </c>
      <c r="D279" s="640">
        <v>47205</v>
      </c>
      <c r="E279" s="640">
        <v>61650</v>
      </c>
      <c r="F279" s="639">
        <v>40</v>
      </c>
      <c r="G279" s="640">
        <v>39690</v>
      </c>
      <c r="H279" s="640">
        <v>52376</v>
      </c>
      <c r="I279" s="641" t="s">
        <v>19</v>
      </c>
      <c r="J279" s="641" t="s">
        <v>19</v>
      </c>
      <c r="K279" s="641" t="s">
        <v>19</v>
      </c>
      <c r="L279" s="639">
        <v>40</v>
      </c>
      <c r="M279" s="640">
        <v>33737</v>
      </c>
      <c r="N279" s="640">
        <v>43992</v>
      </c>
      <c r="O279" s="639">
        <v>40</v>
      </c>
      <c r="P279" s="640">
        <v>29099</v>
      </c>
      <c r="Q279" s="640">
        <v>37980</v>
      </c>
      <c r="R279" s="639">
        <v>30</v>
      </c>
      <c r="S279" s="640">
        <v>16676</v>
      </c>
      <c r="T279" s="642">
        <v>28360</v>
      </c>
    </row>
    <row r="280" spans="1:20" ht="15" thickBot="1" x14ac:dyDescent="0.35">
      <c r="A280" s="543" t="s">
        <v>228</v>
      </c>
      <c r="B280" s="609" t="s">
        <v>4</v>
      </c>
      <c r="C280" s="538">
        <v>36</v>
      </c>
      <c r="D280" s="539">
        <v>34000</v>
      </c>
      <c r="E280" s="539">
        <v>42600</v>
      </c>
      <c r="F280" s="538">
        <v>40</v>
      </c>
      <c r="G280" s="539">
        <v>28400</v>
      </c>
      <c r="H280" s="539">
        <v>35300</v>
      </c>
      <c r="I280" s="538">
        <v>40</v>
      </c>
      <c r="J280" s="539">
        <v>22300</v>
      </c>
      <c r="K280" s="539">
        <v>29500</v>
      </c>
      <c r="L280" s="537" t="s">
        <v>19</v>
      </c>
      <c r="M280" s="537" t="s">
        <v>19</v>
      </c>
      <c r="N280" s="537" t="s">
        <v>19</v>
      </c>
      <c r="O280" s="537" t="s">
        <v>19</v>
      </c>
      <c r="P280" s="537" t="s">
        <v>19</v>
      </c>
      <c r="Q280" s="537" t="s">
        <v>19</v>
      </c>
      <c r="R280" s="537" t="s">
        <v>19</v>
      </c>
      <c r="S280" s="537" t="s">
        <v>19</v>
      </c>
      <c r="T280" s="541" t="s">
        <v>19</v>
      </c>
    </row>
    <row r="281" spans="1:20" ht="15" thickBot="1" x14ac:dyDescent="0.35">
      <c r="A281" s="602" t="s">
        <v>233</v>
      </c>
      <c r="B281" s="638" t="s">
        <v>4</v>
      </c>
      <c r="C281" s="641" t="s">
        <v>19</v>
      </c>
      <c r="D281" s="641" t="s">
        <v>19</v>
      </c>
      <c r="E281" s="641" t="s">
        <v>19</v>
      </c>
      <c r="F281" s="641" t="s">
        <v>19</v>
      </c>
      <c r="G281" s="641" t="s">
        <v>19</v>
      </c>
      <c r="H281" s="641" t="s">
        <v>19</v>
      </c>
      <c r="I281" s="641" t="s">
        <v>19</v>
      </c>
      <c r="J281" s="641" t="s">
        <v>19</v>
      </c>
      <c r="K281" s="641" t="s">
        <v>19</v>
      </c>
      <c r="L281" s="641" t="s">
        <v>19</v>
      </c>
      <c r="M281" s="641" t="s">
        <v>19</v>
      </c>
      <c r="N281" s="641" t="s">
        <v>19</v>
      </c>
      <c r="O281" s="641" t="s">
        <v>19</v>
      </c>
      <c r="P281" s="641" t="s">
        <v>19</v>
      </c>
      <c r="Q281" s="641" t="s">
        <v>19</v>
      </c>
      <c r="R281" s="639">
        <v>40</v>
      </c>
      <c r="S281" s="640">
        <v>30607</v>
      </c>
      <c r="T281" s="642">
        <v>36729</v>
      </c>
    </row>
    <row r="282" spans="1:20" ht="15" thickBot="1" x14ac:dyDescent="0.35">
      <c r="A282" s="543" t="s">
        <v>235</v>
      </c>
      <c r="B282" s="609" t="s">
        <v>4</v>
      </c>
      <c r="C282" s="538">
        <v>24</v>
      </c>
      <c r="D282" s="539">
        <v>15000</v>
      </c>
      <c r="E282" s="539">
        <v>25000</v>
      </c>
      <c r="F282" s="538">
        <v>30</v>
      </c>
      <c r="G282" s="539">
        <v>30000</v>
      </c>
      <c r="H282" s="539">
        <v>35000</v>
      </c>
      <c r="I282" s="537" t="s">
        <v>19</v>
      </c>
      <c r="J282" s="537" t="s">
        <v>19</v>
      </c>
      <c r="K282" s="537" t="s">
        <v>19</v>
      </c>
      <c r="L282" s="538">
        <v>16</v>
      </c>
      <c r="M282" s="539">
        <v>15000</v>
      </c>
      <c r="N282" s="539">
        <v>25000</v>
      </c>
      <c r="O282" s="537" t="s">
        <v>19</v>
      </c>
      <c r="P282" s="537" t="s">
        <v>19</v>
      </c>
      <c r="Q282" s="537" t="s">
        <v>19</v>
      </c>
      <c r="R282" s="538">
        <v>29</v>
      </c>
      <c r="S282" s="539">
        <v>8500</v>
      </c>
      <c r="T282" s="540">
        <v>12500</v>
      </c>
    </row>
    <row r="283" spans="1:20" ht="15" thickBot="1" x14ac:dyDescent="0.35">
      <c r="A283" s="602" t="s">
        <v>236</v>
      </c>
      <c r="B283" s="638" t="s">
        <v>4</v>
      </c>
      <c r="C283" s="641" t="s">
        <v>19</v>
      </c>
      <c r="D283" s="641" t="s">
        <v>19</v>
      </c>
      <c r="E283" s="641" t="s">
        <v>19</v>
      </c>
      <c r="F283" s="639">
        <v>38</v>
      </c>
      <c r="G283" s="640">
        <v>38000</v>
      </c>
      <c r="H283" s="640">
        <v>54085</v>
      </c>
      <c r="I283" s="641" t="s">
        <v>19</v>
      </c>
      <c r="J283" s="641" t="s">
        <v>19</v>
      </c>
      <c r="K283" s="641" t="s">
        <v>19</v>
      </c>
      <c r="L283" s="639">
        <v>38</v>
      </c>
      <c r="M283" s="640">
        <v>34000</v>
      </c>
      <c r="N283" s="640">
        <v>48393</v>
      </c>
      <c r="O283" s="641" t="s">
        <v>19</v>
      </c>
      <c r="P283" s="641" t="s">
        <v>19</v>
      </c>
      <c r="Q283" s="641" t="s">
        <v>19</v>
      </c>
      <c r="R283" s="639">
        <v>38</v>
      </c>
      <c r="S283" s="640">
        <v>21000</v>
      </c>
      <c r="T283" s="642">
        <v>29891</v>
      </c>
    </row>
    <row r="284" spans="1:20" ht="15" thickBot="1" x14ac:dyDescent="0.35">
      <c r="A284" s="543" t="s">
        <v>238</v>
      </c>
      <c r="B284" s="609" t="s">
        <v>4</v>
      </c>
      <c r="C284" s="537" t="s">
        <v>19</v>
      </c>
      <c r="D284" s="537" t="s">
        <v>19</v>
      </c>
      <c r="E284" s="537" t="s">
        <v>19</v>
      </c>
      <c r="F284" s="537" t="s">
        <v>19</v>
      </c>
      <c r="G284" s="537" t="s">
        <v>19</v>
      </c>
      <c r="H284" s="537" t="s">
        <v>19</v>
      </c>
      <c r="I284" s="537" t="s">
        <v>19</v>
      </c>
      <c r="J284" s="537" t="s">
        <v>19</v>
      </c>
      <c r="K284" s="537" t="s">
        <v>19</v>
      </c>
      <c r="L284" s="537" t="s">
        <v>19</v>
      </c>
      <c r="M284" s="537" t="s">
        <v>19</v>
      </c>
      <c r="N284" s="537" t="s">
        <v>19</v>
      </c>
      <c r="O284" s="537" t="s">
        <v>19</v>
      </c>
      <c r="P284" s="537" t="s">
        <v>19</v>
      </c>
      <c r="Q284" s="537" t="s">
        <v>19</v>
      </c>
      <c r="R284" s="538">
        <v>28</v>
      </c>
      <c r="S284" s="539">
        <v>11200</v>
      </c>
      <c r="T284" s="540">
        <v>14500</v>
      </c>
    </row>
    <row r="285" spans="1:20" ht="15" thickBot="1" x14ac:dyDescent="0.35">
      <c r="A285" s="602" t="s">
        <v>243</v>
      </c>
      <c r="B285" s="638" t="s">
        <v>4</v>
      </c>
      <c r="C285" s="639">
        <v>35</v>
      </c>
      <c r="D285" s="640">
        <v>80935</v>
      </c>
      <c r="E285" s="640">
        <v>80935</v>
      </c>
      <c r="F285" s="639">
        <v>1</v>
      </c>
      <c r="G285" s="640">
        <v>100</v>
      </c>
      <c r="H285" s="640">
        <v>100</v>
      </c>
      <c r="I285" s="639">
        <v>35</v>
      </c>
      <c r="J285" s="640">
        <v>37138</v>
      </c>
      <c r="K285" s="640">
        <v>61831</v>
      </c>
      <c r="L285" s="639">
        <v>35</v>
      </c>
      <c r="M285" s="640">
        <v>37138</v>
      </c>
      <c r="N285" s="640">
        <v>61831</v>
      </c>
      <c r="O285" s="639">
        <v>1</v>
      </c>
      <c r="P285" s="640">
        <v>100</v>
      </c>
      <c r="Q285" s="640">
        <v>100</v>
      </c>
      <c r="R285" s="639">
        <v>35</v>
      </c>
      <c r="S285" s="640">
        <v>22626</v>
      </c>
      <c r="T285" s="642">
        <v>36678</v>
      </c>
    </row>
    <row r="286" spans="1:20" ht="15" thickBot="1" x14ac:dyDescent="0.35">
      <c r="A286" s="543" t="s">
        <v>250</v>
      </c>
      <c r="B286" s="609" t="s">
        <v>4</v>
      </c>
      <c r="C286" s="537" t="s">
        <v>19</v>
      </c>
      <c r="D286" s="537" t="s">
        <v>19</v>
      </c>
      <c r="E286" s="537" t="s">
        <v>19</v>
      </c>
      <c r="F286" s="538">
        <v>40</v>
      </c>
      <c r="G286" s="539">
        <v>35000</v>
      </c>
      <c r="H286" s="539">
        <v>50000</v>
      </c>
      <c r="I286" s="538">
        <v>38</v>
      </c>
      <c r="J286" s="539">
        <v>30500</v>
      </c>
      <c r="K286" s="539">
        <v>48000</v>
      </c>
      <c r="L286" s="538">
        <v>38</v>
      </c>
      <c r="M286" s="539">
        <v>25350</v>
      </c>
      <c r="N286" s="539">
        <v>32500</v>
      </c>
      <c r="O286" s="538">
        <v>38</v>
      </c>
      <c r="P286" s="539">
        <v>26350</v>
      </c>
      <c r="Q286" s="539">
        <v>34000</v>
      </c>
      <c r="R286" s="538">
        <v>38</v>
      </c>
      <c r="S286" s="539">
        <v>13650</v>
      </c>
      <c r="T286" s="540">
        <v>18000</v>
      </c>
    </row>
    <row r="287" spans="1:20" ht="15" thickBot="1" x14ac:dyDescent="0.35">
      <c r="A287" s="602" t="s">
        <v>264</v>
      </c>
      <c r="B287" s="638" t="s">
        <v>4</v>
      </c>
      <c r="C287" s="641" t="s">
        <v>19</v>
      </c>
      <c r="D287" s="641" t="s">
        <v>19</v>
      </c>
      <c r="E287" s="641" t="s">
        <v>19</v>
      </c>
      <c r="F287" s="639">
        <v>20</v>
      </c>
      <c r="G287" s="640">
        <v>9360</v>
      </c>
      <c r="H287" s="640">
        <v>12000</v>
      </c>
      <c r="I287" s="639">
        <v>40</v>
      </c>
      <c r="J287" s="640">
        <v>35000</v>
      </c>
      <c r="K287" s="640">
        <v>45080</v>
      </c>
      <c r="L287" s="641" t="s">
        <v>19</v>
      </c>
      <c r="M287" s="641" t="s">
        <v>19</v>
      </c>
      <c r="N287" s="641" t="s">
        <v>19</v>
      </c>
      <c r="O287" s="639">
        <v>39</v>
      </c>
      <c r="P287" s="640">
        <v>30000</v>
      </c>
      <c r="Q287" s="640">
        <v>34770</v>
      </c>
      <c r="R287" s="639">
        <v>36</v>
      </c>
      <c r="S287" s="640">
        <v>16500</v>
      </c>
      <c r="T287" s="642">
        <v>23000</v>
      </c>
    </row>
    <row r="288" spans="1:20" ht="15" thickBot="1" x14ac:dyDescent="0.35">
      <c r="A288" s="543" t="s">
        <v>265</v>
      </c>
      <c r="B288" s="609" t="s">
        <v>4</v>
      </c>
      <c r="C288" s="538">
        <v>40</v>
      </c>
      <c r="D288" s="539">
        <v>40600</v>
      </c>
      <c r="E288" s="539">
        <v>40600</v>
      </c>
      <c r="F288" s="537" t="s">
        <v>19</v>
      </c>
      <c r="G288" s="537" t="s">
        <v>19</v>
      </c>
      <c r="H288" s="537" t="s">
        <v>19</v>
      </c>
      <c r="I288" s="537" t="s">
        <v>19</v>
      </c>
      <c r="J288" s="537" t="s">
        <v>19</v>
      </c>
      <c r="K288" s="537" t="s">
        <v>19</v>
      </c>
      <c r="L288" s="537" t="s">
        <v>19</v>
      </c>
      <c r="M288" s="537" t="s">
        <v>19</v>
      </c>
      <c r="N288" s="537" t="s">
        <v>19</v>
      </c>
      <c r="O288" s="537" t="s">
        <v>19</v>
      </c>
      <c r="P288" s="537" t="s">
        <v>19</v>
      </c>
      <c r="Q288" s="537" t="s">
        <v>19</v>
      </c>
      <c r="R288" s="538">
        <v>28</v>
      </c>
      <c r="S288" s="539">
        <v>7410</v>
      </c>
      <c r="T288" s="540">
        <v>25488</v>
      </c>
    </row>
    <row r="289" spans="1:20" ht="15" thickBot="1" x14ac:dyDescent="0.35">
      <c r="A289" s="602" t="s">
        <v>267</v>
      </c>
      <c r="B289" s="638" t="s">
        <v>4</v>
      </c>
      <c r="C289" s="641" t="s">
        <v>19</v>
      </c>
      <c r="D289" s="641" t="s">
        <v>19</v>
      </c>
      <c r="E289" s="641" t="s">
        <v>19</v>
      </c>
      <c r="F289" s="639">
        <v>40</v>
      </c>
      <c r="G289" s="640">
        <v>42000</v>
      </c>
      <c r="H289" s="640">
        <v>52000</v>
      </c>
      <c r="I289" s="639">
        <v>40</v>
      </c>
      <c r="J289" s="640">
        <v>34320</v>
      </c>
      <c r="K289" s="640">
        <v>44720</v>
      </c>
      <c r="L289" s="639">
        <v>20</v>
      </c>
      <c r="M289" s="640">
        <v>17160</v>
      </c>
      <c r="N289" s="640">
        <v>22360</v>
      </c>
      <c r="O289" s="641" t="s">
        <v>19</v>
      </c>
      <c r="P289" s="641" t="s">
        <v>19</v>
      </c>
      <c r="Q289" s="641" t="s">
        <v>19</v>
      </c>
      <c r="R289" s="639">
        <v>20</v>
      </c>
      <c r="S289" s="640">
        <v>9776</v>
      </c>
      <c r="T289" s="642">
        <v>13000</v>
      </c>
    </row>
    <row r="290" spans="1:20" ht="15" thickBot="1" x14ac:dyDescent="0.35">
      <c r="A290" s="543" t="s">
        <v>271</v>
      </c>
      <c r="B290" s="609" t="s">
        <v>4</v>
      </c>
      <c r="C290" s="538">
        <v>40</v>
      </c>
      <c r="D290" s="539">
        <v>45906</v>
      </c>
      <c r="E290" s="539">
        <v>45906</v>
      </c>
      <c r="F290" s="537" t="s">
        <v>19</v>
      </c>
      <c r="G290" s="537" t="s">
        <v>19</v>
      </c>
      <c r="H290" s="537" t="s">
        <v>19</v>
      </c>
      <c r="I290" s="537" t="s">
        <v>19</v>
      </c>
      <c r="J290" s="537" t="s">
        <v>19</v>
      </c>
      <c r="K290" s="537" t="s">
        <v>19</v>
      </c>
      <c r="L290" s="537" t="s">
        <v>19</v>
      </c>
      <c r="M290" s="537" t="s">
        <v>19</v>
      </c>
      <c r="N290" s="537" t="s">
        <v>19</v>
      </c>
      <c r="O290" s="537" t="s">
        <v>19</v>
      </c>
      <c r="P290" s="537" t="s">
        <v>19</v>
      </c>
      <c r="Q290" s="537" t="s">
        <v>19</v>
      </c>
      <c r="R290" s="538">
        <v>36</v>
      </c>
      <c r="S290" s="539">
        <v>15059</v>
      </c>
      <c r="T290" s="540">
        <v>48110</v>
      </c>
    </row>
    <row r="291" spans="1:20" ht="15" thickBot="1" x14ac:dyDescent="0.35">
      <c r="A291" s="602" t="s">
        <v>276</v>
      </c>
      <c r="B291" s="638" t="s">
        <v>4</v>
      </c>
      <c r="C291" s="641" t="s">
        <v>19</v>
      </c>
      <c r="D291" s="641" t="s">
        <v>19</v>
      </c>
      <c r="E291" s="641" t="s">
        <v>19</v>
      </c>
      <c r="F291" s="639">
        <v>40</v>
      </c>
      <c r="G291" s="640">
        <v>35000</v>
      </c>
      <c r="H291" s="640">
        <v>45000</v>
      </c>
      <c r="I291" s="641" t="s">
        <v>19</v>
      </c>
      <c r="J291" s="641" t="s">
        <v>19</v>
      </c>
      <c r="K291" s="641" t="s">
        <v>19</v>
      </c>
      <c r="L291" s="641" t="s">
        <v>19</v>
      </c>
      <c r="M291" s="641" t="s">
        <v>19</v>
      </c>
      <c r="N291" s="641" t="s">
        <v>19</v>
      </c>
      <c r="O291" s="641" t="s">
        <v>19</v>
      </c>
      <c r="P291" s="641" t="s">
        <v>19</v>
      </c>
      <c r="Q291" s="641" t="s">
        <v>19</v>
      </c>
      <c r="R291" s="639">
        <v>25</v>
      </c>
      <c r="S291" s="640">
        <v>13000</v>
      </c>
      <c r="T291" s="642">
        <v>18200</v>
      </c>
    </row>
    <row r="292" spans="1:20" ht="15" thickBot="1" x14ac:dyDescent="0.35">
      <c r="A292" s="543" t="s">
        <v>284</v>
      </c>
      <c r="B292" s="609" t="s">
        <v>4</v>
      </c>
      <c r="C292" s="538">
        <v>30</v>
      </c>
      <c r="D292" s="539">
        <v>26000</v>
      </c>
      <c r="E292" s="539">
        <v>30000</v>
      </c>
      <c r="F292" s="537" t="s">
        <v>19</v>
      </c>
      <c r="G292" s="537" t="s">
        <v>19</v>
      </c>
      <c r="H292" s="537" t="s">
        <v>19</v>
      </c>
      <c r="I292" s="538">
        <v>40</v>
      </c>
      <c r="J292" s="539">
        <v>23880</v>
      </c>
      <c r="K292" s="539">
        <v>26000</v>
      </c>
      <c r="L292" s="538">
        <v>20</v>
      </c>
      <c r="M292" s="539">
        <v>9500</v>
      </c>
      <c r="N292" s="539">
        <v>9880</v>
      </c>
      <c r="O292" s="538">
        <v>15</v>
      </c>
      <c r="P292" s="539">
        <v>13500</v>
      </c>
      <c r="Q292" s="539">
        <v>15000</v>
      </c>
      <c r="R292" s="538">
        <v>10</v>
      </c>
      <c r="S292" s="539">
        <v>3848</v>
      </c>
      <c r="T292" s="540">
        <v>4420</v>
      </c>
    </row>
    <row r="293" spans="1:20" ht="15" thickBot="1" x14ac:dyDescent="0.35">
      <c r="A293" s="602" t="s">
        <v>285</v>
      </c>
      <c r="B293" s="638" t="s">
        <v>4</v>
      </c>
      <c r="C293" s="641" t="s">
        <v>19</v>
      </c>
      <c r="D293" s="641" t="s">
        <v>19</v>
      </c>
      <c r="E293" s="641" t="s">
        <v>19</v>
      </c>
      <c r="F293" s="639">
        <v>38</v>
      </c>
      <c r="G293" s="640">
        <v>28000</v>
      </c>
      <c r="H293" s="640">
        <v>40000</v>
      </c>
      <c r="I293" s="641" t="s">
        <v>19</v>
      </c>
      <c r="J293" s="641" t="s">
        <v>19</v>
      </c>
      <c r="K293" s="641" t="s">
        <v>19</v>
      </c>
      <c r="L293" s="641" t="s">
        <v>19</v>
      </c>
      <c r="M293" s="641" t="s">
        <v>19</v>
      </c>
      <c r="N293" s="641" t="s">
        <v>19</v>
      </c>
      <c r="O293" s="641" t="s">
        <v>19</v>
      </c>
      <c r="P293" s="641" t="s">
        <v>19</v>
      </c>
      <c r="Q293" s="641" t="s">
        <v>19</v>
      </c>
      <c r="R293" s="639">
        <v>23</v>
      </c>
      <c r="S293" s="640">
        <v>8632</v>
      </c>
      <c r="T293" s="642">
        <v>18576</v>
      </c>
    </row>
    <row r="294" spans="1:20" ht="15" thickBot="1" x14ac:dyDescent="0.35">
      <c r="A294" s="543" t="s">
        <v>287</v>
      </c>
      <c r="B294" s="609" t="s">
        <v>4</v>
      </c>
      <c r="C294" s="538">
        <v>40</v>
      </c>
      <c r="D294" s="539">
        <v>26500</v>
      </c>
      <c r="E294" s="539">
        <v>45000</v>
      </c>
      <c r="F294" s="538">
        <v>35</v>
      </c>
      <c r="G294" s="539">
        <v>17000</v>
      </c>
      <c r="H294" s="539">
        <v>28000</v>
      </c>
      <c r="I294" s="538">
        <v>40</v>
      </c>
      <c r="J294" s="539">
        <v>25000</v>
      </c>
      <c r="K294" s="539">
        <v>40000</v>
      </c>
      <c r="L294" s="538">
        <v>35</v>
      </c>
      <c r="M294" s="539">
        <v>16500</v>
      </c>
      <c r="N294" s="539">
        <v>24000</v>
      </c>
      <c r="O294" s="538">
        <v>40</v>
      </c>
      <c r="P294" s="539">
        <v>24000</v>
      </c>
      <c r="Q294" s="539">
        <v>35000</v>
      </c>
      <c r="R294" s="538">
        <v>38</v>
      </c>
      <c r="S294" s="539">
        <v>15900</v>
      </c>
      <c r="T294" s="540">
        <v>26500</v>
      </c>
    </row>
    <row r="295" spans="1:20" ht="15" thickBot="1" x14ac:dyDescent="0.35">
      <c r="A295" s="602" t="s">
        <v>303</v>
      </c>
      <c r="B295" s="638" t="s">
        <v>4</v>
      </c>
      <c r="C295" s="641" t="s">
        <v>19</v>
      </c>
      <c r="D295" s="641" t="s">
        <v>19</v>
      </c>
      <c r="E295" s="641" t="s">
        <v>19</v>
      </c>
      <c r="F295" s="641" t="s">
        <v>19</v>
      </c>
      <c r="G295" s="641" t="s">
        <v>19</v>
      </c>
      <c r="H295" s="641" t="s">
        <v>19</v>
      </c>
      <c r="I295" s="641" t="s">
        <v>19</v>
      </c>
      <c r="J295" s="641" t="s">
        <v>19</v>
      </c>
      <c r="K295" s="641" t="s">
        <v>19</v>
      </c>
      <c r="L295" s="641" t="s">
        <v>19</v>
      </c>
      <c r="M295" s="641" t="s">
        <v>19</v>
      </c>
      <c r="N295" s="641" t="s">
        <v>19</v>
      </c>
      <c r="O295" s="641" t="s">
        <v>19</v>
      </c>
      <c r="P295" s="641" t="s">
        <v>19</v>
      </c>
      <c r="Q295" s="641" t="s">
        <v>19</v>
      </c>
      <c r="R295" s="639">
        <v>20</v>
      </c>
      <c r="S295" s="640">
        <v>8230</v>
      </c>
      <c r="T295" s="642">
        <v>10400</v>
      </c>
    </row>
    <row r="296" spans="1:20" ht="15" thickBot="1" x14ac:dyDescent="0.35">
      <c r="A296" s="543" t="s">
        <v>317</v>
      </c>
      <c r="B296" s="609" t="s">
        <v>4</v>
      </c>
      <c r="C296" s="538">
        <v>40</v>
      </c>
      <c r="D296" s="539">
        <v>32500</v>
      </c>
      <c r="E296" s="539">
        <v>46000</v>
      </c>
      <c r="F296" s="538">
        <v>40</v>
      </c>
      <c r="G296" s="539">
        <v>41500</v>
      </c>
      <c r="H296" s="539">
        <v>49000</v>
      </c>
      <c r="I296" s="537" t="s">
        <v>19</v>
      </c>
      <c r="J296" s="537" t="s">
        <v>19</v>
      </c>
      <c r="K296" s="537" t="s">
        <v>19</v>
      </c>
      <c r="L296" s="538">
        <v>40</v>
      </c>
      <c r="M296" s="539">
        <v>34000</v>
      </c>
      <c r="N296" s="539">
        <v>43500</v>
      </c>
      <c r="O296" s="538">
        <v>40</v>
      </c>
      <c r="P296" s="539">
        <v>44000</v>
      </c>
      <c r="Q296" s="539">
        <v>56500</v>
      </c>
      <c r="R296" s="538">
        <v>20</v>
      </c>
      <c r="S296" s="539">
        <v>9360</v>
      </c>
      <c r="T296" s="540">
        <v>11960</v>
      </c>
    </row>
    <row r="297" spans="1:20" ht="15" thickBot="1" x14ac:dyDescent="0.35">
      <c r="A297" s="602" t="s">
        <v>338</v>
      </c>
      <c r="B297" s="638" t="s">
        <v>4</v>
      </c>
      <c r="C297" s="639">
        <v>40</v>
      </c>
      <c r="D297" s="641" t="s">
        <v>19</v>
      </c>
      <c r="E297" s="641" t="s">
        <v>19</v>
      </c>
      <c r="F297" s="639">
        <v>40</v>
      </c>
      <c r="G297" s="641" t="s">
        <v>19</v>
      </c>
      <c r="H297" s="641" t="s">
        <v>19</v>
      </c>
      <c r="I297" s="641" t="s">
        <v>19</v>
      </c>
      <c r="J297" s="641" t="s">
        <v>19</v>
      </c>
      <c r="K297" s="641" t="s">
        <v>19</v>
      </c>
      <c r="L297" s="641" t="s">
        <v>19</v>
      </c>
      <c r="M297" s="641" t="s">
        <v>19</v>
      </c>
      <c r="N297" s="641" t="s">
        <v>19</v>
      </c>
      <c r="O297" s="641" t="s">
        <v>19</v>
      </c>
      <c r="P297" s="641" t="s">
        <v>19</v>
      </c>
      <c r="Q297" s="641" t="s">
        <v>19</v>
      </c>
      <c r="R297" s="641" t="s">
        <v>19</v>
      </c>
      <c r="S297" s="641" t="s">
        <v>19</v>
      </c>
      <c r="T297" s="643" t="s">
        <v>19</v>
      </c>
    </row>
    <row r="298" spans="1:20" ht="15" thickBot="1" x14ac:dyDescent="0.35">
      <c r="A298" s="543" t="s">
        <v>339</v>
      </c>
      <c r="B298" s="609" t="s">
        <v>4</v>
      </c>
      <c r="C298" s="537" t="s">
        <v>19</v>
      </c>
      <c r="D298" s="537" t="s">
        <v>19</v>
      </c>
      <c r="E298" s="537" t="s">
        <v>19</v>
      </c>
      <c r="F298" s="538">
        <v>35</v>
      </c>
      <c r="G298" s="539">
        <v>45500</v>
      </c>
      <c r="H298" s="539">
        <v>45500</v>
      </c>
      <c r="I298" s="537" t="s">
        <v>19</v>
      </c>
      <c r="J298" s="537" t="s">
        <v>19</v>
      </c>
      <c r="K298" s="537" t="s">
        <v>19</v>
      </c>
      <c r="L298" s="538">
        <v>35</v>
      </c>
      <c r="M298" s="539">
        <v>29575</v>
      </c>
      <c r="N298" s="539">
        <v>29575</v>
      </c>
      <c r="O298" s="537" t="s">
        <v>19</v>
      </c>
      <c r="P298" s="537" t="s">
        <v>19</v>
      </c>
      <c r="Q298" s="537" t="s">
        <v>19</v>
      </c>
      <c r="R298" s="538">
        <v>35</v>
      </c>
      <c r="S298" s="539">
        <v>26500</v>
      </c>
      <c r="T298" s="540">
        <v>26500</v>
      </c>
    </row>
    <row r="299" spans="1:20" ht="15" thickBot="1" x14ac:dyDescent="0.35">
      <c r="A299" s="602" t="s">
        <v>342</v>
      </c>
      <c r="B299" s="638" t="s">
        <v>4</v>
      </c>
      <c r="C299" s="641" t="s">
        <v>19</v>
      </c>
      <c r="D299" s="641" t="s">
        <v>19</v>
      </c>
      <c r="E299" s="641" t="s">
        <v>19</v>
      </c>
      <c r="F299" s="639">
        <v>38</v>
      </c>
      <c r="G299" s="640">
        <v>24000</v>
      </c>
      <c r="H299" s="640">
        <v>34000</v>
      </c>
      <c r="I299" s="641" t="s">
        <v>19</v>
      </c>
      <c r="J299" s="641" t="s">
        <v>19</v>
      </c>
      <c r="K299" s="641" t="s">
        <v>19</v>
      </c>
      <c r="L299" s="639">
        <v>38</v>
      </c>
      <c r="M299" s="640">
        <v>24000</v>
      </c>
      <c r="N299" s="640">
        <v>31000</v>
      </c>
      <c r="O299" s="641" t="s">
        <v>19</v>
      </c>
      <c r="P299" s="641" t="s">
        <v>19</v>
      </c>
      <c r="Q299" s="641" t="s">
        <v>19</v>
      </c>
      <c r="R299" s="639">
        <v>22</v>
      </c>
      <c r="S299" s="640">
        <v>8000</v>
      </c>
      <c r="T299" s="642">
        <v>16000</v>
      </c>
    </row>
    <row r="300" spans="1:20" ht="15" thickBot="1" x14ac:dyDescent="0.35">
      <c r="A300" s="543" t="s">
        <v>350</v>
      </c>
      <c r="B300" s="609" t="s">
        <v>4</v>
      </c>
      <c r="C300" s="537" t="s">
        <v>19</v>
      </c>
      <c r="D300" s="537" t="s">
        <v>19</v>
      </c>
      <c r="E300" s="537" t="s">
        <v>19</v>
      </c>
      <c r="F300" s="537" t="s">
        <v>19</v>
      </c>
      <c r="G300" s="537" t="s">
        <v>19</v>
      </c>
      <c r="H300" s="537" t="s">
        <v>19</v>
      </c>
      <c r="I300" s="538">
        <v>40</v>
      </c>
      <c r="J300" s="539">
        <v>43585</v>
      </c>
      <c r="K300" s="539">
        <v>43585</v>
      </c>
      <c r="L300" s="537" t="s">
        <v>19</v>
      </c>
      <c r="M300" s="537" t="s">
        <v>19</v>
      </c>
      <c r="N300" s="537" t="s">
        <v>19</v>
      </c>
      <c r="O300" s="538">
        <v>40</v>
      </c>
      <c r="P300" s="539">
        <v>33585</v>
      </c>
      <c r="Q300" s="539">
        <v>33585</v>
      </c>
      <c r="R300" s="538">
        <v>20</v>
      </c>
      <c r="S300" s="539">
        <v>9100</v>
      </c>
      <c r="T300" s="540">
        <v>10140</v>
      </c>
    </row>
    <row r="301" spans="1:20" ht="15" thickBot="1" x14ac:dyDescent="0.35">
      <c r="A301" s="602" t="s">
        <v>356</v>
      </c>
      <c r="B301" s="638" t="s">
        <v>4</v>
      </c>
      <c r="C301" s="641" t="s">
        <v>19</v>
      </c>
      <c r="D301" s="641" t="s">
        <v>19</v>
      </c>
      <c r="E301" s="641" t="s">
        <v>19</v>
      </c>
      <c r="F301" s="641" t="s">
        <v>19</v>
      </c>
      <c r="G301" s="641" t="s">
        <v>19</v>
      </c>
      <c r="H301" s="641" t="s">
        <v>19</v>
      </c>
      <c r="I301" s="639">
        <v>35</v>
      </c>
      <c r="J301" s="640">
        <v>18302</v>
      </c>
      <c r="K301" s="640">
        <v>23371</v>
      </c>
      <c r="L301" s="641" t="s">
        <v>19</v>
      </c>
      <c r="M301" s="641" t="s">
        <v>19</v>
      </c>
      <c r="N301" s="641" t="s">
        <v>19</v>
      </c>
      <c r="O301" s="641" t="s">
        <v>19</v>
      </c>
      <c r="P301" s="641" t="s">
        <v>19</v>
      </c>
      <c r="Q301" s="641" t="s">
        <v>19</v>
      </c>
      <c r="R301" s="639">
        <v>6</v>
      </c>
      <c r="S301" s="640">
        <v>3360</v>
      </c>
      <c r="T301" s="642">
        <v>4395</v>
      </c>
    </row>
    <row r="302" spans="1:20" ht="15" thickBot="1" x14ac:dyDescent="0.35">
      <c r="A302" s="543" t="s">
        <v>358</v>
      </c>
      <c r="B302" s="609" t="s">
        <v>4</v>
      </c>
      <c r="C302" s="537" t="s">
        <v>19</v>
      </c>
      <c r="D302" s="537" t="s">
        <v>19</v>
      </c>
      <c r="E302" s="537" t="s">
        <v>19</v>
      </c>
      <c r="F302" s="537" t="s">
        <v>19</v>
      </c>
      <c r="G302" s="537" t="s">
        <v>19</v>
      </c>
      <c r="H302" s="537" t="s">
        <v>19</v>
      </c>
      <c r="I302" s="538">
        <v>27</v>
      </c>
      <c r="J302" s="539">
        <v>17901</v>
      </c>
      <c r="K302" s="539">
        <v>17901</v>
      </c>
      <c r="L302" s="537" t="s">
        <v>19</v>
      </c>
      <c r="M302" s="537" t="s">
        <v>19</v>
      </c>
      <c r="N302" s="537" t="s">
        <v>19</v>
      </c>
      <c r="O302" s="537" t="s">
        <v>19</v>
      </c>
      <c r="P302" s="537" t="s">
        <v>19</v>
      </c>
      <c r="Q302" s="537" t="s">
        <v>19</v>
      </c>
      <c r="R302" s="538">
        <v>23</v>
      </c>
      <c r="S302" s="539">
        <v>12292</v>
      </c>
      <c r="T302" s="540">
        <v>14820</v>
      </c>
    </row>
    <row r="303" spans="1:20" ht="15" thickBot="1" x14ac:dyDescent="0.35">
      <c r="A303" s="602" t="s">
        <v>367</v>
      </c>
      <c r="B303" s="638" t="s">
        <v>4</v>
      </c>
      <c r="C303" s="641" t="s">
        <v>19</v>
      </c>
      <c r="D303" s="641" t="s">
        <v>19</v>
      </c>
      <c r="E303" s="641" t="s">
        <v>19</v>
      </c>
      <c r="F303" s="641" t="s">
        <v>19</v>
      </c>
      <c r="G303" s="641" t="s">
        <v>19</v>
      </c>
      <c r="H303" s="641" t="s">
        <v>19</v>
      </c>
      <c r="I303" s="639">
        <v>30</v>
      </c>
      <c r="J303" s="640">
        <v>14352</v>
      </c>
      <c r="K303" s="640">
        <v>20696</v>
      </c>
      <c r="L303" s="639">
        <v>20</v>
      </c>
      <c r="M303" s="640">
        <v>8840</v>
      </c>
      <c r="N303" s="640">
        <v>10296</v>
      </c>
      <c r="O303" s="641" t="s">
        <v>19</v>
      </c>
      <c r="P303" s="641" t="s">
        <v>19</v>
      </c>
      <c r="Q303" s="641" t="s">
        <v>19</v>
      </c>
      <c r="R303" s="639">
        <v>20</v>
      </c>
      <c r="S303" s="640">
        <v>9568</v>
      </c>
      <c r="T303" s="642">
        <v>16536</v>
      </c>
    </row>
    <row r="304" spans="1:20" ht="15" thickBot="1" x14ac:dyDescent="0.35">
      <c r="A304" s="543" t="s">
        <v>378</v>
      </c>
      <c r="B304" s="609" t="s">
        <v>4</v>
      </c>
      <c r="C304" s="538">
        <v>38</v>
      </c>
      <c r="D304" s="539">
        <v>42470</v>
      </c>
      <c r="E304" s="539">
        <v>52052</v>
      </c>
      <c r="F304" s="537" t="s">
        <v>19</v>
      </c>
      <c r="G304" s="537" t="s">
        <v>19</v>
      </c>
      <c r="H304" s="537" t="s">
        <v>19</v>
      </c>
      <c r="I304" s="538">
        <v>26</v>
      </c>
      <c r="J304" s="539">
        <v>27410</v>
      </c>
      <c r="K304" s="539">
        <v>39993</v>
      </c>
      <c r="L304" s="538">
        <v>26</v>
      </c>
      <c r="M304" s="539">
        <v>22925</v>
      </c>
      <c r="N304" s="539">
        <v>26500</v>
      </c>
      <c r="O304" s="538">
        <v>38</v>
      </c>
      <c r="P304" s="539">
        <v>33104</v>
      </c>
      <c r="Q304" s="539">
        <v>42020</v>
      </c>
      <c r="R304" s="538">
        <v>12</v>
      </c>
      <c r="S304" s="539">
        <v>6653</v>
      </c>
      <c r="T304" s="540">
        <v>8338</v>
      </c>
    </row>
    <row r="305" spans="1:20" ht="15" thickBot="1" x14ac:dyDescent="0.35">
      <c r="A305" s="603" t="s">
        <v>391</v>
      </c>
      <c r="B305" s="638" t="s">
        <v>4</v>
      </c>
      <c r="C305" s="641" t="s">
        <v>19</v>
      </c>
      <c r="D305" s="641" t="s">
        <v>19</v>
      </c>
      <c r="E305" s="641" t="s">
        <v>19</v>
      </c>
      <c r="F305" s="641" t="s">
        <v>19</v>
      </c>
      <c r="G305" s="641" t="s">
        <v>19</v>
      </c>
      <c r="H305" s="641" t="s">
        <v>19</v>
      </c>
      <c r="I305" s="641" t="s">
        <v>19</v>
      </c>
      <c r="J305" s="641" t="s">
        <v>19</v>
      </c>
      <c r="K305" s="641" t="s">
        <v>19</v>
      </c>
      <c r="L305" s="639">
        <v>40</v>
      </c>
      <c r="M305" s="640">
        <v>37857</v>
      </c>
      <c r="N305" s="640">
        <v>49214</v>
      </c>
      <c r="O305" s="641" t="s">
        <v>19</v>
      </c>
      <c r="P305" s="641" t="s">
        <v>19</v>
      </c>
      <c r="Q305" s="641" t="s">
        <v>19</v>
      </c>
      <c r="R305" s="641" t="s">
        <v>19</v>
      </c>
      <c r="S305" s="641" t="s">
        <v>19</v>
      </c>
      <c r="T305" s="643" t="s">
        <v>19</v>
      </c>
    </row>
    <row r="306" spans="1:20" ht="15" thickBot="1" x14ac:dyDescent="0.35">
      <c r="A306" s="625"/>
      <c r="B306" s="633"/>
      <c r="C306" s="636"/>
      <c r="D306" s="636"/>
      <c r="E306" s="636"/>
      <c r="F306" s="636"/>
      <c r="G306" s="636"/>
      <c r="H306" s="636"/>
      <c r="I306" s="636"/>
      <c r="J306" s="636"/>
      <c r="K306" s="636"/>
      <c r="L306" s="634"/>
      <c r="M306" s="635"/>
      <c r="N306" s="635"/>
      <c r="O306" s="636"/>
      <c r="P306" s="636"/>
      <c r="Q306" s="636"/>
      <c r="R306" s="636"/>
      <c r="S306" s="636"/>
      <c r="T306" s="644"/>
    </row>
    <row r="307" spans="1:20" ht="15" thickBot="1" x14ac:dyDescent="0.35">
      <c r="A307" s="601" t="s">
        <v>13</v>
      </c>
      <c r="B307" s="645" t="s">
        <v>14</v>
      </c>
      <c r="C307" s="646" t="s">
        <v>19</v>
      </c>
      <c r="D307" s="646" t="s">
        <v>19</v>
      </c>
      <c r="E307" s="646" t="s">
        <v>19</v>
      </c>
      <c r="F307" s="647">
        <v>32</v>
      </c>
      <c r="G307" s="648">
        <v>22000</v>
      </c>
      <c r="H307" s="648">
        <v>28000</v>
      </c>
      <c r="I307" s="647">
        <v>16</v>
      </c>
      <c r="J307" s="648">
        <v>8383</v>
      </c>
      <c r="K307" s="648">
        <v>11378</v>
      </c>
      <c r="L307" s="647">
        <v>16</v>
      </c>
      <c r="M307" s="648">
        <v>7473</v>
      </c>
      <c r="N307" s="648">
        <v>9819</v>
      </c>
      <c r="O307" s="646" t="s">
        <v>19</v>
      </c>
      <c r="P307" s="646" t="s">
        <v>19</v>
      </c>
      <c r="Q307" s="646" t="s">
        <v>19</v>
      </c>
      <c r="R307" s="647">
        <v>16</v>
      </c>
      <c r="S307" s="648">
        <v>6231</v>
      </c>
      <c r="T307" s="649">
        <v>6645</v>
      </c>
    </row>
    <row r="308" spans="1:20" ht="15" thickBot="1" x14ac:dyDescent="0.35">
      <c r="A308" s="543" t="s">
        <v>17</v>
      </c>
      <c r="B308" s="609" t="s">
        <v>14</v>
      </c>
      <c r="C308" s="538">
        <v>40</v>
      </c>
      <c r="D308" s="539">
        <v>54055</v>
      </c>
      <c r="E308" s="539">
        <v>54055</v>
      </c>
      <c r="F308" s="538">
        <v>40</v>
      </c>
      <c r="G308" s="539">
        <v>26919</v>
      </c>
      <c r="H308" s="539">
        <v>31103</v>
      </c>
      <c r="I308" s="538">
        <v>29</v>
      </c>
      <c r="J308" s="539">
        <v>19725</v>
      </c>
      <c r="K308" s="539">
        <v>24400</v>
      </c>
      <c r="L308" s="538">
        <v>29</v>
      </c>
      <c r="M308" s="539">
        <v>15557</v>
      </c>
      <c r="N308" s="539">
        <v>21087</v>
      </c>
      <c r="O308" s="538">
        <v>35</v>
      </c>
      <c r="P308" s="539">
        <v>27600</v>
      </c>
      <c r="Q308" s="539">
        <v>27600</v>
      </c>
      <c r="R308" s="538">
        <v>29</v>
      </c>
      <c r="S308" s="539">
        <v>10556</v>
      </c>
      <c r="T308" s="540">
        <v>17210</v>
      </c>
    </row>
    <row r="309" spans="1:20" ht="15" thickBot="1" x14ac:dyDescent="0.35">
      <c r="A309" s="602" t="s">
        <v>29</v>
      </c>
      <c r="B309" s="645" t="s">
        <v>14</v>
      </c>
      <c r="C309" s="647">
        <v>40</v>
      </c>
      <c r="D309" s="648">
        <v>54892</v>
      </c>
      <c r="E309" s="648">
        <v>76871</v>
      </c>
      <c r="F309" s="647">
        <v>40</v>
      </c>
      <c r="G309" s="648">
        <v>47727</v>
      </c>
      <c r="H309" s="648">
        <v>66818</v>
      </c>
      <c r="I309" s="647">
        <v>40</v>
      </c>
      <c r="J309" s="648">
        <v>43340</v>
      </c>
      <c r="K309" s="648">
        <v>58485</v>
      </c>
      <c r="L309" s="647">
        <v>40</v>
      </c>
      <c r="M309" s="648">
        <v>38512</v>
      </c>
      <c r="N309" s="648">
        <v>55432</v>
      </c>
      <c r="O309" s="647">
        <v>40</v>
      </c>
      <c r="P309" s="648">
        <v>35779</v>
      </c>
      <c r="Q309" s="648">
        <v>53813</v>
      </c>
      <c r="R309" s="647">
        <v>40</v>
      </c>
      <c r="S309" s="648">
        <v>25175</v>
      </c>
      <c r="T309" s="649">
        <v>38424</v>
      </c>
    </row>
    <row r="310" spans="1:20" ht="15" thickBot="1" x14ac:dyDescent="0.35">
      <c r="A310" s="543" t="s">
        <v>34</v>
      </c>
      <c r="B310" s="609" t="s">
        <v>14</v>
      </c>
      <c r="C310" s="538">
        <v>40</v>
      </c>
      <c r="D310" s="539">
        <v>56000</v>
      </c>
      <c r="E310" s="539">
        <v>66000</v>
      </c>
      <c r="F310" s="538">
        <v>40</v>
      </c>
      <c r="G310" s="539">
        <v>44000</v>
      </c>
      <c r="H310" s="539">
        <v>55000</v>
      </c>
      <c r="I310" s="538">
        <v>40</v>
      </c>
      <c r="J310" s="539">
        <v>44000</v>
      </c>
      <c r="K310" s="539">
        <v>50000</v>
      </c>
      <c r="L310" s="538">
        <v>40</v>
      </c>
      <c r="M310" s="539">
        <v>38000</v>
      </c>
      <c r="N310" s="539">
        <v>44000</v>
      </c>
      <c r="O310" s="537" t="s">
        <v>19</v>
      </c>
      <c r="P310" s="537" t="s">
        <v>19</v>
      </c>
      <c r="Q310" s="537" t="s">
        <v>19</v>
      </c>
      <c r="R310" s="538">
        <v>17</v>
      </c>
      <c r="S310" s="539">
        <v>7956</v>
      </c>
      <c r="T310" s="540">
        <v>9724</v>
      </c>
    </row>
    <row r="311" spans="1:20" ht="15" thickBot="1" x14ac:dyDescent="0.35">
      <c r="A311" s="602" t="s">
        <v>45</v>
      </c>
      <c r="B311" s="645" t="s">
        <v>14</v>
      </c>
      <c r="C311" s="647">
        <v>38</v>
      </c>
      <c r="D311" s="648">
        <v>62511</v>
      </c>
      <c r="E311" s="648">
        <v>77146</v>
      </c>
      <c r="F311" s="647">
        <v>38</v>
      </c>
      <c r="G311" s="648">
        <v>51778</v>
      </c>
      <c r="H311" s="648">
        <v>67801</v>
      </c>
      <c r="I311" s="647">
        <v>38</v>
      </c>
      <c r="J311" s="648">
        <v>41989</v>
      </c>
      <c r="K311" s="648">
        <v>57056</v>
      </c>
      <c r="L311" s="647">
        <v>20</v>
      </c>
      <c r="M311" s="648">
        <v>21018</v>
      </c>
      <c r="N311" s="648">
        <v>28912</v>
      </c>
      <c r="O311" s="647">
        <v>38</v>
      </c>
      <c r="P311" s="648">
        <v>39409</v>
      </c>
      <c r="Q311" s="648">
        <v>54210</v>
      </c>
      <c r="R311" s="647">
        <v>20</v>
      </c>
      <c r="S311" s="648">
        <v>15787</v>
      </c>
      <c r="T311" s="649">
        <v>18543</v>
      </c>
    </row>
    <row r="312" spans="1:20" ht="15" thickBot="1" x14ac:dyDescent="0.35">
      <c r="A312" s="543" t="s">
        <v>47</v>
      </c>
      <c r="B312" s="609" t="s">
        <v>14</v>
      </c>
      <c r="C312" s="538">
        <v>40</v>
      </c>
      <c r="D312" s="539">
        <v>48000</v>
      </c>
      <c r="E312" s="539">
        <v>51335</v>
      </c>
      <c r="F312" s="538">
        <v>23</v>
      </c>
      <c r="G312" s="539">
        <v>6301</v>
      </c>
      <c r="H312" s="539">
        <v>26254</v>
      </c>
      <c r="I312" s="537" t="s">
        <v>19</v>
      </c>
      <c r="J312" s="537" t="s">
        <v>19</v>
      </c>
      <c r="K312" s="537" t="s">
        <v>19</v>
      </c>
      <c r="L312" s="537" t="s">
        <v>19</v>
      </c>
      <c r="M312" s="537" t="s">
        <v>19</v>
      </c>
      <c r="N312" s="537" t="s">
        <v>19</v>
      </c>
      <c r="O312" s="538">
        <v>21</v>
      </c>
      <c r="P312" s="539">
        <v>15353</v>
      </c>
      <c r="Q312" s="539">
        <v>15353</v>
      </c>
      <c r="R312" s="538">
        <v>21</v>
      </c>
      <c r="S312" s="539">
        <v>2288</v>
      </c>
      <c r="T312" s="540">
        <v>24286</v>
      </c>
    </row>
    <row r="313" spans="1:20" ht="15" thickBot="1" x14ac:dyDescent="0.35">
      <c r="A313" s="602" t="s">
        <v>52</v>
      </c>
      <c r="B313" s="645" t="s">
        <v>14</v>
      </c>
      <c r="C313" s="647">
        <v>40</v>
      </c>
      <c r="D313" s="648">
        <v>50000</v>
      </c>
      <c r="E313" s="648">
        <v>65000</v>
      </c>
      <c r="F313" s="647">
        <v>40</v>
      </c>
      <c r="G313" s="648">
        <v>37500</v>
      </c>
      <c r="H313" s="648">
        <v>55000</v>
      </c>
      <c r="I313" s="647">
        <v>36</v>
      </c>
      <c r="J313" s="648">
        <v>25000</v>
      </c>
      <c r="K313" s="648">
        <v>42000</v>
      </c>
      <c r="L313" s="647">
        <v>28</v>
      </c>
      <c r="M313" s="648">
        <v>15000</v>
      </c>
      <c r="N313" s="648">
        <v>30000</v>
      </c>
      <c r="O313" s="647">
        <v>40</v>
      </c>
      <c r="P313" s="648">
        <v>30000</v>
      </c>
      <c r="Q313" s="648">
        <v>40000</v>
      </c>
      <c r="R313" s="647">
        <v>22</v>
      </c>
      <c r="S313" s="648">
        <v>2500</v>
      </c>
      <c r="T313" s="649">
        <v>40000</v>
      </c>
    </row>
    <row r="314" spans="1:20" ht="15" thickBot="1" x14ac:dyDescent="0.35">
      <c r="A314" s="543" t="s">
        <v>57</v>
      </c>
      <c r="B314" s="609" t="s">
        <v>14</v>
      </c>
      <c r="C314" s="537" t="s">
        <v>19</v>
      </c>
      <c r="D314" s="537" t="s">
        <v>19</v>
      </c>
      <c r="E314" s="537" t="s">
        <v>19</v>
      </c>
      <c r="F314" s="538">
        <v>40</v>
      </c>
      <c r="G314" s="539">
        <v>24835</v>
      </c>
      <c r="H314" s="539">
        <v>35901</v>
      </c>
      <c r="I314" s="538">
        <v>40</v>
      </c>
      <c r="J314" s="539">
        <v>39540</v>
      </c>
      <c r="K314" s="539">
        <v>39540</v>
      </c>
      <c r="L314" s="538">
        <v>40</v>
      </c>
      <c r="M314" s="539">
        <v>31824</v>
      </c>
      <c r="N314" s="539">
        <v>31824</v>
      </c>
      <c r="O314" s="538">
        <v>40</v>
      </c>
      <c r="P314" s="539">
        <v>41309</v>
      </c>
      <c r="Q314" s="539">
        <v>41309</v>
      </c>
      <c r="R314" s="538">
        <v>40</v>
      </c>
      <c r="S314" s="539">
        <v>25210</v>
      </c>
      <c r="T314" s="540">
        <v>25210</v>
      </c>
    </row>
    <row r="315" spans="1:20" ht="15" thickBot="1" x14ac:dyDescent="0.35">
      <c r="A315" s="602" t="s">
        <v>65</v>
      </c>
      <c r="B315" s="645" t="s">
        <v>14</v>
      </c>
      <c r="C315" s="646" t="s">
        <v>19</v>
      </c>
      <c r="D315" s="646" t="s">
        <v>19</v>
      </c>
      <c r="E315" s="646" t="s">
        <v>19</v>
      </c>
      <c r="F315" s="647">
        <v>40</v>
      </c>
      <c r="G315" s="648">
        <v>31075</v>
      </c>
      <c r="H315" s="648">
        <v>31075</v>
      </c>
      <c r="I315" s="646" t="s">
        <v>19</v>
      </c>
      <c r="J315" s="646" t="s">
        <v>19</v>
      </c>
      <c r="K315" s="646" t="s">
        <v>19</v>
      </c>
      <c r="L315" s="647">
        <v>40</v>
      </c>
      <c r="M315" s="648">
        <v>27102</v>
      </c>
      <c r="N315" s="648">
        <v>36545</v>
      </c>
      <c r="O315" s="647">
        <v>40</v>
      </c>
      <c r="P315" s="648">
        <v>30888</v>
      </c>
      <c r="Q315" s="648">
        <v>30888</v>
      </c>
      <c r="R315" s="647">
        <v>20</v>
      </c>
      <c r="S315" s="648">
        <v>1946</v>
      </c>
      <c r="T315" s="649">
        <v>11681</v>
      </c>
    </row>
    <row r="316" spans="1:20" ht="15" thickBot="1" x14ac:dyDescent="0.35">
      <c r="A316" s="543" t="s">
        <v>71</v>
      </c>
      <c r="B316" s="609" t="s">
        <v>14</v>
      </c>
      <c r="C316" s="538">
        <v>50</v>
      </c>
      <c r="D316" s="539">
        <v>29000</v>
      </c>
      <c r="E316" s="539">
        <v>35000</v>
      </c>
      <c r="F316" s="538">
        <v>45</v>
      </c>
      <c r="G316" s="539">
        <v>27000</v>
      </c>
      <c r="H316" s="539">
        <v>32000</v>
      </c>
      <c r="I316" s="538">
        <v>40</v>
      </c>
      <c r="J316" s="539">
        <v>23000</v>
      </c>
      <c r="K316" s="539">
        <v>30000</v>
      </c>
      <c r="L316" s="538">
        <v>29</v>
      </c>
      <c r="M316" s="539">
        <v>23000</v>
      </c>
      <c r="N316" s="539">
        <v>27000</v>
      </c>
      <c r="O316" s="538">
        <v>3</v>
      </c>
      <c r="P316" s="539">
        <v>3800</v>
      </c>
      <c r="Q316" s="539">
        <v>3800</v>
      </c>
      <c r="R316" s="538">
        <v>20</v>
      </c>
      <c r="S316" s="539">
        <v>10000</v>
      </c>
      <c r="T316" s="540">
        <v>15000</v>
      </c>
    </row>
    <row r="317" spans="1:20" ht="15" thickBot="1" x14ac:dyDescent="0.35">
      <c r="A317" s="602" t="s">
        <v>76</v>
      </c>
      <c r="B317" s="645" t="s">
        <v>14</v>
      </c>
      <c r="C317" s="646" t="s">
        <v>19</v>
      </c>
      <c r="D317" s="646" t="s">
        <v>19</v>
      </c>
      <c r="E317" s="646" t="s">
        <v>19</v>
      </c>
      <c r="F317" s="646" t="s">
        <v>19</v>
      </c>
      <c r="G317" s="646" t="s">
        <v>19</v>
      </c>
      <c r="H317" s="646" t="s">
        <v>19</v>
      </c>
      <c r="I317" s="647">
        <v>40</v>
      </c>
      <c r="J317" s="648">
        <v>38800</v>
      </c>
      <c r="K317" s="648">
        <v>53600</v>
      </c>
      <c r="L317" s="647">
        <v>20</v>
      </c>
      <c r="M317" s="648">
        <v>15500</v>
      </c>
      <c r="N317" s="648">
        <v>21500</v>
      </c>
      <c r="O317" s="647">
        <v>40</v>
      </c>
      <c r="P317" s="648">
        <v>35000</v>
      </c>
      <c r="Q317" s="648">
        <v>65000</v>
      </c>
      <c r="R317" s="647">
        <v>15</v>
      </c>
      <c r="S317" s="648">
        <v>7500</v>
      </c>
      <c r="T317" s="649">
        <v>12500</v>
      </c>
    </row>
    <row r="318" spans="1:20" ht="15" thickBot="1" x14ac:dyDescent="0.35">
      <c r="A318" s="543" t="s">
        <v>78</v>
      </c>
      <c r="B318" s="609" t="s">
        <v>14</v>
      </c>
      <c r="C318" s="537" t="s">
        <v>19</v>
      </c>
      <c r="D318" s="537" t="s">
        <v>19</v>
      </c>
      <c r="E318" s="537" t="s">
        <v>19</v>
      </c>
      <c r="F318" s="537" t="s">
        <v>19</v>
      </c>
      <c r="G318" s="537" t="s">
        <v>19</v>
      </c>
      <c r="H318" s="537" t="s">
        <v>19</v>
      </c>
      <c r="I318" s="538">
        <v>40</v>
      </c>
      <c r="J318" s="539">
        <v>40000</v>
      </c>
      <c r="K318" s="539">
        <v>48000</v>
      </c>
      <c r="L318" s="538">
        <v>40</v>
      </c>
      <c r="M318" s="539">
        <v>28900</v>
      </c>
      <c r="N318" s="539">
        <v>37000</v>
      </c>
      <c r="O318" s="537" t="s">
        <v>19</v>
      </c>
      <c r="P318" s="537" t="s">
        <v>19</v>
      </c>
      <c r="Q318" s="537" t="s">
        <v>19</v>
      </c>
      <c r="R318" s="538">
        <v>40</v>
      </c>
      <c r="S318" s="539">
        <v>28900</v>
      </c>
      <c r="T318" s="540">
        <v>36500</v>
      </c>
    </row>
    <row r="319" spans="1:20" ht="15" thickBot="1" x14ac:dyDescent="0.35">
      <c r="A319" s="602" t="s">
        <v>85</v>
      </c>
      <c r="B319" s="645" t="s">
        <v>14</v>
      </c>
      <c r="C319" s="646" t="s">
        <v>19</v>
      </c>
      <c r="D319" s="646" t="s">
        <v>19</v>
      </c>
      <c r="E319" s="646" t="s">
        <v>19</v>
      </c>
      <c r="F319" s="647">
        <v>38</v>
      </c>
      <c r="G319" s="648">
        <v>42000</v>
      </c>
      <c r="H319" s="648">
        <v>46000</v>
      </c>
      <c r="I319" s="646" t="s">
        <v>19</v>
      </c>
      <c r="J319" s="648">
        <v>42000</v>
      </c>
      <c r="K319" s="648">
        <v>43000</v>
      </c>
      <c r="L319" s="646" t="s">
        <v>19</v>
      </c>
      <c r="M319" s="646" t="s">
        <v>19</v>
      </c>
      <c r="N319" s="648">
        <v>41000</v>
      </c>
      <c r="O319" s="646" t="s">
        <v>19</v>
      </c>
      <c r="P319" s="648">
        <v>50000</v>
      </c>
      <c r="Q319" s="648">
        <v>56000</v>
      </c>
      <c r="R319" s="647">
        <v>28</v>
      </c>
      <c r="S319" s="648">
        <v>15288</v>
      </c>
      <c r="T319" s="649">
        <v>15288</v>
      </c>
    </row>
    <row r="320" spans="1:20" ht="15" thickBot="1" x14ac:dyDescent="0.35">
      <c r="A320" s="543" t="s">
        <v>86</v>
      </c>
      <c r="B320" s="609" t="s">
        <v>14</v>
      </c>
      <c r="C320" s="538">
        <v>1</v>
      </c>
      <c r="D320" s="537" t="s">
        <v>19</v>
      </c>
      <c r="E320" s="537" t="s">
        <v>19</v>
      </c>
      <c r="F320" s="538">
        <v>26</v>
      </c>
      <c r="G320" s="539">
        <v>13728</v>
      </c>
      <c r="H320" s="539">
        <v>19968</v>
      </c>
      <c r="I320" s="537" t="s">
        <v>19</v>
      </c>
      <c r="J320" s="537" t="s">
        <v>19</v>
      </c>
      <c r="K320" s="537" t="s">
        <v>19</v>
      </c>
      <c r="L320" s="537" t="s">
        <v>19</v>
      </c>
      <c r="M320" s="537" t="s">
        <v>19</v>
      </c>
      <c r="N320" s="537" t="s">
        <v>19</v>
      </c>
      <c r="O320" s="537" t="s">
        <v>19</v>
      </c>
      <c r="P320" s="537" t="s">
        <v>19</v>
      </c>
      <c r="Q320" s="537" t="s">
        <v>19</v>
      </c>
      <c r="R320" s="538">
        <v>26</v>
      </c>
      <c r="S320" s="539">
        <v>13728</v>
      </c>
      <c r="T320" s="540">
        <v>19968</v>
      </c>
    </row>
    <row r="321" spans="1:20" ht="15" thickBot="1" x14ac:dyDescent="0.35">
      <c r="A321" s="602" t="s">
        <v>91</v>
      </c>
      <c r="B321" s="645" t="s">
        <v>14</v>
      </c>
      <c r="C321" s="646" t="s">
        <v>19</v>
      </c>
      <c r="D321" s="646" t="s">
        <v>19</v>
      </c>
      <c r="E321" s="646" t="s">
        <v>19</v>
      </c>
      <c r="F321" s="647">
        <v>40</v>
      </c>
      <c r="G321" s="648">
        <v>43909</v>
      </c>
      <c r="H321" s="648">
        <v>71968</v>
      </c>
      <c r="I321" s="647">
        <v>40</v>
      </c>
      <c r="J321" s="648">
        <v>35776</v>
      </c>
      <c r="K321" s="648">
        <v>50149</v>
      </c>
      <c r="L321" s="647">
        <v>10</v>
      </c>
      <c r="M321" s="648">
        <v>8944</v>
      </c>
      <c r="N321" s="648">
        <v>50149</v>
      </c>
      <c r="O321" s="647">
        <v>40</v>
      </c>
      <c r="P321" s="648">
        <v>37294</v>
      </c>
      <c r="Q321" s="648">
        <v>45157</v>
      </c>
      <c r="R321" s="647">
        <v>20</v>
      </c>
      <c r="S321" s="648">
        <v>11794</v>
      </c>
      <c r="T321" s="649">
        <v>15590</v>
      </c>
    </row>
    <row r="322" spans="1:20" ht="15" thickBot="1" x14ac:dyDescent="0.35">
      <c r="A322" s="543" t="s">
        <v>100</v>
      </c>
      <c r="B322" s="609" t="s">
        <v>14</v>
      </c>
      <c r="C322" s="538">
        <v>40</v>
      </c>
      <c r="D322" s="539">
        <v>52190</v>
      </c>
      <c r="E322" s="539">
        <v>67846</v>
      </c>
      <c r="F322" s="537" t="s">
        <v>19</v>
      </c>
      <c r="G322" s="537" t="s">
        <v>19</v>
      </c>
      <c r="H322" s="537" t="s">
        <v>19</v>
      </c>
      <c r="I322" s="538">
        <v>40</v>
      </c>
      <c r="J322" s="539">
        <v>47588</v>
      </c>
      <c r="K322" s="539">
        <v>57106</v>
      </c>
      <c r="L322" s="538">
        <v>40</v>
      </c>
      <c r="M322" s="539">
        <v>40054</v>
      </c>
      <c r="N322" s="539">
        <v>48065</v>
      </c>
      <c r="O322" s="538">
        <v>20</v>
      </c>
      <c r="P322" s="539">
        <v>47588</v>
      </c>
      <c r="Q322" s="539">
        <v>57106</v>
      </c>
      <c r="R322" s="538">
        <v>24</v>
      </c>
      <c r="S322" s="539">
        <v>14564</v>
      </c>
      <c r="T322" s="540">
        <v>18620</v>
      </c>
    </row>
    <row r="323" spans="1:20" ht="15" thickBot="1" x14ac:dyDescent="0.35">
      <c r="A323" s="602" t="s">
        <v>104</v>
      </c>
      <c r="B323" s="645" t="s">
        <v>14</v>
      </c>
      <c r="C323" s="647">
        <v>40</v>
      </c>
      <c r="D323" s="648">
        <v>36000</v>
      </c>
      <c r="E323" s="648">
        <v>42000</v>
      </c>
      <c r="F323" s="646" t="s">
        <v>19</v>
      </c>
      <c r="G323" s="646" t="s">
        <v>19</v>
      </c>
      <c r="H323" s="646" t="s">
        <v>19</v>
      </c>
      <c r="I323" s="646" t="s">
        <v>19</v>
      </c>
      <c r="J323" s="646" t="s">
        <v>19</v>
      </c>
      <c r="K323" s="646" t="s">
        <v>19</v>
      </c>
      <c r="L323" s="646" t="s">
        <v>19</v>
      </c>
      <c r="M323" s="646" t="s">
        <v>19</v>
      </c>
      <c r="N323" s="646" t="s">
        <v>19</v>
      </c>
      <c r="O323" s="646" t="s">
        <v>19</v>
      </c>
      <c r="P323" s="646" t="s">
        <v>19</v>
      </c>
      <c r="Q323" s="646" t="s">
        <v>19</v>
      </c>
      <c r="R323" s="646" t="s">
        <v>19</v>
      </c>
      <c r="S323" s="646" t="s">
        <v>19</v>
      </c>
      <c r="T323" s="650" t="s">
        <v>19</v>
      </c>
    </row>
    <row r="324" spans="1:20" ht="15" thickBot="1" x14ac:dyDescent="0.35">
      <c r="A324" s="543" t="s">
        <v>106</v>
      </c>
      <c r="B324" s="609" t="s">
        <v>14</v>
      </c>
      <c r="C324" s="537" t="s">
        <v>19</v>
      </c>
      <c r="D324" s="537" t="s">
        <v>19</v>
      </c>
      <c r="E324" s="537" t="s">
        <v>19</v>
      </c>
      <c r="F324" s="537" t="s">
        <v>19</v>
      </c>
      <c r="G324" s="537" t="s">
        <v>19</v>
      </c>
      <c r="H324" s="537" t="s">
        <v>19</v>
      </c>
      <c r="I324" s="538">
        <v>37</v>
      </c>
      <c r="J324" s="539">
        <v>32253</v>
      </c>
      <c r="K324" s="539">
        <v>37167</v>
      </c>
      <c r="L324" s="538">
        <v>37</v>
      </c>
      <c r="M324" s="539">
        <v>22796</v>
      </c>
      <c r="N324" s="539">
        <v>26891</v>
      </c>
      <c r="O324" s="537" t="s">
        <v>19</v>
      </c>
      <c r="P324" s="537" t="s">
        <v>19</v>
      </c>
      <c r="Q324" s="537" t="s">
        <v>19</v>
      </c>
      <c r="R324" s="538">
        <v>20</v>
      </c>
      <c r="S324" s="539">
        <v>19637</v>
      </c>
      <c r="T324" s="540">
        <v>22620</v>
      </c>
    </row>
    <row r="325" spans="1:20" ht="15" thickBot="1" x14ac:dyDescent="0.35">
      <c r="A325" s="602" t="s">
        <v>112</v>
      </c>
      <c r="B325" s="645" t="s">
        <v>14</v>
      </c>
      <c r="C325" s="646" t="s">
        <v>19</v>
      </c>
      <c r="D325" s="646" t="s">
        <v>19</v>
      </c>
      <c r="E325" s="646" t="s">
        <v>19</v>
      </c>
      <c r="F325" s="647">
        <v>40</v>
      </c>
      <c r="G325" s="648">
        <v>49878</v>
      </c>
      <c r="H325" s="648">
        <v>69864</v>
      </c>
      <c r="I325" s="646" t="s">
        <v>19</v>
      </c>
      <c r="J325" s="646" t="s">
        <v>19</v>
      </c>
      <c r="K325" s="646" t="s">
        <v>19</v>
      </c>
      <c r="L325" s="647">
        <v>20</v>
      </c>
      <c r="M325" s="648">
        <v>43917</v>
      </c>
      <c r="N325" s="648">
        <v>61547</v>
      </c>
      <c r="O325" s="647">
        <v>20</v>
      </c>
      <c r="P325" s="648">
        <v>24835</v>
      </c>
      <c r="Q325" s="648">
        <v>34736</v>
      </c>
      <c r="R325" s="647">
        <v>20</v>
      </c>
      <c r="S325" s="648">
        <v>24835</v>
      </c>
      <c r="T325" s="649">
        <v>34736</v>
      </c>
    </row>
    <row r="326" spans="1:20" ht="15" thickBot="1" x14ac:dyDescent="0.35">
      <c r="A326" s="543" t="s">
        <v>113</v>
      </c>
      <c r="B326" s="609" t="s">
        <v>14</v>
      </c>
      <c r="C326" s="538">
        <v>40</v>
      </c>
      <c r="D326" s="539">
        <v>53356</v>
      </c>
      <c r="E326" s="539">
        <v>69363</v>
      </c>
      <c r="F326" s="538">
        <v>40</v>
      </c>
      <c r="G326" s="539">
        <v>41996</v>
      </c>
      <c r="H326" s="539">
        <v>54595</v>
      </c>
      <c r="I326" s="537" t="s">
        <v>19</v>
      </c>
      <c r="J326" s="537" t="s">
        <v>19</v>
      </c>
      <c r="K326" s="537" t="s">
        <v>19</v>
      </c>
      <c r="L326" s="538">
        <v>12</v>
      </c>
      <c r="M326" s="539">
        <v>18824</v>
      </c>
      <c r="N326" s="539">
        <v>22516</v>
      </c>
      <c r="O326" s="537" t="s">
        <v>19</v>
      </c>
      <c r="P326" s="537" t="s">
        <v>19</v>
      </c>
      <c r="Q326" s="537" t="s">
        <v>19</v>
      </c>
      <c r="R326" s="538">
        <v>36</v>
      </c>
      <c r="S326" s="539">
        <v>36095</v>
      </c>
      <c r="T326" s="540">
        <v>40034</v>
      </c>
    </row>
    <row r="327" spans="1:20" ht="15" thickBot="1" x14ac:dyDescent="0.35">
      <c r="A327" s="602" t="s">
        <v>138</v>
      </c>
      <c r="B327" s="645" t="s">
        <v>14</v>
      </c>
      <c r="C327" s="646" t="s">
        <v>19</v>
      </c>
      <c r="D327" s="646" t="s">
        <v>19</v>
      </c>
      <c r="E327" s="646" t="s">
        <v>19</v>
      </c>
      <c r="F327" s="646" t="s">
        <v>19</v>
      </c>
      <c r="G327" s="646" t="s">
        <v>19</v>
      </c>
      <c r="H327" s="646" t="s">
        <v>19</v>
      </c>
      <c r="I327" s="646" t="s">
        <v>19</v>
      </c>
      <c r="J327" s="646" t="s">
        <v>19</v>
      </c>
      <c r="K327" s="646" t="s">
        <v>19</v>
      </c>
      <c r="L327" s="647">
        <v>23</v>
      </c>
      <c r="M327" s="648">
        <v>18720</v>
      </c>
      <c r="N327" s="648">
        <v>18720</v>
      </c>
      <c r="O327" s="646" t="s">
        <v>19</v>
      </c>
      <c r="P327" s="646" t="s">
        <v>19</v>
      </c>
      <c r="Q327" s="646" t="s">
        <v>19</v>
      </c>
      <c r="R327" s="647">
        <v>30</v>
      </c>
      <c r="S327" s="648">
        <v>10608</v>
      </c>
      <c r="T327" s="649">
        <v>16490</v>
      </c>
    </row>
    <row r="328" spans="1:20" ht="15" thickBot="1" x14ac:dyDescent="0.35">
      <c r="A328" s="543" t="s">
        <v>142</v>
      </c>
      <c r="B328" s="609" t="s">
        <v>14</v>
      </c>
      <c r="C328" s="538">
        <v>40</v>
      </c>
      <c r="D328" s="539">
        <v>50000</v>
      </c>
      <c r="E328" s="539">
        <v>58000</v>
      </c>
      <c r="F328" s="538">
        <v>40</v>
      </c>
      <c r="G328" s="539">
        <v>45000</v>
      </c>
      <c r="H328" s="539">
        <v>52000</v>
      </c>
      <c r="I328" s="538">
        <v>20</v>
      </c>
      <c r="J328" s="539">
        <v>21112</v>
      </c>
      <c r="K328" s="539">
        <v>23972</v>
      </c>
      <c r="L328" s="537" t="s">
        <v>19</v>
      </c>
      <c r="M328" s="537" t="s">
        <v>19</v>
      </c>
      <c r="N328" s="537" t="s">
        <v>19</v>
      </c>
      <c r="O328" s="537" t="s">
        <v>19</v>
      </c>
      <c r="P328" s="537" t="s">
        <v>19</v>
      </c>
      <c r="Q328" s="537" t="s">
        <v>19</v>
      </c>
      <c r="R328" s="538">
        <v>22</v>
      </c>
      <c r="S328" s="539">
        <v>12584</v>
      </c>
      <c r="T328" s="540">
        <v>14872</v>
      </c>
    </row>
    <row r="329" spans="1:20" ht="15" thickBot="1" x14ac:dyDescent="0.35">
      <c r="A329" s="602" t="s">
        <v>152</v>
      </c>
      <c r="B329" s="645" t="s">
        <v>14</v>
      </c>
      <c r="C329" s="647">
        <v>40</v>
      </c>
      <c r="D329" s="648">
        <v>64024</v>
      </c>
      <c r="E329" s="648">
        <v>78069</v>
      </c>
      <c r="F329" s="647">
        <v>38</v>
      </c>
      <c r="G329" s="648">
        <v>41275</v>
      </c>
      <c r="H329" s="648">
        <v>64154</v>
      </c>
      <c r="I329" s="647">
        <v>38</v>
      </c>
      <c r="J329" s="648">
        <v>47759</v>
      </c>
      <c r="K329" s="648">
        <v>68822</v>
      </c>
      <c r="L329" s="647">
        <v>38</v>
      </c>
      <c r="M329" s="648">
        <v>38942</v>
      </c>
      <c r="N329" s="648">
        <v>45554</v>
      </c>
      <c r="O329" s="647">
        <v>40</v>
      </c>
      <c r="P329" s="648">
        <v>25314</v>
      </c>
      <c r="Q329" s="648">
        <v>40165</v>
      </c>
      <c r="R329" s="647">
        <v>34</v>
      </c>
      <c r="S329" s="648">
        <v>19614</v>
      </c>
      <c r="T329" s="649">
        <v>38251</v>
      </c>
    </row>
    <row r="330" spans="1:20" ht="15" thickBot="1" x14ac:dyDescent="0.35">
      <c r="A330" s="543" t="s">
        <v>181</v>
      </c>
      <c r="B330" s="609" t="s">
        <v>14</v>
      </c>
      <c r="C330" s="538">
        <v>40</v>
      </c>
      <c r="D330" s="539">
        <v>32000</v>
      </c>
      <c r="E330" s="539">
        <v>41000</v>
      </c>
      <c r="F330" s="538">
        <v>40</v>
      </c>
      <c r="G330" s="539">
        <v>19400</v>
      </c>
      <c r="H330" s="539">
        <v>38000</v>
      </c>
      <c r="I330" s="537" t="s">
        <v>19</v>
      </c>
      <c r="J330" s="537" t="s">
        <v>19</v>
      </c>
      <c r="K330" s="537" t="s">
        <v>19</v>
      </c>
      <c r="L330" s="537" t="s">
        <v>19</v>
      </c>
      <c r="M330" s="537" t="s">
        <v>19</v>
      </c>
      <c r="N330" s="537" t="s">
        <v>19</v>
      </c>
      <c r="O330" s="538">
        <v>40</v>
      </c>
      <c r="P330" s="539">
        <v>33280</v>
      </c>
      <c r="Q330" s="539">
        <v>41600</v>
      </c>
      <c r="R330" s="538">
        <v>40</v>
      </c>
      <c r="S330" s="539">
        <v>19300</v>
      </c>
      <c r="T330" s="540">
        <v>29000</v>
      </c>
    </row>
    <row r="331" spans="1:20" ht="15" thickBot="1" x14ac:dyDescent="0.35">
      <c r="A331" s="602" t="s">
        <v>203</v>
      </c>
      <c r="B331" s="645" t="s">
        <v>14</v>
      </c>
      <c r="C331" s="646" t="s">
        <v>19</v>
      </c>
      <c r="D331" s="646" t="s">
        <v>19</v>
      </c>
      <c r="E331" s="646" t="s">
        <v>19</v>
      </c>
      <c r="F331" s="647">
        <v>19</v>
      </c>
      <c r="G331" s="648">
        <v>10371</v>
      </c>
      <c r="H331" s="648">
        <v>10374</v>
      </c>
      <c r="I331" s="647">
        <v>38</v>
      </c>
      <c r="J331" s="648">
        <v>34034</v>
      </c>
      <c r="K331" s="648">
        <v>39218</v>
      </c>
      <c r="L331" s="647">
        <v>38</v>
      </c>
      <c r="M331" s="648">
        <v>26892</v>
      </c>
      <c r="N331" s="648">
        <v>30250</v>
      </c>
      <c r="O331" s="647">
        <v>38</v>
      </c>
      <c r="P331" s="648">
        <v>32453</v>
      </c>
      <c r="Q331" s="648">
        <v>36672</v>
      </c>
      <c r="R331" s="647">
        <v>14</v>
      </c>
      <c r="S331" s="648">
        <v>6148</v>
      </c>
      <c r="T331" s="649">
        <v>6148</v>
      </c>
    </row>
    <row r="332" spans="1:20" ht="15" thickBot="1" x14ac:dyDescent="0.35">
      <c r="A332" s="543" t="s">
        <v>210</v>
      </c>
      <c r="B332" s="609" t="s">
        <v>14</v>
      </c>
      <c r="C332" s="538">
        <v>40</v>
      </c>
      <c r="D332" s="539">
        <v>44687</v>
      </c>
      <c r="E332" s="539">
        <v>52515</v>
      </c>
      <c r="F332" s="538">
        <v>40</v>
      </c>
      <c r="G332" s="539">
        <v>41246</v>
      </c>
      <c r="H332" s="539">
        <v>48469</v>
      </c>
      <c r="I332" s="538">
        <v>32</v>
      </c>
      <c r="J332" s="539">
        <v>39980</v>
      </c>
      <c r="K332" s="539">
        <v>46982</v>
      </c>
      <c r="L332" s="538">
        <v>30</v>
      </c>
      <c r="M332" s="539">
        <v>35061</v>
      </c>
      <c r="N332" s="539">
        <v>41158</v>
      </c>
      <c r="O332" s="537" t="s">
        <v>19</v>
      </c>
      <c r="P332" s="537" t="s">
        <v>19</v>
      </c>
      <c r="Q332" s="537" t="s">
        <v>19</v>
      </c>
      <c r="R332" s="538">
        <v>34</v>
      </c>
      <c r="S332" s="539">
        <v>27473</v>
      </c>
      <c r="T332" s="540">
        <v>35890</v>
      </c>
    </row>
    <row r="333" spans="1:20" ht="15" thickBot="1" x14ac:dyDescent="0.35">
      <c r="A333" s="602" t="s">
        <v>218</v>
      </c>
      <c r="B333" s="645" t="s">
        <v>14</v>
      </c>
      <c r="C333" s="646" t="s">
        <v>19</v>
      </c>
      <c r="D333" s="646" t="s">
        <v>19</v>
      </c>
      <c r="E333" s="646" t="s">
        <v>19</v>
      </c>
      <c r="F333" s="647">
        <v>38</v>
      </c>
      <c r="G333" s="648">
        <v>44947</v>
      </c>
      <c r="H333" s="648">
        <v>51460</v>
      </c>
      <c r="I333" s="646" t="s">
        <v>19</v>
      </c>
      <c r="J333" s="646" t="s">
        <v>19</v>
      </c>
      <c r="K333" s="646" t="s">
        <v>19</v>
      </c>
      <c r="L333" s="646" t="s">
        <v>19</v>
      </c>
      <c r="M333" s="646" t="s">
        <v>19</v>
      </c>
      <c r="N333" s="646" t="s">
        <v>19</v>
      </c>
      <c r="O333" s="647">
        <v>38</v>
      </c>
      <c r="P333" s="648">
        <v>36952</v>
      </c>
      <c r="Q333" s="648">
        <v>42295</v>
      </c>
      <c r="R333" s="646" t="s">
        <v>19</v>
      </c>
      <c r="S333" s="646" t="s">
        <v>19</v>
      </c>
      <c r="T333" s="650" t="s">
        <v>19</v>
      </c>
    </row>
    <row r="334" spans="1:20" ht="15" thickBot="1" x14ac:dyDescent="0.35">
      <c r="A334" s="543" t="s">
        <v>227</v>
      </c>
      <c r="B334" s="609" t="s">
        <v>14</v>
      </c>
      <c r="C334" s="538">
        <v>40</v>
      </c>
      <c r="D334" s="539">
        <v>41000</v>
      </c>
      <c r="E334" s="539">
        <v>41000</v>
      </c>
      <c r="F334" s="537" t="s">
        <v>19</v>
      </c>
      <c r="G334" s="537" t="s">
        <v>19</v>
      </c>
      <c r="H334" s="537" t="s">
        <v>19</v>
      </c>
      <c r="I334" s="537" t="s">
        <v>19</v>
      </c>
      <c r="J334" s="537" t="s">
        <v>19</v>
      </c>
      <c r="K334" s="537" t="s">
        <v>19</v>
      </c>
      <c r="L334" s="538">
        <v>25</v>
      </c>
      <c r="M334" s="539">
        <v>17000</v>
      </c>
      <c r="N334" s="539">
        <v>17000</v>
      </c>
      <c r="O334" s="537" t="s">
        <v>19</v>
      </c>
      <c r="P334" s="537" t="s">
        <v>19</v>
      </c>
      <c r="Q334" s="537" t="s">
        <v>19</v>
      </c>
      <c r="R334" s="538">
        <v>33</v>
      </c>
      <c r="S334" s="539">
        <v>9000</v>
      </c>
      <c r="T334" s="540">
        <v>26000</v>
      </c>
    </row>
    <row r="335" spans="1:20" ht="15" thickBot="1" x14ac:dyDescent="0.35">
      <c r="A335" s="602" t="s">
        <v>254</v>
      </c>
      <c r="B335" s="645" t="s">
        <v>14</v>
      </c>
      <c r="C335" s="647">
        <v>38</v>
      </c>
      <c r="D335" s="648">
        <v>50000</v>
      </c>
      <c r="E335" s="648">
        <v>70386</v>
      </c>
      <c r="F335" s="647">
        <v>38</v>
      </c>
      <c r="G335" s="648">
        <v>49548</v>
      </c>
      <c r="H335" s="648">
        <v>58947</v>
      </c>
      <c r="I335" s="647">
        <v>38</v>
      </c>
      <c r="J335" s="648">
        <v>42712</v>
      </c>
      <c r="K335" s="648">
        <v>50346</v>
      </c>
      <c r="L335" s="647">
        <v>38</v>
      </c>
      <c r="M335" s="648">
        <v>38641</v>
      </c>
      <c r="N335" s="648">
        <v>41716</v>
      </c>
      <c r="O335" s="647">
        <v>38</v>
      </c>
      <c r="P335" s="648">
        <v>43906</v>
      </c>
      <c r="Q335" s="648">
        <v>55531</v>
      </c>
      <c r="R335" s="647">
        <v>21</v>
      </c>
      <c r="S335" s="648">
        <v>12859</v>
      </c>
      <c r="T335" s="649">
        <v>16900</v>
      </c>
    </row>
    <row r="336" spans="1:20" ht="15" thickBot="1" x14ac:dyDescent="0.35">
      <c r="A336" s="543" t="s">
        <v>257</v>
      </c>
      <c r="B336" s="609" t="s">
        <v>14</v>
      </c>
      <c r="C336" s="537" t="s">
        <v>19</v>
      </c>
      <c r="D336" s="537" t="s">
        <v>19</v>
      </c>
      <c r="E336" s="537" t="s">
        <v>19</v>
      </c>
      <c r="F336" s="537" t="s">
        <v>19</v>
      </c>
      <c r="G336" s="537" t="s">
        <v>19</v>
      </c>
      <c r="H336" s="537" t="s">
        <v>19</v>
      </c>
      <c r="I336" s="538">
        <v>32</v>
      </c>
      <c r="J336" s="539">
        <v>31710</v>
      </c>
      <c r="K336" s="539">
        <v>42067</v>
      </c>
      <c r="L336" s="538">
        <v>32</v>
      </c>
      <c r="M336" s="539">
        <v>31773</v>
      </c>
      <c r="N336" s="539">
        <v>39305</v>
      </c>
      <c r="O336" s="537" t="s">
        <v>19</v>
      </c>
      <c r="P336" s="537" t="s">
        <v>19</v>
      </c>
      <c r="Q336" s="537" t="s">
        <v>19</v>
      </c>
      <c r="R336" s="538">
        <v>32</v>
      </c>
      <c r="S336" s="539">
        <v>22450</v>
      </c>
      <c r="T336" s="540">
        <v>31078</v>
      </c>
    </row>
    <row r="337" spans="1:20" ht="15" thickBot="1" x14ac:dyDescent="0.35">
      <c r="A337" s="602" t="s">
        <v>261</v>
      </c>
      <c r="B337" s="645" t="s">
        <v>14</v>
      </c>
      <c r="C337" s="646" t="s">
        <v>19</v>
      </c>
      <c r="D337" s="646" t="s">
        <v>19</v>
      </c>
      <c r="E337" s="646" t="s">
        <v>19</v>
      </c>
      <c r="F337" s="647">
        <v>38</v>
      </c>
      <c r="G337" s="648">
        <v>48500</v>
      </c>
      <c r="H337" s="648">
        <v>61700</v>
      </c>
      <c r="I337" s="647">
        <v>38</v>
      </c>
      <c r="J337" s="648">
        <v>36500</v>
      </c>
      <c r="K337" s="648">
        <v>48000</v>
      </c>
      <c r="L337" s="647">
        <v>26</v>
      </c>
      <c r="M337" s="648">
        <v>36500</v>
      </c>
      <c r="N337" s="648">
        <v>48000</v>
      </c>
      <c r="O337" s="647">
        <v>38</v>
      </c>
      <c r="P337" s="648">
        <v>42900</v>
      </c>
      <c r="Q337" s="648">
        <v>61620</v>
      </c>
      <c r="R337" s="647">
        <v>26</v>
      </c>
      <c r="S337" s="648">
        <v>22425</v>
      </c>
      <c r="T337" s="649">
        <v>32750</v>
      </c>
    </row>
    <row r="338" spans="1:20" ht="15" thickBot="1" x14ac:dyDescent="0.35">
      <c r="A338" s="543" t="s">
        <v>275</v>
      </c>
      <c r="B338" s="609" t="s">
        <v>14</v>
      </c>
      <c r="C338" s="537" t="s">
        <v>19</v>
      </c>
      <c r="D338" s="537" t="s">
        <v>19</v>
      </c>
      <c r="E338" s="537" t="s">
        <v>19</v>
      </c>
      <c r="F338" s="538">
        <v>39</v>
      </c>
      <c r="G338" s="539">
        <v>39505</v>
      </c>
      <c r="H338" s="539">
        <v>41533</v>
      </c>
      <c r="I338" s="538">
        <v>39</v>
      </c>
      <c r="J338" s="539">
        <v>23423</v>
      </c>
      <c r="K338" s="539">
        <v>29507</v>
      </c>
      <c r="L338" s="538">
        <v>39</v>
      </c>
      <c r="M338" s="539">
        <v>22004</v>
      </c>
      <c r="N338" s="539">
        <v>24032</v>
      </c>
      <c r="O338" s="538">
        <v>40</v>
      </c>
      <c r="P338" s="539">
        <v>28000</v>
      </c>
      <c r="Q338" s="539">
        <v>31720</v>
      </c>
      <c r="R338" s="538">
        <v>20</v>
      </c>
      <c r="S338" s="539">
        <v>10171</v>
      </c>
      <c r="T338" s="540">
        <v>11242</v>
      </c>
    </row>
    <row r="339" spans="1:20" ht="15" thickBot="1" x14ac:dyDescent="0.35">
      <c r="A339" s="602" t="s">
        <v>280</v>
      </c>
      <c r="B339" s="645" t="s">
        <v>14</v>
      </c>
      <c r="C339" s="646" t="s">
        <v>19</v>
      </c>
      <c r="D339" s="646" t="s">
        <v>19</v>
      </c>
      <c r="E339" s="646" t="s">
        <v>19</v>
      </c>
      <c r="F339" s="647">
        <v>40</v>
      </c>
      <c r="G339" s="648">
        <v>50000</v>
      </c>
      <c r="H339" s="648">
        <v>72000</v>
      </c>
      <c r="I339" s="647">
        <v>40</v>
      </c>
      <c r="J339" s="648">
        <v>44600</v>
      </c>
      <c r="K339" s="648">
        <v>62400</v>
      </c>
      <c r="L339" s="647">
        <v>40</v>
      </c>
      <c r="M339" s="648">
        <v>41600</v>
      </c>
      <c r="N339" s="648">
        <v>56600</v>
      </c>
      <c r="O339" s="647">
        <v>40</v>
      </c>
      <c r="P339" s="648">
        <v>50000</v>
      </c>
      <c r="Q339" s="648">
        <v>72000</v>
      </c>
      <c r="R339" s="647">
        <v>24</v>
      </c>
      <c r="S339" s="648">
        <v>26900</v>
      </c>
      <c r="T339" s="649">
        <v>34400</v>
      </c>
    </row>
    <row r="340" spans="1:20" ht="15" thickBot="1" x14ac:dyDescent="0.35">
      <c r="A340" s="543" t="s">
        <v>294</v>
      </c>
      <c r="B340" s="609" t="s">
        <v>14</v>
      </c>
      <c r="C340" s="537" t="s">
        <v>19</v>
      </c>
      <c r="D340" s="537" t="s">
        <v>19</v>
      </c>
      <c r="E340" s="537" t="s">
        <v>19</v>
      </c>
      <c r="F340" s="538">
        <v>40</v>
      </c>
      <c r="G340" s="539">
        <v>48000</v>
      </c>
      <c r="H340" s="539">
        <v>61500</v>
      </c>
      <c r="I340" s="538">
        <v>40</v>
      </c>
      <c r="J340" s="539">
        <v>37500</v>
      </c>
      <c r="K340" s="539">
        <v>51000</v>
      </c>
      <c r="L340" s="538">
        <v>40</v>
      </c>
      <c r="M340" s="539">
        <v>37500</v>
      </c>
      <c r="N340" s="539">
        <v>51000</v>
      </c>
      <c r="O340" s="538">
        <v>40</v>
      </c>
      <c r="P340" s="539">
        <v>45000</v>
      </c>
      <c r="Q340" s="539">
        <v>56000</v>
      </c>
      <c r="R340" s="538">
        <v>20</v>
      </c>
      <c r="S340" s="539">
        <v>9932</v>
      </c>
      <c r="T340" s="540">
        <v>12740</v>
      </c>
    </row>
    <row r="341" spans="1:20" ht="15" thickBot="1" x14ac:dyDescent="0.35">
      <c r="A341" s="602" t="s">
        <v>305</v>
      </c>
      <c r="B341" s="645" t="s">
        <v>14</v>
      </c>
      <c r="C341" s="646" t="s">
        <v>19</v>
      </c>
      <c r="D341" s="646" t="s">
        <v>19</v>
      </c>
      <c r="E341" s="646" t="s">
        <v>19</v>
      </c>
      <c r="F341" s="647">
        <v>40</v>
      </c>
      <c r="G341" s="648">
        <v>37000</v>
      </c>
      <c r="H341" s="648">
        <v>65500</v>
      </c>
      <c r="I341" s="646" t="s">
        <v>19</v>
      </c>
      <c r="J341" s="646" t="s">
        <v>19</v>
      </c>
      <c r="K341" s="646" t="s">
        <v>19</v>
      </c>
      <c r="L341" s="647">
        <v>40</v>
      </c>
      <c r="M341" s="648">
        <v>36000</v>
      </c>
      <c r="N341" s="648">
        <v>51500</v>
      </c>
      <c r="O341" s="646" t="s">
        <v>19</v>
      </c>
      <c r="P341" s="646" t="s">
        <v>19</v>
      </c>
      <c r="Q341" s="646" t="s">
        <v>19</v>
      </c>
      <c r="R341" s="647">
        <v>22</v>
      </c>
      <c r="S341" s="648">
        <v>9900</v>
      </c>
      <c r="T341" s="649">
        <v>37500</v>
      </c>
    </row>
    <row r="342" spans="1:20" ht="15" thickBot="1" x14ac:dyDescent="0.35">
      <c r="A342" s="543" t="s">
        <v>306</v>
      </c>
      <c r="B342" s="609" t="s">
        <v>14</v>
      </c>
      <c r="C342" s="537" t="s">
        <v>19</v>
      </c>
      <c r="D342" s="537" t="s">
        <v>19</v>
      </c>
      <c r="E342" s="537" t="s">
        <v>19</v>
      </c>
      <c r="F342" s="537" t="s">
        <v>19</v>
      </c>
      <c r="G342" s="537" t="s">
        <v>19</v>
      </c>
      <c r="H342" s="537" t="s">
        <v>19</v>
      </c>
      <c r="I342" s="537" t="s">
        <v>19</v>
      </c>
      <c r="J342" s="537" t="s">
        <v>19</v>
      </c>
      <c r="K342" s="537" t="s">
        <v>19</v>
      </c>
      <c r="L342" s="538">
        <v>25</v>
      </c>
      <c r="M342" s="539">
        <v>22000</v>
      </c>
      <c r="N342" s="539">
        <v>30000</v>
      </c>
      <c r="O342" s="537" t="s">
        <v>19</v>
      </c>
      <c r="P342" s="537" t="s">
        <v>19</v>
      </c>
      <c r="Q342" s="537" t="s">
        <v>19</v>
      </c>
      <c r="R342" s="538">
        <v>22</v>
      </c>
      <c r="S342" s="539">
        <v>12000</v>
      </c>
      <c r="T342" s="540">
        <v>15000</v>
      </c>
    </row>
    <row r="343" spans="1:20" ht="15" thickBot="1" x14ac:dyDescent="0.35">
      <c r="A343" s="602" t="s">
        <v>307</v>
      </c>
      <c r="B343" s="645" t="s">
        <v>14</v>
      </c>
      <c r="C343" s="646" t="s">
        <v>19</v>
      </c>
      <c r="D343" s="648">
        <v>61118</v>
      </c>
      <c r="E343" s="648">
        <v>64883</v>
      </c>
      <c r="F343" s="646" t="s">
        <v>19</v>
      </c>
      <c r="G343" s="646" t="s">
        <v>19</v>
      </c>
      <c r="H343" s="646" t="s">
        <v>19</v>
      </c>
      <c r="I343" s="646" t="s">
        <v>19</v>
      </c>
      <c r="J343" s="646" t="s">
        <v>19</v>
      </c>
      <c r="K343" s="646" t="s">
        <v>19</v>
      </c>
      <c r="L343" s="647">
        <v>28</v>
      </c>
      <c r="M343" s="648">
        <v>27664</v>
      </c>
      <c r="N343" s="648">
        <v>27664</v>
      </c>
      <c r="O343" s="646" t="s">
        <v>19</v>
      </c>
      <c r="P343" s="646" t="s">
        <v>19</v>
      </c>
      <c r="Q343" s="646" t="s">
        <v>19</v>
      </c>
      <c r="R343" s="647">
        <v>20</v>
      </c>
      <c r="S343" s="648">
        <v>10660</v>
      </c>
      <c r="T343" s="649">
        <v>12740</v>
      </c>
    </row>
    <row r="344" spans="1:20" ht="15" thickBot="1" x14ac:dyDescent="0.35">
      <c r="A344" s="543" t="s">
        <v>318</v>
      </c>
      <c r="B344" s="609" t="s">
        <v>14</v>
      </c>
      <c r="C344" s="538">
        <v>40</v>
      </c>
      <c r="D344" s="539">
        <v>61100</v>
      </c>
      <c r="E344" s="539">
        <v>81300</v>
      </c>
      <c r="F344" s="538">
        <v>40</v>
      </c>
      <c r="G344" s="539">
        <v>53000</v>
      </c>
      <c r="H344" s="539">
        <v>70500</v>
      </c>
      <c r="I344" s="538">
        <v>40</v>
      </c>
      <c r="J344" s="539">
        <v>39300</v>
      </c>
      <c r="K344" s="539">
        <v>51100</v>
      </c>
      <c r="L344" s="538">
        <v>20</v>
      </c>
      <c r="M344" s="539">
        <v>34800</v>
      </c>
      <c r="N344" s="539">
        <v>44200</v>
      </c>
      <c r="O344" s="538">
        <v>30</v>
      </c>
      <c r="P344" s="539">
        <v>46000</v>
      </c>
      <c r="Q344" s="539">
        <v>61200</v>
      </c>
      <c r="R344" s="538">
        <v>20</v>
      </c>
      <c r="S344" s="539">
        <v>25000</v>
      </c>
      <c r="T344" s="540">
        <v>30300</v>
      </c>
    </row>
    <row r="345" spans="1:20" ht="15" thickBot="1" x14ac:dyDescent="0.35">
      <c r="A345" s="602" t="s">
        <v>330</v>
      </c>
      <c r="B345" s="645" t="s">
        <v>14</v>
      </c>
      <c r="C345" s="647">
        <v>40</v>
      </c>
      <c r="D345" s="648">
        <v>44107</v>
      </c>
      <c r="E345" s="648">
        <v>52305</v>
      </c>
      <c r="F345" s="647">
        <v>40</v>
      </c>
      <c r="G345" s="648">
        <v>39499</v>
      </c>
      <c r="H345" s="648">
        <v>46838</v>
      </c>
      <c r="I345" s="646" t="s">
        <v>19</v>
      </c>
      <c r="J345" s="646" t="s">
        <v>19</v>
      </c>
      <c r="K345" s="646" t="s">
        <v>19</v>
      </c>
      <c r="L345" s="646" t="s">
        <v>19</v>
      </c>
      <c r="M345" s="646" t="s">
        <v>19</v>
      </c>
      <c r="N345" s="646" t="s">
        <v>19</v>
      </c>
      <c r="O345" s="646" t="s">
        <v>19</v>
      </c>
      <c r="P345" s="646" t="s">
        <v>19</v>
      </c>
      <c r="Q345" s="646" t="s">
        <v>19</v>
      </c>
      <c r="R345" s="647">
        <v>40</v>
      </c>
      <c r="S345" s="648">
        <v>25023</v>
      </c>
      <c r="T345" s="649">
        <v>36090</v>
      </c>
    </row>
    <row r="346" spans="1:20" ht="15" thickBot="1" x14ac:dyDescent="0.35">
      <c r="A346" s="543" t="s">
        <v>335</v>
      </c>
      <c r="B346" s="609" t="s">
        <v>14</v>
      </c>
      <c r="C346" s="537" t="s">
        <v>19</v>
      </c>
      <c r="D346" s="537" t="s">
        <v>19</v>
      </c>
      <c r="E346" s="537" t="s">
        <v>19</v>
      </c>
      <c r="F346" s="537" t="s">
        <v>19</v>
      </c>
      <c r="G346" s="537" t="s">
        <v>19</v>
      </c>
      <c r="H346" s="537" t="s">
        <v>19</v>
      </c>
      <c r="I346" s="537" t="s">
        <v>19</v>
      </c>
      <c r="J346" s="537" t="s">
        <v>19</v>
      </c>
      <c r="K346" s="537" t="s">
        <v>19</v>
      </c>
      <c r="L346" s="538">
        <v>40</v>
      </c>
      <c r="M346" s="539">
        <v>36000</v>
      </c>
      <c r="N346" s="539">
        <v>40000</v>
      </c>
      <c r="O346" s="537" t="s">
        <v>19</v>
      </c>
      <c r="P346" s="537" t="s">
        <v>19</v>
      </c>
      <c r="Q346" s="537" t="s">
        <v>19</v>
      </c>
      <c r="R346" s="538">
        <v>24</v>
      </c>
      <c r="S346" s="539">
        <v>9984</v>
      </c>
      <c r="T346" s="540">
        <v>19968</v>
      </c>
    </row>
    <row r="347" spans="1:20" ht="15" thickBot="1" x14ac:dyDescent="0.35">
      <c r="A347" s="602" t="s">
        <v>344</v>
      </c>
      <c r="B347" s="645" t="s">
        <v>14</v>
      </c>
      <c r="C347" s="647">
        <v>35</v>
      </c>
      <c r="D347" s="648">
        <v>22000</v>
      </c>
      <c r="E347" s="648">
        <v>33000</v>
      </c>
      <c r="F347" s="646" t="s">
        <v>19</v>
      </c>
      <c r="G347" s="646" t="s">
        <v>19</v>
      </c>
      <c r="H347" s="646" t="s">
        <v>19</v>
      </c>
      <c r="I347" s="646" t="s">
        <v>19</v>
      </c>
      <c r="J347" s="646" t="s">
        <v>19</v>
      </c>
      <c r="K347" s="646" t="s">
        <v>19</v>
      </c>
      <c r="L347" s="646" t="s">
        <v>19</v>
      </c>
      <c r="M347" s="646" t="s">
        <v>19</v>
      </c>
      <c r="N347" s="646" t="s">
        <v>19</v>
      </c>
      <c r="O347" s="646" t="s">
        <v>19</v>
      </c>
      <c r="P347" s="646" t="s">
        <v>19</v>
      </c>
      <c r="Q347" s="646" t="s">
        <v>19</v>
      </c>
      <c r="R347" s="647">
        <v>26</v>
      </c>
      <c r="S347" s="648">
        <v>10500</v>
      </c>
      <c r="T347" s="649">
        <v>26800</v>
      </c>
    </row>
    <row r="348" spans="1:20" ht="15" thickBot="1" x14ac:dyDescent="0.35">
      <c r="A348" s="543" t="s">
        <v>364</v>
      </c>
      <c r="B348" s="609" t="s">
        <v>14</v>
      </c>
      <c r="C348" s="538">
        <v>40</v>
      </c>
      <c r="D348" s="539">
        <v>52750</v>
      </c>
      <c r="E348" s="539">
        <v>53500</v>
      </c>
      <c r="F348" s="538">
        <v>30</v>
      </c>
      <c r="G348" s="539">
        <v>29800</v>
      </c>
      <c r="H348" s="539">
        <v>40500</v>
      </c>
      <c r="I348" s="538">
        <v>32</v>
      </c>
      <c r="J348" s="539">
        <v>38200</v>
      </c>
      <c r="K348" s="539">
        <v>47900</v>
      </c>
      <c r="L348" s="538">
        <v>40</v>
      </c>
      <c r="M348" s="539">
        <v>35500</v>
      </c>
      <c r="N348" s="539">
        <v>45400</v>
      </c>
      <c r="O348" s="538">
        <v>25</v>
      </c>
      <c r="P348" s="539">
        <v>15500</v>
      </c>
      <c r="Q348" s="539">
        <v>30200</v>
      </c>
      <c r="R348" s="538">
        <v>20</v>
      </c>
      <c r="S348" s="539">
        <v>18700</v>
      </c>
      <c r="T348" s="540">
        <v>26900</v>
      </c>
    </row>
    <row r="349" spans="1:20" ht="15" thickBot="1" x14ac:dyDescent="0.35">
      <c r="A349" s="603" t="s">
        <v>385</v>
      </c>
      <c r="B349" s="645" t="s">
        <v>14</v>
      </c>
      <c r="C349" s="647">
        <v>40</v>
      </c>
      <c r="D349" s="648">
        <v>55495</v>
      </c>
      <c r="E349" s="648">
        <v>56000</v>
      </c>
      <c r="F349" s="647">
        <v>40</v>
      </c>
      <c r="G349" s="648">
        <v>31000</v>
      </c>
      <c r="H349" s="648">
        <v>45000</v>
      </c>
      <c r="I349" s="647">
        <v>40</v>
      </c>
      <c r="J349" s="648">
        <v>34300</v>
      </c>
      <c r="K349" s="648">
        <v>45000</v>
      </c>
      <c r="L349" s="647">
        <v>40</v>
      </c>
      <c r="M349" s="648">
        <v>33300</v>
      </c>
      <c r="N349" s="648">
        <v>35000</v>
      </c>
      <c r="O349" s="646" t="s">
        <v>19</v>
      </c>
      <c r="P349" s="646" t="s">
        <v>19</v>
      </c>
      <c r="Q349" s="646" t="s">
        <v>19</v>
      </c>
      <c r="R349" s="647">
        <v>40</v>
      </c>
      <c r="S349" s="648">
        <v>20000</v>
      </c>
      <c r="T349" s="649">
        <v>25000</v>
      </c>
    </row>
    <row r="350" spans="1:20" ht="15" thickBot="1" x14ac:dyDescent="0.35">
      <c r="A350" s="626"/>
      <c r="B350" s="633"/>
      <c r="C350" s="634"/>
      <c r="D350" s="635"/>
      <c r="E350" s="635"/>
      <c r="F350" s="634"/>
      <c r="G350" s="635"/>
      <c r="H350" s="635"/>
      <c r="I350" s="634"/>
      <c r="J350" s="635"/>
      <c r="K350" s="635"/>
      <c r="L350" s="634"/>
      <c r="M350" s="635"/>
      <c r="N350" s="635"/>
      <c r="O350" s="636"/>
      <c r="P350" s="636"/>
      <c r="Q350" s="636"/>
      <c r="R350" s="634"/>
      <c r="S350" s="635"/>
      <c r="T350" s="637"/>
    </row>
    <row r="351" spans="1:20" ht="15" thickBot="1" x14ac:dyDescent="0.35">
      <c r="A351" s="543" t="s">
        <v>20</v>
      </c>
      <c r="B351" s="609" t="s">
        <v>21</v>
      </c>
      <c r="C351" s="538">
        <v>40</v>
      </c>
      <c r="D351" s="539">
        <v>88400</v>
      </c>
      <c r="E351" s="539">
        <v>123970</v>
      </c>
      <c r="F351" s="538">
        <v>40</v>
      </c>
      <c r="G351" s="539">
        <v>72000</v>
      </c>
      <c r="H351" s="539">
        <v>100980</v>
      </c>
      <c r="I351" s="538">
        <v>40</v>
      </c>
      <c r="J351" s="539">
        <v>46200</v>
      </c>
      <c r="K351" s="539">
        <v>63580</v>
      </c>
      <c r="L351" s="538">
        <v>40</v>
      </c>
      <c r="M351" s="539">
        <v>46200</v>
      </c>
      <c r="N351" s="539">
        <v>63580</v>
      </c>
      <c r="O351" s="538">
        <v>40</v>
      </c>
      <c r="P351" s="539">
        <v>46200</v>
      </c>
      <c r="Q351" s="539">
        <v>63580</v>
      </c>
      <c r="R351" s="538">
        <v>40</v>
      </c>
      <c r="S351" s="539">
        <v>26800</v>
      </c>
      <c r="T351" s="540">
        <v>35420</v>
      </c>
    </row>
    <row r="352" spans="1:20" ht="15" thickBot="1" x14ac:dyDescent="0.35">
      <c r="A352" s="602" t="s">
        <v>31</v>
      </c>
      <c r="B352" s="651" t="s">
        <v>21</v>
      </c>
      <c r="C352" s="652">
        <v>40</v>
      </c>
      <c r="D352" s="653">
        <v>66251</v>
      </c>
      <c r="E352" s="653">
        <v>80839</v>
      </c>
      <c r="F352" s="652">
        <v>40</v>
      </c>
      <c r="G352" s="653">
        <v>45209</v>
      </c>
      <c r="H352" s="653">
        <v>62321</v>
      </c>
      <c r="I352" s="652">
        <v>40</v>
      </c>
      <c r="J352" s="653">
        <v>42772</v>
      </c>
      <c r="K352" s="653">
        <v>51384</v>
      </c>
      <c r="L352" s="652">
        <v>40</v>
      </c>
      <c r="M352" s="653">
        <v>41121</v>
      </c>
      <c r="N352" s="653">
        <v>49340</v>
      </c>
      <c r="O352" s="652">
        <v>40</v>
      </c>
      <c r="P352" s="653">
        <v>33134</v>
      </c>
      <c r="Q352" s="653">
        <v>39751</v>
      </c>
      <c r="R352" s="652">
        <v>40</v>
      </c>
      <c r="S352" s="653">
        <v>27129</v>
      </c>
      <c r="T352" s="654">
        <v>36491</v>
      </c>
    </row>
    <row r="353" spans="1:20" ht="15" thickBot="1" x14ac:dyDescent="0.35">
      <c r="A353" s="543" t="s">
        <v>60</v>
      </c>
      <c r="B353" s="609" t="s">
        <v>21</v>
      </c>
      <c r="C353" s="537" t="s">
        <v>19</v>
      </c>
      <c r="D353" s="537" t="s">
        <v>19</v>
      </c>
      <c r="E353" s="537" t="s">
        <v>19</v>
      </c>
      <c r="F353" s="538">
        <v>37</v>
      </c>
      <c r="G353" s="539">
        <v>51800</v>
      </c>
      <c r="H353" s="539">
        <v>80300</v>
      </c>
      <c r="I353" s="538">
        <v>37</v>
      </c>
      <c r="J353" s="539">
        <v>40100</v>
      </c>
      <c r="K353" s="539">
        <v>58100</v>
      </c>
      <c r="L353" s="538">
        <v>37</v>
      </c>
      <c r="M353" s="539">
        <v>40100</v>
      </c>
      <c r="N353" s="539">
        <v>58100</v>
      </c>
      <c r="O353" s="538">
        <v>37</v>
      </c>
      <c r="P353" s="539">
        <v>40100</v>
      </c>
      <c r="Q353" s="539">
        <v>58100</v>
      </c>
      <c r="R353" s="538">
        <v>25</v>
      </c>
      <c r="S353" s="539">
        <v>18700</v>
      </c>
      <c r="T353" s="540">
        <v>26700</v>
      </c>
    </row>
    <row r="354" spans="1:20" ht="15" thickBot="1" x14ac:dyDescent="0.35">
      <c r="A354" s="602" t="s">
        <v>61</v>
      </c>
      <c r="B354" s="651" t="s">
        <v>21</v>
      </c>
      <c r="C354" s="652">
        <v>40</v>
      </c>
      <c r="D354" s="653">
        <v>73814</v>
      </c>
      <c r="E354" s="653">
        <v>103338</v>
      </c>
      <c r="F354" s="652">
        <v>40</v>
      </c>
      <c r="G354" s="653">
        <v>45621</v>
      </c>
      <c r="H354" s="653">
        <v>75601</v>
      </c>
      <c r="I354" s="652">
        <v>40</v>
      </c>
      <c r="J354" s="653">
        <v>52465</v>
      </c>
      <c r="K354" s="653">
        <v>65582</v>
      </c>
      <c r="L354" s="652">
        <v>40</v>
      </c>
      <c r="M354" s="653">
        <v>45621</v>
      </c>
      <c r="N354" s="653">
        <v>57026</v>
      </c>
      <c r="O354" s="652">
        <v>40</v>
      </c>
      <c r="P354" s="653">
        <v>73813</v>
      </c>
      <c r="Q354" s="653">
        <v>103338</v>
      </c>
      <c r="R354" s="652">
        <v>40</v>
      </c>
      <c r="S354" s="653">
        <v>23054</v>
      </c>
      <c r="T354" s="654">
        <v>31336</v>
      </c>
    </row>
    <row r="355" spans="1:20" ht="15" thickBot="1" x14ac:dyDescent="0.35">
      <c r="A355" s="543" t="s">
        <v>77</v>
      </c>
      <c r="B355" s="609" t="s">
        <v>21</v>
      </c>
      <c r="C355" s="537" t="s">
        <v>19</v>
      </c>
      <c r="D355" s="537" t="s">
        <v>19</v>
      </c>
      <c r="E355" s="537" t="s">
        <v>19</v>
      </c>
      <c r="F355" s="537" t="s">
        <v>19</v>
      </c>
      <c r="G355" s="537" t="s">
        <v>19</v>
      </c>
      <c r="H355" s="537" t="s">
        <v>19</v>
      </c>
      <c r="I355" s="538">
        <v>40</v>
      </c>
      <c r="J355" s="539">
        <v>47382</v>
      </c>
      <c r="K355" s="539">
        <v>52686</v>
      </c>
      <c r="L355" s="538">
        <v>40</v>
      </c>
      <c r="M355" s="539">
        <v>41267</v>
      </c>
      <c r="N355" s="539">
        <v>43160</v>
      </c>
      <c r="O355" s="538">
        <v>40</v>
      </c>
      <c r="P355" s="539">
        <v>40435</v>
      </c>
      <c r="Q355" s="539">
        <v>51834</v>
      </c>
      <c r="R355" s="538">
        <v>40</v>
      </c>
      <c r="S355" s="539">
        <v>26104</v>
      </c>
      <c r="T355" s="540">
        <v>38480</v>
      </c>
    </row>
    <row r="356" spans="1:20" ht="15" thickBot="1" x14ac:dyDescent="0.35">
      <c r="A356" s="602" t="s">
        <v>80</v>
      </c>
      <c r="B356" s="651" t="s">
        <v>21</v>
      </c>
      <c r="C356" s="652">
        <v>38</v>
      </c>
      <c r="D356" s="653">
        <v>60750</v>
      </c>
      <c r="E356" s="653">
        <v>75868</v>
      </c>
      <c r="F356" s="652">
        <v>38</v>
      </c>
      <c r="G356" s="653">
        <v>50286</v>
      </c>
      <c r="H356" s="653">
        <v>62800</v>
      </c>
      <c r="I356" s="655" t="s">
        <v>19</v>
      </c>
      <c r="J356" s="655" t="s">
        <v>19</v>
      </c>
      <c r="K356" s="655" t="s">
        <v>19</v>
      </c>
      <c r="L356" s="652">
        <v>38</v>
      </c>
      <c r="M356" s="653">
        <v>41896</v>
      </c>
      <c r="N356" s="653">
        <v>52322</v>
      </c>
      <c r="O356" s="652">
        <v>38</v>
      </c>
      <c r="P356" s="653">
        <v>45074</v>
      </c>
      <c r="Q356" s="653">
        <v>56291</v>
      </c>
      <c r="R356" s="652">
        <v>38</v>
      </c>
      <c r="S356" s="653">
        <v>29574</v>
      </c>
      <c r="T356" s="654">
        <v>36934</v>
      </c>
    </row>
    <row r="357" spans="1:20" ht="15" thickBot="1" x14ac:dyDescent="0.35">
      <c r="A357" s="543" t="s">
        <v>97</v>
      </c>
      <c r="B357" s="609" t="s">
        <v>21</v>
      </c>
      <c r="C357" s="537" t="s">
        <v>19</v>
      </c>
      <c r="D357" s="537" t="s">
        <v>19</v>
      </c>
      <c r="E357" s="537" t="s">
        <v>19</v>
      </c>
      <c r="F357" s="538">
        <v>40</v>
      </c>
      <c r="G357" s="539">
        <v>40000</v>
      </c>
      <c r="H357" s="539">
        <v>42000</v>
      </c>
      <c r="I357" s="537" t="s">
        <v>19</v>
      </c>
      <c r="J357" s="537" t="s">
        <v>19</v>
      </c>
      <c r="K357" s="537" t="s">
        <v>19</v>
      </c>
      <c r="L357" s="538">
        <v>40</v>
      </c>
      <c r="M357" s="539">
        <v>31034</v>
      </c>
      <c r="N357" s="539">
        <v>36504</v>
      </c>
      <c r="O357" s="537" t="s">
        <v>19</v>
      </c>
      <c r="P357" s="537" t="s">
        <v>19</v>
      </c>
      <c r="Q357" s="537" t="s">
        <v>19</v>
      </c>
      <c r="R357" s="538">
        <v>20</v>
      </c>
      <c r="S357" s="539">
        <v>7280</v>
      </c>
      <c r="T357" s="540">
        <v>12480</v>
      </c>
    </row>
    <row r="358" spans="1:20" ht="15" thickBot="1" x14ac:dyDescent="0.35">
      <c r="A358" s="602" t="s">
        <v>98</v>
      </c>
      <c r="B358" s="651" t="s">
        <v>21</v>
      </c>
      <c r="C358" s="652">
        <v>40</v>
      </c>
      <c r="D358" s="653">
        <v>67640</v>
      </c>
      <c r="E358" s="653">
        <v>81168</v>
      </c>
      <c r="F358" s="652">
        <v>40</v>
      </c>
      <c r="G358" s="653">
        <v>58530</v>
      </c>
      <c r="H358" s="653">
        <v>70237</v>
      </c>
      <c r="I358" s="652">
        <v>38</v>
      </c>
      <c r="J358" s="653">
        <v>48412</v>
      </c>
      <c r="K358" s="653">
        <v>58098</v>
      </c>
      <c r="L358" s="652">
        <v>38</v>
      </c>
      <c r="M358" s="653">
        <v>41820</v>
      </c>
      <c r="N358" s="653">
        <v>50184</v>
      </c>
      <c r="O358" s="652">
        <v>38</v>
      </c>
      <c r="P358" s="653">
        <v>41820</v>
      </c>
      <c r="Q358" s="653">
        <v>50184</v>
      </c>
      <c r="R358" s="652">
        <v>38</v>
      </c>
      <c r="S358" s="653">
        <v>27937</v>
      </c>
      <c r="T358" s="654">
        <v>35526</v>
      </c>
    </row>
    <row r="359" spans="1:20" ht="15" thickBot="1" x14ac:dyDescent="0.35">
      <c r="A359" s="543" t="s">
        <v>103</v>
      </c>
      <c r="B359" s="609" t="s">
        <v>21</v>
      </c>
      <c r="C359" s="538">
        <v>40</v>
      </c>
      <c r="D359" s="539">
        <v>86600</v>
      </c>
      <c r="E359" s="539">
        <v>145300</v>
      </c>
      <c r="F359" s="538">
        <v>40</v>
      </c>
      <c r="G359" s="539">
        <v>56400</v>
      </c>
      <c r="H359" s="539">
        <v>63100</v>
      </c>
      <c r="I359" s="538">
        <v>40</v>
      </c>
      <c r="J359" s="539">
        <v>51000</v>
      </c>
      <c r="K359" s="539">
        <v>56100</v>
      </c>
      <c r="L359" s="538">
        <v>40</v>
      </c>
      <c r="M359" s="539">
        <v>37100</v>
      </c>
      <c r="N359" s="539">
        <v>44600</v>
      </c>
      <c r="O359" s="538">
        <v>40</v>
      </c>
      <c r="P359" s="539">
        <v>59500</v>
      </c>
      <c r="Q359" s="539">
        <v>77700</v>
      </c>
      <c r="R359" s="538">
        <v>40</v>
      </c>
      <c r="S359" s="539">
        <v>23281</v>
      </c>
      <c r="T359" s="540">
        <v>32155</v>
      </c>
    </row>
    <row r="360" spans="1:20" ht="15" thickBot="1" x14ac:dyDescent="0.35">
      <c r="A360" s="602" t="s">
        <v>122</v>
      </c>
      <c r="B360" s="651" t="s">
        <v>21</v>
      </c>
      <c r="C360" s="652">
        <v>40</v>
      </c>
      <c r="D360" s="653">
        <v>55697</v>
      </c>
      <c r="E360" s="653">
        <v>85793</v>
      </c>
      <c r="F360" s="652">
        <v>40</v>
      </c>
      <c r="G360" s="653">
        <v>45703</v>
      </c>
      <c r="H360" s="653">
        <v>67673</v>
      </c>
      <c r="I360" s="652">
        <v>40</v>
      </c>
      <c r="J360" s="653">
        <v>39959</v>
      </c>
      <c r="K360" s="653">
        <v>59702</v>
      </c>
      <c r="L360" s="652">
        <v>40</v>
      </c>
      <c r="M360" s="653">
        <v>37153</v>
      </c>
      <c r="N360" s="653">
        <v>51225</v>
      </c>
      <c r="O360" s="652">
        <v>40</v>
      </c>
      <c r="P360" s="653">
        <v>30782</v>
      </c>
      <c r="Q360" s="653">
        <v>47063</v>
      </c>
      <c r="R360" s="652">
        <v>40</v>
      </c>
      <c r="S360" s="653">
        <v>24040</v>
      </c>
      <c r="T360" s="654">
        <v>36466</v>
      </c>
    </row>
    <row r="361" spans="1:20" ht="15" thickBot="1" x14ac:dyDescent="0.35">
      <c r="A361" s="543" t="s">
        <v>128</v>
      </c>
      <c r="B361" s="609" t="s">
        <v>21</v>
      </c>
      <c r="C361" s="537" t="s">
        <v>19</v>
      </c>
      <c r="D361" s="537" t="s">
        <v>19</v>
      </c>
      <c r="E361" s="537" t="s">
        <v>19</v>
      </c>
      <c r="F361" s="538">
        <v>40</v>
      </c>
      <c r="G361" s="539">
        <v>68976</v>
      </c>
      <c r="H361" s="539">
        <v>89442</v>
      </c>
      <c r="I361" s="537" t="s">
        <v>19</v>
      </c>
      <c r="J361" s="537" t="s">
        <v>19</v>
      </c>
      <c r="K361" s="537" t="s">
        <v>19</v>
      </c>
      <c r="L361" s="538">
        <v>40</v>
      </c>
      <c r="M361" s="539">
        <v>39696</v>
      </c>
      <c r="N361" s="539">
        <v>53197</v>
      </c>
      <c r="O361" s="538">
        <v>40</v>
      </c>
      <c r="P361" s="539">
        <v>32618</v>
      </c>
      <c r="Q361" s="539">
        <v>42033</v>
      </c>
      <c r="R361" s="538">
        <v>40</v>
      </c>
      <c r="S361" s="539">
        <v>22923</v>
      </c>
      <c r="T361" s="540">
        <v>31418</v>
      </c>
    </row>
    <row r="362" spans="1:20" ht="15" thickBot="1" x14ac:dyDescent="0.35">
      <c r="A362" s="602" t="s">
        <v>140</v>
      </c>
      <c r="B362" s="651" t="s">
        <v>21</v>
      </c>
      <c r="C362" s="655" t="s">
        <v>19</v>
      </c>
      <c r="D362" s="655" t="s">
        <v>19</v>
      </c>
      <c r="E362" s="655" t="s">
        <v>19</v>
      </c>
      <c r="F362" s="652">
        <v>40</v>
      </c>
      <c r="G362" s="653">
        <v>60000</v>
      </c>
      <c r="H362" s="653">
        <v>73590</v>
      </c>
      <c r="I362" s="652">
        <v>40</v>
      </c>
      <c r="J362" s="653">
        <v>52707</v>
      </c>
      <c r="K362" s="653">
        <v>64709</v>
      </c>
      <c r="L362" s="652">
        <v>40</v>
      </c>
      <c r="M362" s="653">
        <v>46300</v>
      </c>
      <c r="N362" s="653">
        <v>59904</v>
      </c>
      <c r="O362" s="652">
        <v>40</v>
      </c>
      <c r="P362" s="653">
        <v>39707</v>
      </c>
      <c r="Q362" s="653">
        <v>49067</v>
      </c>
      <c r="R362" s="652">
        <v>40</v>
      </c>
      <c r="S362" s="653">
        <v>36442</v>
      </c>
      <c r="T362" s="654">
        <v>45261</v>
      </c>
    </row>
    <row r="363" spans="1:20" ht="15" thickBot="1" x14ac:dyDescent="0.35">
      <c r="A363" s="543" t="s">
        <v>147</v>
      </c>
      <c r="B363" s="609" t="s">
        <v>21</v>
      </c>
      <c r="C363" s="537" t="s">
        <v>19</v>
      </c>
      <c r="D363" s="537" t="s">
        <v>19</v>
      </c>
      <c r="E363" s="537" t="s">
        <v>19</v>
      </c>
      <c r="F363" s="538">
        <v>40</v>
      </c>
      <c r="G363" s="539">
        <v>52000</v>
      </c>
      <c r="H363" s="539">
        <v>62000</v>
      </c>
      <c r="I363" s="538">
        <v>40</v>
      </c>
      <c r="J363" s="539">
        <v>45389</v>
      </c>
      <c r="K363" s="539">
        <v>53481</v>
      </c>
      <c r="L363" s="538">
        <v>40</v>
      </c>
      <c r="M363" s="539">
        <v>45389</v>
      </c>
      <c r="N363" s="539">
        <v>53481</v>
      </c>
      <c r="O363" s="537" t="s">
        <v>19</v>
      </c>
      <c r="P363" s="537" t="s">
        <v>19</v>
      </c>
      <c r="Q363" s="537" t="s">
        <v>19</v>
      </c>
      <c r="R363" s="538">
        <v>40</v>
      </c>
      <c r="S363" s="539">
        <v>31186</v>
      </c>
      <c r="T363" s="540">
        <v>37784</v>
      </c>
    </row>
    <row r="364" spans="1:20" ht="15" thickBot="1" x14ac:dyDescent="0.35">
      <c r="A364" s="602" t="s">
        <v>149</v>
      </c>
      <c r="B364" s="651" t="s">
        <v>21</v>
      </c>
      <c r="C364" s="652">
        <v>40</v>
      </c>
      <c r="D364" s="653">
        <v>72802</v>
      </c>
      <c r="E364" s="653">
        <v>93102</v>
      </c>
      <c r="F364" s="652">
        <v>40</v>
      </c>
      <c r="G364" s="653">
        <v>51367</v>
      </c>
      <c r="H364" s="653">
        <v>70106</v>
      </c>
      <c r="I364" s="652">
        <v>40</v>
      </c>
      <c r="J364" s="653">
        <v>61350</v>
      </c>
      <c r="K364" s="653">
        <v>77286</v>
      </c>
      <c r="L364" s="652">
        <v>40</v>
      </c>
      <c r="M364" s="653">
        <v>49734</v>
      </c>
      <c r="N364" s="653">
        <v>62372</v>
      </c>
      <c r="O364" s="652">
        <v>40</v>
      </c>
      <c r="P364" s="653">
        <v>62636</v>
      </c>
      <c r="Q364" s="653">
        <v>79996</v>
      </c>
      <c r="R364" s="652">
        <v>40</v>
      </c>
      <c r="S364" s="653">
        <v>32222</v>
      </c>
      <c r="T364" s="654">
        <v>40518</v>
      </c>
    </row>
    <row r="365" spans="1:20" ht="15" thickBot="1" x14ac:dyDescent="0.35">
      <c r="A365" s="543" t="s">
        <v>151</v>
      </c>
      <c r="B365" s="609" t="s">
        <v>21</v>
      </c>
      <c r="C365" s="538">
        <v>40</v>
      </c>
      <c r="D365" s="539">
        <v>58657</v>
      </c>
      <c r="E365" s="539">
        <v>78082</v>
      </c>
      <c r="F365" s="538">
        <v>40</v>
      </c>
      <c r="G365" s="539">
        <v>48722</v>
      </c>
      <c r="H365" s="539">
        <v>61838</v>
      </c>
      <c r="I365" s="538">
        <v>40</v>
      </c>
      <c r="J365" s="539">
        <v>43722</v>
      </c>
      <c r="K365" s="539">
        <v>56838</v>
      </c>
      <c r="L365" s="538">
        <v>40</v>
      </c>
      <c r="M365" s="539">
        <v>43722</v>
      </c>
      <c r="N365" s="539">
        <v>56838</v>
      </c>
      <c r="O365" s="538">
        <v>40</v>
      </c>
      <c r="P365" s="539">
        <v>38000</v>
      </c>
      <c r="Q365" s="539">
        <v>48000</v>
      </c>
      <c r="R365" s="538">
        <v>40</v>
      </c>
      <c r="S365" s="539">
        <v>27236</v>
      </c>
      <c r="T365" s="540">
        <v>35206</v>
      </c>
    </row>
    <row r="366" spans="1:20" ht="15" thickBot="1" x14ac:dyDescent="0.35">
      <c r="A366" s="602" t="s">
        <v>164</v>
      </c>
      <c r="B366" s="651" t="s">
        <v>21</v>
      </c>
      <c r="C366" s="652">
        <v>40</v>
      </c>
      <c r="D366" s="653">
        <v>59467</v>
      </c>
      <c r="E366" s="653">
        <v>72280</v>
      </c>
      <c r="F366" s="652">
        <v>40</v>
      </c>
      <c r="G366" s="653">
        <v>48173</v>
      </c>
      <c r="H366" s="653">
        <v>59467</v>
      </c>
      <c r="I366" s="652">
        <v>40</v>
      </c>
      <c r="J366" s="653">
        <v>48173</v>
      </c>
      <c r="K366" s="653">
        <v>59467</v>
      </c>
      <c r="L366" s="652">
        <v>40</v>
      </c>
      <c r="M366" s="653">
        <v>44200</v>
      </c>
      <c r="N366" s="653">
        <v>54059</v>
      </c>
      <c r="O366" s="652">
        <v>40</v>
      </c>
      <c r="P366" s="653">
        <v>36358</v>
      </c>
      <c r="Q366" s="653">
        <v>44470</v>
      </c>
      <c r="R366" s="652">
        <v>30</v>
      </c>
      <c r="S366" s="653">
        <v>28080</v>
      </c>
      <c r="T366" s="654">
        <v>37606</v>
      </c>
    </row>
    <row r="367" spans="1:20" ht="15" thickBot="1" x14ac:dyDescent="0.35">
      <c r="A367" s="543" t="s">
        <v>175</v>
      </c>
      <c r="B367" s="609" t="s">
        <v>21</v>
      </c>
      <c r="C367" s="537" t="s">
        <v>19</v>
      </c>
      <c r="D367" s="537" t="s">
        <v>19</v>
      </c>
      <c r="E367" s="537" t="s">
        <v>19</v>
      </c>
      <c r="F367" s="538">
        <v>40</v>
      </c>
      <c r="G367" s="539">
        <v>40394</v>
      </c>
      <c r="H367" s="539">
        <v>64626</v>
      </c>
      <c r="I367" s="537" t="s">
        <v>19</v>
      </c>
      <c r="J367" s="537" t="s">
        <v>19</v>
      </c>
      <c r="K367" s="537" t="s">
        <v>19</v>
      </c>
      <c r="L367" s="538">
        <v>40</v>
      </c>
      <c r="M367" s="539">
        <v>31346</v>
      </c>
      <c r="N367" s="539">
        <v>50170</v>
      </c>
      <c r="O367" s="538">
        <v>40</v>
      </c>
      <c r="P367" s="539">
        <v>35589</v>
      </c>
      <c r="Q367" s="539">
        <v>56930</v>
      </c>
      <c r="R367" s="538">
        <v>22</v>
      </c>
      <c r="S367" s="539">
        <v>11634</v>
      </c>
      <c r="T367" s="540">
        <v>23891</v>
      </c>
    </row>
    <row r="368" spans="1:20" ht="15" thickBot="1" x14ac:dyDescent="0.35">
      <c r="A368" s="602" t="s">
        <v>185</v>
      </c>
      <c r="B368" s="651" t="s">
        <v>21</v>
      </c>
      <c r="C368" s="655" t="s">
        <v>19</v>
      </c>
      <c r="D368" s="655" t="s">
        <v>19</v>
      </c>
      <c r="E368" s="655" t="s">
        <v>19</v>
      </c>
      <c r="F368" s="652">
        <v>36</v>
      </c>
      <c r="G368" s="653">
        <v>36350</v>
      </c>
      <c r="H368" s="653">
        <v>54745</v>
      </c>
      <c r="I368" s="652">
        <v>40</v>
      </c>
      <c r="J368" s="653">
        <v>44283</v>
      </c>
      <c r="K368" s="653">
        <v>51812</v>
      </c>
      <c r="L368" s="652">
        <v>40</v>
      </c>
      <c r="M368" s="653">
        <v>37731</v>
      </c>
      <c r="N368" s="653">
        <v>45780</v>
      </c>
      <c r="O368" s="652">
        <v>40</v>
      </c>
      <c r="P368" s="653">
        <v>50000</v>
      </c>
      <c r="Q368" s="653">
        <v>60000</v>
      </c>
      <c r="R368" s="652">
        <v>26</v>
      </c>
      <c r="S368" s="653">
        <v>23665</v>
      </c>
      <c r="T368" s="654">
        <v>33494</v>
      </c>
    </row>
    <row r="369" spans="1:20" ht="15" thickBot="1" x14ac:dyDescent="0.35">
      <c r="A369" s="543" t="s">
        <v>189</v>
      </c>
      <c r="B369" s="609" t="s">
        <v>21</v>
      </c>
      <c r="C369" s="538">
        <v>40</v>
      </c>
      <c r="D369" s="539">
        <v>71500</v>
      </c>
      <c r="E369" s="539">
        <v>94500</v>
      </c>
      <c r="F369" s="538">
        <v>40</v>
      </c>
      <c r="G369" s="539">
        <v>63700</v>
      </c>
      <c r="H369" s="539">
        <v>84200</v>
      </c>
      <c r="I369" s="538">
        <v>40</v>
      </c>
      <c r="J369" s="539">
        <v>55957</v>
      </c>
      <c r="K369" s="539">
        <v>67555</v>
      </c>
      <c r="L369" s="538">
        <v>40</v>
      </c>
      <c r="M369" s="539">
        <v>46020</v>
      </c>
      <c r="N369" s="539">
        <v>55958</v>
      </c>
      <c r="O369" s="538">
        <v>40</v>
      </c>
      <c r="P369" s="539">
        <v>37400</v>
      </c>
      <c r="Q369" s="539">
        <v>68100</v>
      </c>
      <c r="R369" s="538">
        <v>40</v>
      </c>
      <c r="S369" s="539">
        <v>27300</v>
      </c>
      <c r="T369" s="540">
        <v>42187</v>
      </c>
    </row>
    <row r="370" spans="1:20" ht="15" thickBot="1" x14ac:dyDescent="0.35">
      <c r="A370" s="602" t="s">
        <v>191</v>
      </c>
      <c r="B370" s="651" t="s">
        <v>21</v>
      </c>
      <c r="C370" s="652">
        <v>40</v>
      </c>
      <c r="D370" s="653">
        <v>71651</v>
      </c>
      <c r="E370" s="653">
        <v>95412</v>
      </c>
      <c r="F370" s="652">
        <v>40</v>
      </c>
      <c r="G370" s="653">
        <v>46545</v>
      </c>
      <c r="H370" s="653">
        <v>69010</v>
      </c>
      <c r="I370" s="652">
        <v>40</v>
      </c>
      <c r="J370" s="653">
        <v>43701</v>
      </c>
      <c r="K370" s="653">
        <v>53352</v>
      </c>
      <c r="L370" s="652">
        <v>30</v>
      </c>
      <c r="M370" s="653">
        <v>41226</v>
      </c>
      <c r="N370" s="653">
        <v>53352</v>
      </c>
      <c r="O370" s="652">
        <v>40</v>
      </c>
      <c r="P370" s="653">
        <v>43701</v>
      </c>
      <c r="Q370" s="653">
        <v>53352</v>
      </c>
      <c r="R370" s="652">
        <v>23</v>
      </c>
      <c r="S370" s="653">
        <v>20800</v>
      </c>
      <c r="T370" s="654">
        <v>32614</v>
      </c>
    </row>
    <row r="371" spans="1:20" ht="15" thickBot="1" x14ac:dyDescent="0.35">
      <c r="A371" s="543" t="s">
        <v>196</v>
      </c>
      <c r="B371" s="609" t="s">
        <v>21</v>
      </c>
      <c r="C371" s="538">
        <v>40</v>
      </c>
      <c r="D371" s="539">
        <v>48259</v>
      </c>
      <c r="E371" s="539">
        <v>58715</v>
      </c>
      <c r="F371" s="538">
        <v>40</v>
      </c>
      <c r="G371" s="539">
        <v>41753</v>
      </c>
      <c r="H371" s="539">
        <v>50798</v>
      </c>
      <c r="I371" s="537" t="s">
        <v>19</v>
      </c>
      <c r="J371" s="537" t="s">
        <v>19</v>
      </c>
      <c r="K371" s="537" t="s">
        <v>19</v>
      </c>
      <c r="L371" s="537" t="s">
        <v>19</v>
      </c>
      <c r="M371" s="537" t="s">
        <v>19</v>
      </c>
      <c r="N371" s="537" t="s">
        <v>19</v>
      </c>
      <c r="O371" s="538">
        <v>40</v>
      </c>
      <c r="P371" s="539">
        <v>44593</v>
      </c>
      <c r="Q371" s="539">
        <v>54294</v>
      </c>
      <c r="R371" s="538">
        <v>40</v>
      </c>
      <c r="S371" s="539">
        <v>27442</v>
      </c>
      <c r="T371" s="540">
        <v>33407</v>
      </c>
    </row>
    <row r="372" spans="1:20" ht="15" thickBot="1" x14ac:dyDescent="0.35">
      <c r="A372" s="602" t="s">
        <v>208</v>
      </c>
      <c r="B372" s="651" t="s">
        <v>21</v>
      </c>
      <c r="C372" s="655" t="s">
        <v>19</v>
      </c>
      <c r="D372" s="655" t="s">
        <v>19</v>
      </c>
      <c r="E372" s="655" t="s">
        <v>19</v>
      </c>
      <c r="F372" s="652">
        <v>40</v>
      </c>
      <c r="G372" s="653">
        <v>59176</v>
      </c>
      <c r="H372" s="653">
        <v>68993</v>
      </c>
      <c r="I372" s="652">
        <v>40</v>
      </c>
      <c r="J372" s="653">
        <v>55203</v>
      </c>
      <c r="K372" s="653">
        <v>64604</v>
      </c>
      <c r="L372" s="652">
        <v>40</v>
      </c>
      <c r="M372" s="653">
        <v>44262</v>
      </c>
      <c r="N372" s="653">
        <v>51771</v>
      </c>
      <c r="O372" s="652">
        <v>40</v>
      </c>
      <c r="P372" s="653">
        <v>55203</v>
      </c>
      <c r="Q372" s="653">
        <v>64604</v>
      </c>
      <c r="R372" s="652">
        <v>40</v>
      </c>
      <c r="S372" s="653">
        <v>31116</v>
      </c>
      <c r="T372" s="654">
        <v>44158</v>
      </c>
    </row>
    <row r="373" spans="1:20" ht="15" thickBot="1" x14ac:dyDescent="0.35">
      <c r="A373" s="543" t="s">
        <v>239</v>
      </c>
      <c r="B373" s="609" t="s">
        <v>21</v>
      </c>
      <c r="C373" s="537" t="s">
        <v>19</v>
      </c>
      <c r="D373" s="537" t="s">
        <v>19</v>
      </c>
      <c r="E373" s="537" t="s">
        <v>19</v>
      </c>
      <c r="F373" s="537" t="s">
        <v>19</v>
      </c>
      <c r="G373" s="537" t="s">
        <v>19</v>
      </c>
      <c r="H373" s="537" t="s">
        <v>19</v>
      </c>
      <c r="I373" s="538">
        <v>40</v>
      </c>
      <c r="J373" s="539">
        <v>41475</v>
      </c>
      <c r="K373" s="539">
        <v>58594</v>
      </c>
      <c r="L373" s="538">
        <v>40</v>
      </c>
      <c r="M373" s="539">
        <v>39021</v>
      </c>
      <c r="N373" s="539">
        <v>52520</v>
      </c>
      <c r="O373" s="538">
        <v>40</v>
      </c>
      <c r="P373" s="539">
        <v>39021</v>
      </c>
      <c r="Q373" s="539">
        <v>55806</v>
      </c>
      <c r="R373" s="538">
        <v>24</v>
      </c>
      <c r="S373" s="539">
        <v>6193</v>
      </c>
      <c r="T373" s="540">
        <v>34674</v>
      </c>
    </row>
    <row r="374" spans="1:20" ht="15" thickBot="1" x14ac:dyDescent="0.35">
      <c r="A374" s="602" t="s">
        <v>246</v>
      </c>
      <c r="B374" s="651" t="s">
        <v>21</v>
      </c>
      <c r="C374" s="652">
        <v>40</v>
      </c>
      <c r="D374" s="653">
        <v>56000</v>
      </c>
      <c r="E374" s="653">
        <v>68000</v>
      </c>
      <c r="F374" s="652">
        <v>40</v>
      </c>
      <c r="G374" s="653">
        <v>49754</v>
      </c>
      <c r="H374" s="653">
        <v>59301</v>
      </c>
      <c r="I374" s="652">
        <v>40</v>
      </c>
      <c r="J374" s="653">
        <v>43742</v>
      </c>
      <c r="K374" s="653">
        <v>51979</v>
      </c>
      <c r="L374" s="652">
        <v>40</v>
      </c>
      <c r="M374" s="653">
        <v>38459</v>
      </c>
      <c r="N374" s="653">
        <v>45635</v>
      </c>
      <c r="O374" s="652">
        <v>40</v>
      </c>
      <c r="P374" s="653">
        <v>28000</v>
      </c>
      <c r="Q374" s="653">
        <v>44000</v>
      </c>
      <c r="R374" s="652">
        <v>24</v>
      </c>
      <c r="S374" s="653">
        <v>27518</v>
      </c>
      <c r="T374" s="654">
        <v>31720</v>
      </c>
    </row>
    <row r="375" spans="1:20" ht="15" thickBot="1" x14ac:dyDescent="0.35">
      <c r="A375" s="543" t="s">
        <v>256</v>
      </c>
      <c r="B375" s="609" t="s">
        <v>21</v>
      </c>
      <c r="C375" s="538">
        <v>40</v>
      </c>
      <c r="D375" s="539">
        <v>56411</v>
      </c>
      <c r="E375" s="539">
        <v>78976</v>
      </c>
      <c r="F375" s="538">
        <v>40</v>
      </c>
      <c r="G375" s="539">
        <v>47009</v>
      </c>
      <c r="H375" s="539">
        <v>65813</v>
      </c>
      <c r="I375" s="538">
        <v>40</v>
      </c>
      <c r="J375" s="539">
        <v>42736</v>
      </c>
      <c r="K375" s="539">
        <v>59830</v>
      </c>
      <c r="L375" s="538">
        <v>20</v>
      </c>
      <c r="M375" s="539">
        <v>39677</v>
      </c>
      <c r="N375" s="539">
        <v>53564</v>
      </c>
      <c r="O375" s="538">
        <v>40</v>
      </c>
      <c r="P375" s="539">
        <v>47009</v>
      </c>
      <c r="Q375" s="539">
        <v>65813</v>
      </c>
      <c r="R375" s="538">
        <v>20</v>
      </c>
      <c r="S375" s="539">
        <v>21889</v>
      </c>
      <c r="T375" s="540">
        <v>28455</v>
      </c>
    </row>
    <row r="376" spans="1:20" ht="15" thickBot="1" x14ac:dyDescent="0.35">
      <c r="A376" s="602" t="s">
        <v>281</v>
      </c>
      <c r="B376" s="651" t="s">
        <v>21</v>
      </c>
      <c r="C376" s="655" t="s">
        <v>19</v>
      </c>
      <c r="D376" s="655" t="s">
        <v>19</v>
      </c>
      <c r="E376" s="655" t="s">
        <v>19</v>
      </c>
      <c r="F376" s="655" t="s">
        <v>19</v>
      </c>
      <c r="G376" s="655" t="s">
        <v>19</v>
      </c>
      <c r="H376" s="655" t="s">
        <v>19</v>
      </c>
      <c r="I376" s="655" t="s">
        <v>19</v>
      </c>
      <c r="J376" s="655" t="s">
        <v>19</v>
      </c>
      <c r="K376" s="655" t="s">
        <v>19</v>
      </c>
      <c r="L376" s="652">
        <v>40</v>
      </c>
      <c r="M376" s="653">
        <v>38400</v>
      </c>
      <c r="N376" s="653">
        <v>38400</v>
      </c>
      <c r="O376" s="652">
        <v>40</v>
      </c>
      <c r="P376" s="653">
        <v>26304</v>
      </c>
      <c r="Q376" s="653">
        <v>26304</v>
      </c>
      <c r="R376" s="652">
        <v>36</v>
      </c>
      <c r="S376" s="653">
        <v>16380</v>
      </c>
      <c r="T376" s="654">
        <v>28496</v>
      </c>
    </row>
    <row r="377" spans="1:20" ht="15" thickBot="1" x14ac:dyDescent="0.35">
      <c r="A377" s="543" t="s">
        <v>283</v>
      </c>
      <c r="B377" s="609" t="s">
        <v>21</v>
      </c>
      <c r="C377" s="537" t="s">
        <v>19</v>
      </c>
      <c r="D377" s="537" t="s">
        <v>19</v>
      </c>
      <c r="E377" s="537" t="s">
        <v>19</v>
      </c>
      <c r="F377" s="538">
        <v>45</v>
      </c>
      <c r="G377" s="539">
        <v>45000</v>
      </c>
      <c r="H377" s="539">
        <v>65000</v>
      </c>
      <c r="I377" s="538">
        <v>40</v>
      </c>
      <c r="J377" s="539">
        <v>37000</v>
      </c>
      <c r="K377" s="539">
        <v>55000</v>
      </c>
      <c r="L377" s="538">
        <v>40</v>
      </c>
      <c r="M377" s="539">
        <v>24171</v>
      </c>
      <c r="N377" s="539">
        <v>42000</v>
      </c>
      <c r="O377" s="538">
        <v>45</v>
      </c>
      <c r="P377" s="539">
        <v>40000</v>
      </c>
      <c r="Q377" s="539">
        <v>65000</v>
      </c>
      <c r="R377" s="538">
        <v>20</v>
      </c>
      <c r="S377" s="539">
        <v>11190</v>
      </c>
      <c r="T377" s="540">
        <v>15662</v>
      </c>
    </row>
    <row r="378" spans="1:20" ht="15" thickBot="1" x14ac:dyDescent="0.35">
      <c r="A378" s="602" t="s">
        <v>288</v>
      </c>
      <c r="B378" s="651" t="s">
        <v>21</v>
      </c>
      <c r="C378" s="655" t="s">
        <v>19</v>
      </c>
      <c r="D378" s="655" t="s">
        <v>19</v>
      </c>
      <c r="E378" s="655" t="s">
        <v>19</v>
      </c>
      <c r="F378" s="652">
        <v>40</v>
      </c>
      <c r="G378" s="653">
        <v>40299</v>
      </c>
      <c r="H378" s="653">
        <v>66424</v>
      </c>
      <c r="I378" s="652">
        <v>40</v>
      </c>
      <c r="J378" s="653">
        <v>42154</v>
      </c>
      <c r="K378" s="653">
        <v>66424</v>
      </c>
      <c r="L378" s="652">
        <v>40</v>
      </c>
      <c r="M378" s="653">
        <v>27899</v>
      </c>
      <c r="N378" s="653">
        <v>44410</v>
      </c>
      <c r="O378" s="652">
        <v>40</v>
      </c>
      <c r="P378" s="653">
        <v>40299</v>
      </c>
      <c r="Q378" s="653">
        <v>50803</v>
      </c>
      <c r="R378" s="652">
        <v>40</v>
      </c>
      <c r="S378" s="653">
        <v>23712</v>
      </c>
      <c r="T378" s="654">
        <v>42640</v>
      </c>
    </row>
    <row r="379" spans="1:20" ht="15" thickBot="1" x14ac:dyDescent="0.35">
      <c r="A379" s="543" t="s">
        <v>304</v>
      </c>
      <c r="B379" s="609" t="s">
        <v>21</v>
      </c>
      <c r="C379" s="537" t="s">
        <v>19</v>
      </c>
      <c r="D379" s="537" t="s">
        <v>19</v>
      </c>
      <c r="E379" s="537" t="s">
        <v>19</v>
      </c>
      <c r="F379" s="538">
        <v>38</v>
      </c>
      <c r="G379" s="539">
        <v>47724</v>
      </c>
      <c r="H379" s="539">
        <v>67926</v>
      </c>
      <c r="I379" s="538">
        <v>38</v>
      </c>
      <c r="J379" s="539">
        <v>42426</v>
      </c>
      <c r="K379" s="539">
        <v>58063</v>
      </c>
      <c r="L379" s="538">
        <v>38</v>
      </c>
      <c r="M379" s="539">
        <v>39225</v>
      </c>
      <c r="N379" s="539">
        <v>53683</v>
      </c>
      <c r="O379" s="538">
        <v>38</v>
      </c>
      <c r="P379" s="539">
        <v>27559</v>
      </c>
      <c r="Q379" s="539">
        <v>37717</v>
      </c>
      <c r="R379" s="538">
        <v>38</v>
      </c>
      <c r="S379" s="539">
        <v>22652</v>
      </c>
      <c r="T379" s="540">
        <v>29808</v>
      </c>
    </row>
    <row r="380" spans="1:20" ht="15" thickBot="1" x14ac:dyDescent="0.35">
      <c r="A380" s="602" t="s">
        <v>308</v>
      </c>
      <c r="B380" s="651" t="s">
        <v>21</v>
      </c>
      <c r="C380" s="655" t="s">
        <v>19</v>
      </c>
      <c r="D380" s="655" t="s">
        <v>19</v>
      </c>
      <c r="E380" s="655" t="s">
        <v>19</v>
      </c>
      <c r="F380" s="652">
        <v>40</v>
      </c>
      <c r="G380" s="653">
        <v>52559</v>
      </c>
      <c r="H380" s="653">
        <v>58003</v>
      </c>
      <c r="I380" s="652">
        <v>40</v>
      </c>
      <c r="J380" s="653">
        <v>47764</v>
      </c>
      <c r="K380" s="653">
        <v>52558</v>
      </c>
      <c r="L380" s="652">
        <v>40</v>
      </c>
      <c r="M380" s="653">
        <v>39386</v>
      </c>
      <c r="N380" s="653">
        <v>47781</v>
      </c>
      <c r="O380" s="652">
        <v>40</v>
      </c>
      <c r="P380" s="653">
        <v>42347</v>
      </c>
      <c r="Q380" s="653">
        <v>48541</v>
      </c>
      <c r="R380" s="655" t="s">
        <v>19</v>
      </c>
      <c r="S380" s="653">
        <v>28585</v>
      </c>
      <c r="T380" s="654">
        <v>39859</v>
      </c>
    </row>
    <row r="381" spans="1:20" ht="15" thickBot="1" x14ac:dyDescent="0.35">
      <c r="A381" s="543" t="s">
        <v>313</v>
      </c>
      <c r="B381" s="609" t="s">
        <v>21</v>
      </c>
      <c r="C381" s="538">
        <v>40</v>
      </c>
      <c r="D381" s="539">
        <v>40507</v>
      </c>
      <c r="E381" s="539">
        <v>42126</v>
      </c>
      <c r="F381" s="538">
        <v>40</v>
      </c>
      <c r="G381" s="539">
        <v>27983</v>
      </c>
      <c r="H381" s="539">
        <v>28880</v>
      </c>
      <c r="I381" s="538">
        <v>40</v>
      </c>
      <c r="J381" s="539">
        <v>48480</v>
      </c>
      <c r="K381" s="539">
        <v>50469</v>
      </c>
      <c r="L381" s="538">
        <v>40</v>
      </c>
      <c r="M381" s="539">
        <v>39882</v>
      </c>
      <c r="N381" s="539">
        <v>41444</v>
      </c>
      <c r="O381" s="537" t="s">
        <v>19</v>
      </c>
      <c r="P381" s="537" t="s">
        <v>19</v>
      </c>
      <c r="Q381" s="537" t="s">
        <v>19</v>
      </c>
      <c r="R381" s="538">
        <v>40</v>
      </c>
      <c r="S381" s="539">
        <v>26985</v>
      </c>
      <c r="T381" s="540">
        <v>27925</v>
      </c>
    </row>
    <row r="382" spans="1:20" ht="15" thickBot="1" x14ac:dyDescent="0.35">
      <c r="A382" s="602" t="s">
        <v>314</v>
      </c>
      <c r="B382" s="651" t="s">
        <v>21</v>
      </c>
      <c r="C382" s="652">
        <v>38</v>
      </c>
      <c r="D382" s="653">
        <v>55867</v>
      </c>
      <c r="E382" s="653">
        <v>65726</v>
      </c>
      <c r="F382" s="655" t="s">
        <v>19</v>
      </c>
      <c r="G382" s="655" t="s">
        <v>19</v>
      </c>
      <c r="H382" s="655" t="s">
        <v>19</v>
      </c>
      <c r="I382" s="652">
        <v>38</v>
      </c>
      <c r="J382" s="653">
        <v>47300</v>
      </c>
      <c r="K382" s="653">
        <v>55647</v>
      </c>
      <c r="L382" s="652">
        <v>38</v>
      </c>
      <c r="M382" s="653">
        <v>38154</v>
      </c>
      <c r="N382" s="653">
        <v>44888</v>
      </c>
      <c r="O382" s="652">
        <v>38</v>
      </c>
      <c r="P382" s="653">
        <v>38092</v>
      </c>
      <c r="Q382" s="653">
        <v>40523</v>
      </c>
      <c r="R382" s="652">
        <v>38</v>
      </c>
      <c r="S382" s="653">
        <v>34759</v>
      </c>
      <c r="T382" s="654">
        <v>40523</v>
      </c>
    </row>
    <row r="383" spans="1:20" ht="15" thickBot="1" x14ac:dyDescent="0.35">
      <c r="A383" s="543" t="s">
        <v>328</v>
      </c>
      <c r="B383" s="609" t="s">
        <v>21</v>
      </c>
      <c r="C383" s="538">
        <v>38</v>
      </c>
      <c r="D383" s="539">
        <v>61494</v>
      </c>
      <c r="E383" s="539">
        <v>78715</v>
      </c>
      <c r="F383" s="537" t="s">
        <v>19</v>
      </c>
      <c r="G383" s="537" t="s">
        <v>19</v>
      </c>
      <c r="H383" s="537" t="s">
        <v>19</v>
      </c>
      <c r="I383" s="538">
        <v>38</v>
      </c>
      <c r="J383" s="539">
        <v>46177</v>
      </c>
      <c r="K383" s="539">
        <v>58974</v>
      </c>
      <c r="L383" s="537" t="s">
        <v>19</v>
      </c>
      <c r="M383" s="539">
        <v>46177</v>
      </c>
      <c r="N383" s="539">
        <v>58974</v>
      </c>
      <c r="O383" s="537" t="s">
        <v>19</v>
      </c>
      <c r="P383" s="537" t="s">
        <v>19</v>
      </c>
      <c r="Q383" s="537" t="s">
        <v>19</v>
      </c>
      <c r="R383" s="537" t="s">
        <v>19</v>
      </c>
      <c r="S383" s="539">
        <v>34811</v>
      </c>
      <c r="T383" s="540">
        <v>42159</v>
      </c>
    </row>
    <row r="384" spans="1:20" ht="15" thickBot="1" x14ac:dyDescent="0.35">
      <c r="A384" s="602" t="s">
        <v>334</v>
      </c>
      <c r="B384" s="651" t="s">
        <v>21</v>
      </c>
      <c r="C384" s="652">
        <v>40</v>
      </c>
      <c r="D384" s="653">
        <v>61173</v>
      </c>
      <c r="E384" s="653">
        <v>75294</v>
      </c>
      <c r="F384" s="652">
        <v>40</v>
      </c>
      <c r="G384" s="653">
        <v>56141</v>
      </c>
      <c r="H384" s="653">
        <v>69101</v>
      </c>
      <c r="I384" s="652">
        <v>40</v>
      </c>
      <c r="J384" s="653">
        <v>47783</v>
      </c>
      <c r="K384" s="653">
        <v>58814</v>
      </c>
      <c r="L384" s="652">
        <v>40</v>
      </c>
      <c r="M384" s="653">
        <v>41424</v>
      </c>
      <c r="N384" s="653">
        <v>50987</v>
      </c>
      <c r="O384" s="652">
        <v>40</v>
      </c>
      <c r="P384" s="653">
        <v>38863</v>
      </c>
      <c r="Q384" s="653">
        <v>47801</v>
      </c>
      <c r="R384" s="652">
        <v>40</v>
      </c>
      <c r="S384" s="653">
        <v>32845</v>
      </c>
      <c r="T384" s="654">
        <v>42520</v>
      </c>
    </row>
    <row r="385" spans="1:20" ht="15" thickBot="1" x14ac:dyDescent="0.35">
      <c r="A385" s="543" t="s">
        <v>341</v>
      </c>
      <c r="B385" s="609" t="s">
        <v>21</v>
      </c>
      <c r="C385" s="537" t="s">
        <v>19</v>
      </c>
      <c r="D385" s="537" t="s">
        <v>19</v>
      </c>
      <c r="E385" s="537" t="s">
        <v>19</v>
      </c>
      <c r="F385" s="538">
        <v>38</v>
      </c>
      <c r="G385" s="539">
        <v>59467</v>
      </c>
      <c r="H385" s="539">
        <v>67460</v>
      </c>
      <c r="I385" s="538">
        <v>38</v>
      </c>
      <c r="J385" s="539">
        <v>55563</v>
      </c>
      <c r="K385" s="539">
        <v>62405</v>
      </c>
      <c r="L385" s="538">
        <v>20</v>
      </c>
      <c r="M385" s="539">
        <v>26744</v>
      </c>
      <c r="N385" s="539">
        <v>30040</v>
      </c>
      <c r="O385" s="537" t="s">
        <v>19</v>
      </c>
      <c r="P385" s="537" t="s">
        <v>19</v>
      </c>
      <c r="Q385" s="537" t="s">
        <v>19</v>
      </c>
      <c r="R385" s="538">
        <v>38</v>
      </c>
      <c r="S385" s="539">
        <v>36357</v>
      </c>
      <c r="T385" s="540">
        <v>43118</v>
      </c>
    </row>
    <row r="386" spans="1:20" ht="15" thickBot="1" x14ac:dyDescent="0.35">
      <c r="A386" s="602" t="s">
        <v>361</v>
      </c>
      <c r="B386" s="651" t="s">
        <v>21</v>
      </c>
      <c r="C386" s="652">
        <v>40</v>
      </c>
      <c r="D386" s="653">
        <v>63856</v>
      </c>
      <c r="E386" s="653">
        <v>63856</v>
      </c>
      <c r="F386" s="652">
        <v>40</v>
      </c>
      <c r="G386" s="653">
        <v>50419</v>
      </c>
      <c r="H386" s="653">
        <v>54955</v>
      </c>
      <c r="I386" s="652">
        <v>40</v>
      </c>
      <c r="J386" s="653">
        <v>40967</v>
      </c>
      <c r="K386" s="653">
        <v>52000</v>
      </c>
      <c r="L386" s="652">
        <v>40</v>
      </c>
      <c r="M386" s="653">
        <v>38293</v>
      </c>
      <c r="N386" s="653">
        <v>50419</v>
      </c>
      <c r="O386" s="652">
        <v>40</v>
      </c>
      <c r="P386" s="653">
        <v>38293</v>
      </c>
      <c r="Q386" s="653">
        <v>50419</v>
      </c>
      <c r="R386" s="652">
        <v>37</v>
      </c>
      <c r="S386" s="653">
        <v>26282</v>
      </c>
      <c r="T386" s="654">
        <v>42245</v>
      </c>
    </row>
    <row r="387" spans="1:20" ht="15" thickBot="1" x14ac:dyDescent="0.35">
      <c r="A387" s="543" t="s">
        <v>362</v>
      </c>
      <c r="B387" s="609" t="s">
        <v>21</v>
      </c>
      <c r="C387" s="538">
        <v>40</v>
      </c>
      <c r="D387" s="539">
        <v>56503</v>
      </c>
      <c r="E387" s="539">
        <v>84753</v>
      </c>
      <c r="F387" s="538">
        <v>40</v>
      </c>
      <c r="G387" s="539">
        <v>47489</v>
      </c>
      <c r="H387" s="539">
        <v>71235</v>
      </c>
      <c r="I387" s="538">
        <v>40</v>
      </c>
      <c r="J387" s="539">
        <v>40438</v>
      </c>
      <c r="K387" s="539">
        <v>60655</v>
      </c>
      <c r="L387" s="538">
        <v>20</v>
      </c>
      <c r="M387" s="539">
        <v>18720</v>
      </c>
      <c r="N387" s="539">
        <v>24440</v>
      </c>
      <c r="O387" s="538">
        <v>20</v>
      </c>
      <c r="P387" s="539">
        <v>11440</v>
      </c>
      <c r="Q387" s="539">
        <v>16120</v>
      </c>
      <c r="R387" s="538">
        <v>20</v>
      </c>
      <c r="S387" s="539">
        <v>11440</v>
      </c>
      <c r="T387" s="540">
        <v>16120</v>
      </c>
    </row>
    <row r="388" spans="1:20" ht="15" thickBot="1" x14ac:dyDescent="0.35">
      <c r="A388" s="602" t="s">
        <v>373</v>
      </c>
      <c r="B388" s="651" t="s">
        <v>21</v>
      </c>
      <c r="C388" s="655" t="s">
        <v>19</v>
      </c>
      <c r="D388" s="655" t="s">
        <v>19</v>
      </c>
      <c r="E388" s="655" t="s">
        <v>19</v>
      </c>
      <c r="F388" s="655" t="s">
        <v>19</v>
      </c>
      <c r="G388" s="655" t="s">
        <v>19</v>
      </c>
      <c r="H388" s="655" t="s">
        <v>19</v>
      </c>
      <c r="I388" s="652">
        <v>38</v>
      </c>
      <c r="J388" s="653">
        <v>67690</v>
      </c>
      <c r="K388" s="653">
        <v>73219</v>
      </c>
      <c r="L388" s="652">
        <v>38</v>
      </c>
      <c r="M388" s="653">
        <v>54279</v>
      </c>
      <c r="N388" s="653">
        <v>59157</v>
      </c>
      <c r="O388" s="655" t="s">
        <v>19</v>
      </c>
      <c r="P388" s="655" t="s">
        <v>19</v>
      </c>
      <c r="Q388" s="655" t="s">
        <v>19</v>
      </c>
      <c r="R388" s="652">
        <v>38</v>
      </c>
      <c r="S388" s="653">
        <v>28631</v>
      </c>
      <c r="T388" s="654">
        <v>34279</v>
      </c>
    </row>
    <row r="389" spans="1:20" ht="15" thickBot="1" x14ac:dyDescent="0.35">
      <c r="A389" s="543" t="s">
        <v>374</v>
      </c>
      <c r="B389" s="609" t="s">
        <v>21</v>
      </c>
      <c r="C389" s="537" t="s">
        <v>19</v>
      </c>
      <c r="D389" s="537" t="s">
        <v>19</v>
      </c>
      <c r="E389" s="537" t="s">
        <v>19</v>
      </c>
      <c r="F389" s="538">
        <v>40</v>
      </c>
      <c r="G389" s="539">
        <v>43888</v>
      </c>
      <c r="H389" s="539">
        <v>51626</v>
      </c>
      <c r="I389" s="537" t="s">
        <v>19</v>
      </c>
      <c r="J389" s="537" t="s">
        <v>19</v>
      </c>
      <c r="K389" s="537" t="s">
        <v>19</v>
      </c>
      <c r="L389" s="538">
        <v>40</v>
      </c>
      <c r="M389" s="539">
        <v>36733</v>
      </c>
      <c r="N389" s="539">
        <v>43202</v>
      </c>
      <c r="O389" s="538">
        <v>40</v>
      </c>
      <c r="P389" s="539">
        <v>48771</v>
      </c>
      <c r="Q389" s="539">
        <v>57380</v>
      </c>
      <c r="R389" s="537" t="s">
        <v>19</v>
      </c>
      <c r="S389" s="537" t="s">
        <v>19</v>
      </c>
      <c r="T389" s="541" t="s">
        <v>19</v>
      </c>
    </row>
    <row r="390" spans="1:20" ht="15" thickBot="1" x14ac:dyDescent="0.35">
      <c r="A390" s="602" t="s">
        <v>377</v>
      </c>
      <c r="B390" s="651" t="s">
        <v>21</v>
      </c>
      <c r="C390" s="652">
        <v>1</v>
      </c>
      <c r="D390" s="653">
        <v>100</v>
      </c>
      <c r="E390" s="653">
        <v>100</v>
      </c>
      <c r="F390" s="652">
        <v>40</v>
      </c>
      <c r="G390" s="653">
        <v>55161</v>
      </c>
      <c r="H390" s="653">
        <v>80817</v>
      </c>
      <c r="I390" s="652">
        <v>40</v>
      </c>
      <c r="J390" s="653">
        <v>50127</v>
      </c>
      <c r="K390" s="653">
        <v>73429</v>
      </c>
      <c r="L390" s="652">
        <v>40</v>
      </c>
      <c r="M390" s="653">
        <v>37661</v>
      </c>
      <c r="N390" s="653">
        <v>55144</v>
      </c>
      <c r="O390" s="652">
        <v>1</v>
      </c>
      <c r="P390" s="653">
        <v>100</v>
      </c>
      <c r="Q390" s="653">
        <v>100</v>
      </c>
      <c r="R390" s="652">
        <v>40</v>
      </c>
      <c r="S390" s="653">
        <v>23388</v>
      </c>
      <c r="T390" s="654">
        <v>34229</v>
      </c>
    </row>
    <row r="391" spans="1:20" ht="15" thickBot="1" x14ac:dyDescent="0.35">
      <c r="A391" s="543" t="s">
        <v>379</v>
      </c>
      <c r="B391" s="609" t="s">
        <v>21</v>
      </c>
      <c r="C391" s="537" t="s">
        <v>19</v>
      </c>
      <c r="D391" s="537" t="s">
        <v>19</v>
      </c>
      <c r="E391" s="537" t="s">
        <v>19</v>
      </c>
      <c r="F391" s="538">
        <v>35</v>
      </c>
      <c r="G391" s="539">
        <v>48940</v>
      </c>
      <c r="H391" s="539">
        <v>69777</v>
      </c>
      <c r="I391" s="538">
        <v>35</v>
      </c>
      <c r="J391" s="539">
        <v>40987</v>
      </c>
      <c r="K391" s="539">
        <v>58737</v>
      </c>
      <c r="L391" s="538">
        <v>35</v>
      </c>
      <c r="M391" s="539">
        <v>37631</v>
      </c>
      <c r="N391" s="539">
        <v>53653</v>
      </c>
      <c r="O391" s="538">
        <v>35</v>
      </c>
      <c r="P391" s="539">
        <v>37022</v>
      </c>
      <c r="Q391" s="539">
        <v>52785</v>
      </c>
      <c r="R391" s="538">
        <v>24</v>
      </c>
      <c r="S391" s="539">
        <v>14726</v>
      </c>
      <c r="T391" s="540">
        <v>21004</v>
      </c>
    </row>
    <row r="392" spans="1:20" ht="15" thickBot="1" x14ac:dyDescent="0.35">
      <c r="A392" s="602" t="s">
        <v>389</v>
      </c>
      <c r="B392" s="651" t="s">
        <v>21</v>
      </c>
      <c r="C392" s="652">
        <v>40</v>
      </c>
      <c r="D392" s="653">
        <v>85358</v>
      </c>
      <c r="E392" s="653">
        <v>85358</v>
      </c>
      <c r="F392" s="652">
        <v>40</v>
      </c>
      <c r="G392" s="653">
        <v>46014</v>
      </c>
      <c r="H392" s="653">
        <v>76335</v>
      </c>
      <c r="I392" s="652">
        <v>40</v>
      </c>
      <c r="J392" s="653">
        <v>45014</v>
      </c>
      <c r="K392" s="653">
        <v>75335</v>
      </c>
      <c r="L392" s="652">
        <v>40</v>
      </c>
      <c r="M392" s="653">
        <v>45014</v>
      </c>
      <c r="N392" s="653">
        <v>75335</v>
      </c>
      <c r="O392" s="652">
        <v>40</v>
      </c>
      <c r="P392" s="653">
        <v>45014</v>
      </c>
      <c r="Q392" s="653">
        <v>75335</v>
      </c>
      <c r="R392" s="652">
        <v>40</v>
      </c>
      <c r="S392" s="653">
        <v>26936</v>
      </c>
      <c r="T392" s="654">
        <v>42474</v>
      </c>
    </row>
    <row r="393" spans="1:20" ht="15" thickBot="1" x14ac:dyDescent="0.35">
      <c r="A393" s="543" t="s">
        <v>390</v>
      </c>
      <c r="B393" s="609" t="s">
        <v>21</v>
      </c>
      <c r="C393" s="537" t="s">
        <v>19</v>
      </c>
      <c r="D393" s="537" t="s">
        <v>19</v>
      </c>
      <c r="E393" s="537" t="s">
        <v>19</v>
      </c>
      <c r="F393" s="538">
        <v>40</v>
      </c>
      <c r="G393" s="539">
        <v>41000</v>
      </c>
      <c r="H393" s="539">
        <v>50136</v>
      </c>
      <c r="I393" s="538">
        <v>40</v>
      </c>
      <c r="J393" s="539">
        <v>35360</v>
      </c>
      <c r="K393" s="539">
        <v>46286</v>
      </c>
      <c r="L393" s="538">
        <v>40</v>
      </c>
      <c r="M393" s="539">
        <v>35360</v>
      </c>
      <c r="N393" s="539">
        <v>42052</v>
      </c>
      <c r="O393" s="538">
        <v>40</v>
      </c>
      <c r="P393" s="539">
        <v>35505</v>
      </c>
      <c r="Q393" s="539">
        <v>49275</v>
      </c>
      <c r="R393" s="538">
        <v>37</v>
      </c>
      <c r="S393" s="539">
        <v>17199</v>
      </c>
      <c r="T393" s="540">
        <v>34416</v>
      </c>
    </row>
    <row r="394" spans="1:20" ht="15" thickBot="1" x14ac:dyDescent="0.35">
      <c r="A394" s="603" t="s">
        <v>393</v>
      </c>
      <c r="B394" s="656" t="s">
        <v>21</v>
      </c>
      <c r="C394" s="657">
        <v>40</v>
      </c>
      <c r="D394" s="658">
        <v>70000</v>
      </c>
      <c r="E394" s="658">
        <v>82000</v>
      </c>
      <c r="F394" s="657">
        <v>40</v>
      </c>
      <c r="G394" s="658">
        <v>52000</v>
      </c>
      <c r="H394" s="658">
        <v>70000</v>
      </c>
      <c r="I394" s="657">
        <v>40</v>
      </c>
      <c r="J394" s="658">
        <v>38757</v>
      </c>
      <c r="K394" s="658">
        <v>50576</v>
      </c>
      <c r="L394" s="657">
        <v>40</v>
      </c>
      <c r="M394" s="658">
        <v>38757</v>
      </c>
      <c r="N394" s="658">
        <v>50576</v>
      </c>
      <c r="O394" s="657">
        <v>40</v>
      </c>
      <c r="P394" s="658">
        <v>32000</v>
      </c>
      <c r="Q394" s="658">
        <v>43000</v>
      </c>
      <c r="R394" s="657">
        <v>40</v>
      </c>
      <c r="S394" s="658">
        <v>25791</v>
      </c>
      <c r="T394" s="659">
        <v>33655</v>
      </c>
    </row>
  </sheetData>
  <hyperlinks>
    <hyperlink ref="H1" location="'Table of Contents'!A1" display="Return to Table of Contents"/>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Table of Contents</vt:lpstr>
      <vt:lpstr>Summary and Definitions</vt:lpstr>
      <vt:lpstr>Outlets, Hours and SqFt</vt:lpstr>
      <vt:lpstr>Collections</vt:lpstr>
      <vt:lpstr>Services</vt:lpstr>
      <vt:lpstr>Programs</vt:lpstr>
      <vt:lpstr>Internet Connectivity</vt:lpstr>
      <vt:lpstr>Technology</vt:lpstr>
      <vt:lpstr>Millages</vt:lpstr>
      <vt:lpstr>Operating Income </vt:lpstr>
      <vt:lpstr>Operating Expenditures</vt:lpstr>
      <vt:lpstr>Capital Income and Expenditure</vt:lpstr>
      <vt:lpstr>Nonresident Fees</vt:lpstr>
      <vt:lpstr>Staffing</vt:lpstr>
      <vt:lpstr>Director's Salary</vt:lpstr>
      <vt:lpstr>Other Employee Salary</vt:lpstr>
    </vt:vector>
  </TitlesOfParts>
  <Company>Counting Opinions (SQUIRE)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LM_Statistics Capital</dc:title>
  <dc:creator>Counting Opinions (SQUIRE) Ltd.</dc:creator>
  <cp:lastModifiedBy>Hamlin, Joseph (MDE)</cp:lastModifiedBy>
  <dcterms:created xsi:type="dcterms:W3CDTF">2014-07-02T18:19:16Z</dcterms:created>
  <dcterms:modified xsi:type="dcterms:W3CDTF">2017-02-21T19:33:53Z</dcterms:modified>
</cp:coreProperties>
</file>