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V:\LGOV\LAF\Public Act 202 of 2017\Corrective Action Plans Monitoring\CAP Monitoring Form Template\"/>
    </mc:Choice>
  </mc:AlternateContent>
  <xr:revisionPtr revIDLastSave="0" documentId="13_ncr:1_{EA00813E-7B6B-4A67-BCBF-F6AE807967B8}" xr6:coauthVersionLast="47" xr6:coauthVersionMax="47" xr10:uidLastSave="{00000000-0000-0000-0000-000000000000}"/>
  <bookViews>
    <workbookView xWindow="28680" yWindow="-120" windowWidth="25440" windowHeight="15270" xr2:uid="{FECCED77-72D7-4270-95E3-832BA626D83F}"/>
  </bookViews>
  <sheets>
    <sheet name="Sustainability Work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" i="1" l="1"/>
  <c r="F6" i="1"/>
  <c r="H6" i="1" s="1"/>
  <c r="F7" i="1" l="1"/>
  <c r="H7" i="1" s="1"/>
  <c r="F8" i="1" l="1"/>
  <c r="H8" i="1" s="1"/>
  <c r="F9" i="1" l="1"/>
  <c r="H9" i="1" s="1"/>
  <c r="F10" i="1" l="1"/>
  <c r="H10" i="1" s="1"/>
  <c r="A6" i="1"/>
  <c r="A7" i="1" s="1"/>
  <c r="A8" i="1" s="1"/>
  <c r="A9" i="1" s="1"/>
  <c r="A10" i="1" s="1"/>
  <c r="I7" i="1"/>
  <c r="I8" i="1" l="1"/>
  <c r="I9" i="1" l="1"/>
  <c r="I10" i="1" l="1"/>
  <c r="I12" i="1" s="1"/>
</calcChain>
</file>

<file path=xl/sharedStrings.xml><?xml version="1.0" encoding="utf-8"?>
<sst xmlns="http://schemas.openxmlformats.org/spreadsheetml/2006/main" count="15" uniqueCount="15">
  <si>
    <t>Fiscal Year</t>
  </si>
  <si>
    <t>Projected Enterprise Funds used for Retirement Costs</t>
  </si>
  <si>
    <t>Projected Retirement Contributions as a Percent of Revenues</t>
  </si>
  <si>
    <t>Total OPEB Benefit Payment Amount (All Systems)</t>
  </si>
  <si>
    <t>Total Pension ADC (All Systems)</t>
  </si>
  <si>
    <t>Additional Pension Contributions (All Systems)</t>
  </si>
  <si>
    <t>Additional OPEB Contributions (All Systems)</t>
  </si>
  <si>
    <t>Projected (Actual) Governmental Revenues</t>
  </si>
  <si>
    <t>OPEB Payments</t>
  </si>
  <si>
    <t>Pension Payments</t>
  </si>
  <si>
    <t>Projected Annual Revenue Growth (Please select)</t>
  </si>
  <si>
    <t>Corrective Action Plan Monitoring Certification of Compliance: Section 4 Sustainability Certification Worksheet</t>
  </si>
  <si>
    <t>Instructions</t>
  </si>
  <si>
    <t>Annual Retirement Cost Increase</t>
  </si>
  <si>
    <t>Average Annual Retirement Cost 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</si>
</sst>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4" borderId="1" xfId="0" applyNumberFormat="1" applyFill="1" applyBorder="1" applyAlignment="1" applyProtection="1">
      <alignment horizontal="center" vertical="center" wrapText="1"/>
      <protection locked="0"/>
    </xf>
    <xf numFmtId="164" fontId="0" fillId="0" borderId="7" xfId="0" applyNumberFormat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0" fillId="2" borderId="5" xfId="0" applyFill="1" applyBorder="1" applyAlignment="1">
      <alignment horizontal="center" vertical="center" wrapText="1"/>
    </xf>
    <xf numFmtId="165" fontId="0" fillId="5" borderId="5" xfId="1" applyNumberFormat="1" applyFont="1" applyFill="1" applyBorder="1" applyAlignment="1">
      <alignment horizontal="center" vertical="center" wrapText="1"/>
    </xf>
    <xf numFmtId="165" fontId="0" fillId="6" borderId="5" xfId="1" applyNumberFormat="1" applyFont="1" applyFill="1" applyBorder="1" applyAlignment="1">
      <alignment horizontal="center" vertical="center" wrapText="1"/>
    </xf>
    <xf numFmtId="165" fontId="0" fillId="6" borderId="8" xfId="1" applyNumberFormat="1" applyFont="1" applyFill="1" applyBorder="1" applyAlignment="1">
      <alignment horizontal="center" vertical="center" wrapText="1"/>
    </xf>
    <xf numFmtId="164" fontId="0" fillId="5" borderId="1" xfId="0" applyNumberFormat="1" applyFill="1" applyBorder="1" applyAlignment="1" applyProtection="1">
      <alignment horizontal="center" vertical="center" wrapText="1"/>
      <protection locked="0"/>
    </xf>
    <xf numFmtId="165" fontId="1" fillId="0" borderId="9" xfId="1" applyNumberFormat="1" applyFont="1" applyFill="1" applyBorder="1" applyAlignment="1">
      <alignment horizontal="center" vertical="center" wrapText="1"/>
    </xf>
    <xf numFmtId="164" fontId="0" fillId="2" borderId="1" xfId="0" applyNumberFormat="1" applyFill="1" applyBorder="1" applyAlignment="1" applyProtection="1">
      <alignment horizontal="center" vertical="center" wrapText="1"/>
      <protection locked="0"/>
    </xf>
    <xf numFmtId="164" fontId="0" fillId="3" borderId="1" xfId="0" applyNumberFormat="1" applyFill="1" applyBorder="1" applyAlignment="1" applyProtection="1">
      <alignment horizontal="center" vertical="center" wrapText="1"/>
      <protection locked="0"/>
    </xf>
    <xf numFmtId="9" fontId="0" fillId="2" borderId="12" xfId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165" fontId="0" fillId="0" borderId="12" xfId="1" applyNumberFormat="1" applyFont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5" fontId="0" fillId="5" borderId="12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165" fontId="0" fillId="0" borderId="13" xfId="1" applyNumberFormat="1" applyFont="1" applyBorder="1" applyAlignment="1" applyProtection="1">
      <alignment horizontal="center" vertical="center" wrapText="1"/>
      <protection locked="0"/>
    </xf>
    <xf numFmtId="9" fontId="0" fillId="3" borderId="9" xfId="1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1" xfId="2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ichigan.gov/documents/treasury/Sustainability_Pictorial_Instructions_703694_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93AAA-CA69-4E64-8AF2-C5E18D4317FA}">
  <sheetPr>
    <pageSetUpPr fitToPage="1"/>
  </sheetPr>
  <dimension ref="A1:I12"/>
  <sheetViews>
    <sheetView tabSelected="1" workbookViewId="0">
      <selection activeCell="D18" sqref="D18"/>
    </sheetView>
  </sheetViews>
  <sheetFormatPr defaultColWidth="8.85546875" defaultRowHeight="15" x14ac:dyDescent="0.25"/>
  <cols>
    <col min="1" max="1" width="15.42578125" style="1" customWidth="1"/>
    <col min="2" max="2" width="20.85546875" style="1" bestFit="1" customWidth="1"/>
    <col min="3" max="4" width="21.28515625" style="1" bestFit="1" customWidth="1"/>
    <col min="5" max="5" width="20.28515625" style="1" bestFit="1" customWidth="1"/>
    <col min="6" max="6" width="20.5703125" style="1" customWidth="1"/>
    <col min="7" max="7" width="23.5703125" style="1" customWidth="1"/>
    <col min="8" max="8" width="20.7109375" style="1" bestFit="1" customWidth="1"/>
    <col min="9" max="9" width="13.7109375" style="1" customWidth="1"/>
    <col min="10" max="16384" width="8.85546875" style="1"/>
  </cols>
  <sheetData>
    <row r="1" spans="1:9" ht="21" x14ac:dyDescent="0.25">
      <c r="A1" s="27" t="s">
        <v>11</v>
      </c>
      <c r="B1" s="27"/>
      <c r="C1" s="27"/>
      <c r="D1" s="27"/>
      <c r="E1" s="27"/>
      <c r="F1" s="27"/>
      <c r="G1" s="27"/>
      <c r="H1" s="27"/>
    </row>
    <row r="2" spans="1:9" ht="19.5" thickBot="1" x14ac:dyDescent="0.3">
      <c r="A2" s="28" t="s">
        <v>12</v>
      </c>
      <c r="B2" s="28"/>
      <c r="C2" s="28"/>
      <c r="D2" s="28"/>
      <c r="E2" s="28"/>
      <c r="F2" s="28"/>
      <c r="G2" s="28"/>
      <c r="H2" s="28"/>
    </row>
    <row r="3" spans="1:9" ht="15.75" thickBot="1" x14ac:dyDescent="0.3">
      <c r="A3" s="26" t="s">
        <v>0</v>
      </c>
      <c r="B3" s="26" t="s">
        <v>9</v>
      </c>
      <c r="C3" s="29"/>
      <c r="D3" s="26" t="s">
        <v>8</v>
      </c>
      <c r="E3" s="26"/>
      <c r="F3" s="26" t="s">
        <v>7</v>
      </c>
      <c r="G3" s="26" t="s">
        <v>1</v>
      </c>
      <c r="H3" s="26" t="s">
        <v>2</v>
      </c>
      <c r="I3" s="24" t="s">
        <v>13</v>
      </c>
    </row>
    <row r="4" spans="1:9" ht="45" x14ac:dyDescent="0.25">
      <c r="A4" s="24"/>
      <c r="B4" s="2" t="s">
        <v>4</v>
      </c>
      <c r="C4" s="2" t="s">
        <v>5</v>
      </c>
      <c r="D4" s="2" t="s">
        <v>3</v>
      </c>
      <c r="E4" s="2" t="s">
        <v>6</v>
      </c>
      <c r="F4" s="24"/>
      <c r="G4" s="24"/>
      <c r="H4" s="24"/>
      <c r="I4" s="25"/>
    </row>
    <row r="5" spans="1:9" x14ac:dyDescent="0.25">
      <c r="A5" s="7">
        <v>2024</v>
      </c>
      <c r="B5" s="14"/>
      <c r="C5" s="14"/>
      <c r="D5" s="14"/>
      <c r="E5" s="14"/>
      <c r="F5" s="15"/>
      <c r="G5" s="14"/>
      <c r="H5" s="16" t="e">
        <f>('Sustainability Worksheet'!$B5+'Sustainability Worksheet'!$D5+#REF!+'Sustainability Worksheet'!$E5)/'Sustainability Worksheet'!$F5</f>
        <v>#REF!</v>
      </c>
      <c r="I5" s="8"/>
    </row>
    <row r="6" spans="1:9" x14ac:dyDescent="0.25">
      <c r="A6" s="17">
        <f>IF(A5="","",A5+1)</f>
        <v>2025</v>
      </c>
      <c r="B6" s="4"/>
      <c r="C6" s="4"/>
      <c r="D6" s="4"/>
      <c r="E6" s="4"/>
      <c r="F6" s="4" t="str">
        <f>IF(F5="","",(F5*(B12+1)))</f>
        <v/>
      </c>
      <c r="G6" s="4"/>
      <c r="H6" s="18" t="str">
        <f>IF('Sustainability Worksheet'!$F6="","",('Sustainability Worksheet'!$B6+C6+'Sustainability Worksheet'!$D6+'Sustainability Worksheet'!$E6)/('Sustainability Worksheet'!$F6+'Sustainability Worksheet'!$G6))</f>
        <v/>
      </c>
      <c r="I6" s="8"/>
    </row>
    <row r="7" spans="1:9" x14ac:dyDescent="0.25">
      <c r="A7" s="19">
        <f t="shared" ref="A7:A10" si="0">IF(A6="","",A6+1)</f>
        <v>2026</v>
      </c>
      <c r="B7" s="5"/>
      <c r="C7" s="5"/>
      <c r="D7" s="5"/>
      <c r="E7" s="12"/>
      <c r="F7" s="5" t="str">
        <f>IF(F6="","",(F6*(B12+1)))</f>
        <v/>
      </c>
      <c r="G7" s="5"/>
      <c r="H7" s="20" t="str">
        <f>IF('Sustainability Worksheet'!$F7="","",('Sustainability Worksheet'!$B7+C7+'Sustainability Worksheet'!$D7+'Sustainability Worksheet'!$E7)/('Sustainability Worksheet'!$F7+'Sustainability Worksheet'!$G7))</f>
        <v/>
      </c>
      <c r="I7" s="9" t="str">
        <f>IF(H6="","",((B7+C7+D7+E7)-(B6+C6+D6+E6))/(B6+C6+D6+E6))</f>
        <v/>
      </c>
    </row>
    <row r="8" spans="1:9" x14ac:dyDescent="0.25">
      <c r="A8" s="17">
        <f t="shared" si="0"/>
        <v>2027</v>
      </c>
      <c r="B8" s="4"/>
      <c r="C8" s="4"/>
      <c r="D8" s="4"/>
      <c r="E8" s="4"/>
      <c r="F8" s="4" t="str">
        <f>IF(F7="","",(F7*(B12+1)))</f>
        <v/>
      </c>
      <c r="G8" s="4"/>
      <c r="H8" s="18" t="str">
        <f>IF('Sustainability Worksheet'!$F8="","",('Sustainability Worksheet'!$B8+C8+'Sustainability Worksheet'!$D8+'Sustainability Worksheet'!$E8)/('Sustainability Worksheet'!$F8+'Sustainability Worksheet'!$G8))</f>
        <v/>
      </c>
      <c r="I8" s="10" t="str">
        <f t="shared" ref="I8:I10" si="1">IF(H7="","",((B8+C8+D8+E8)-(B7+C7+D7+E7))/(B7+C7+D7+E7))</f>
        <v/>
      </c>
    </row>
    <row r="9" spans="1:9" x14ac:dyDescent="0.25">
      <c r="A9" s="19">
        <f t="shared" si="0"/>
        <v>2028</v>
      </c>
      <c r="B9" s="5"/>
      <c r="C9" s="5"/>
      <c r="D9" s="5"/>
      <c r="E9" s="12"/>
      <c r="F9" s="5" t="str">
        <f>IF(F8="","",(F8*(B12+1)))</f>
        <v/>
      </c>
      <c r="G9" s="5"/>
      <c r="H9" s="20" t="str">
        <f>IF('Sustainability Worksheet'!$F9="","",('Sustainability Worksheet'!$B9+C9+'Sustainability Worksheet'!$D9+'Sustainability Worksheet'!$E9)/('Sustainability Worksheet'!$F9+'Sustainability Worksheet'!$G9))</f>
        <v/>
      </c>
      <c r="I9" s="9" t="str">
        <f t="shared" si="1"/>
        <v/>
      </c>
    </row>
    <row r="10" spans="1:9" ht="15.75" thickBot="1" x14ac:dyDescent="0.3">
      <c r="A10" s="21">
        <f t="shared" si="0"/>
        <v>2029</v>
      </c>
      <c r="B10" s="6"/>
      <c r="C10" s="6"/>
      <c r="D10" s="6"/>
      <c r="E10" s="6"/>
      <c r="F10" s="6" t="str">
        <f>IF(F9="","",(F9*(B12+1)))</f>
        <v/>
      </c>
      <c r="G10" s="6"/>
      <c r="H10" s="22" t="str">
        <f>IF('Sustainability Worksheet'!$F10="","",('Sustainability Worksheet'!$B10+C10+'Sustainability Worksheet'!$D10+'Sustainability Worksheet'!$E10)/('Sustainability Worksheet'!$F10+'Sustainability Worksheet'!$G10))</f>
        <v/>
      </c>
      <c r="I10" s="11" t="str">
        <f t="shared" si="1"/>
        <v/>
      </c>
    </row>
    <row r="11" spans="1:9" ht="15.75" thickBot="1" x14ac:dyDescent="0.3"/>
    <row r="12" spans="1:9" ht="75.75" thickBot="1" x14ac:dyDescent="0.3">
      <c r="A12" s="3" t="s">
        <v>10</v>
      </c>
      <c r="B12" s="23">
        <v>0.03</v>
      </c>
      <c r="H12" s="3" t="s">
        <v>14</v>
      </c>
      <c r="I12" s="13" t="str">
        <f>IF(I7="","",AVERAGE(I7:I10))</f>
        <v/>
      </c>
    </row>
  </sheetData>
  <sheetProtection sheet="1" objects="1" scenarios="1"/>
  <mergeCells count="9">
    <mergeCell ref="I3:I4"/>
    <mergeCell ref="H3:H4"/>
    <mergeCell ref="A1:H1"/>
    <mergeCell ref="A2:H2"/>
    <mergeCell ref="B3:C3"/>
    <mergeCell ref="D3:E3"/>
    <mergeCell ref="A3:A4"/>
    <mergeCell ref="F3:F4"/>
    <mergeCell ref="G3:G4"/>
  </mergeCells>
  <dataValidations count="1">
    <dataValidation type="list" allowBlank="1" showInputMessage="1" showErrorMessage="1" sqref="B12" xr:uid="{C302C805-BE83-4FA4-80AF-3B37900D882E}">
      <formula1>"0.01, 0.02, 0.03, 0.04, 0.05"</formula1>
    </dataValidation>
  </dataValidations>
  <hyperlinks>
    <hyperlink ref="A2:H2" r:id="rId1" display="Instructions" xr:uid="{D8038A22-D472-4A69-893C-2EF7D4CC2C6C}"/>
  </hyperlinks>
  <pageMargins left="0.25" right="0.25" top="0.75" bottom="0.75" header="0.3" footer="0.3"/>
  <pageSetup scale="93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Sustainability Worksheet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Brousseau, Nicholas (TREASURY)</dc:creator>
  <cp:lastModifiedBy>Brousseau, Nicholas (TREASURY)</cp:lastModifiedBy>
  <cp:lastPrinted>2020-08-18T20:58:13Z</cp:lastPrinted>
  <dcterms:created xsi:type="dcterms:W3CDTF">2020-08-05T13:54:28Z</dcterms:created>
  <dcterms:modified xsi:type="dcterms:W3CDTF">2025-09-05T12:25:35Z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a2fed65-62e7-46ea-af74-187e0c17143a_Enabled">
    <vt:lpwstr>true</vt:lpwstr>
  </property>
  <property fmtid="{D5CDD505-2E9C-101B-9397-08002B2CF9AE}" pid="3" name="MSIP_Label_3a2fed65-62e7-46ea-af74-187e0c17143a_SetDate">
    <vt:lpwstr>2021-04-05T16:42:55Z</vt:lpwstr>
  </property>
  <property fmtid="{D5CDD505-2E9C-101B-9397-08002B2CF9AE}" pid="4" name="MSIP_Label_3a2fed65-62e7-46ea-af74-187e0c17143a_Method">
    <vt:lpwstr>Privileged</vt:lpwstr>
  </property>
  <property fmtid="{D5CDD505-2E9C-101B-9397-08002B2CF9AE}" pid="5" name="MSIP_Label_3a2fed65-62e7-46ea-af74-187e0c17143a_Name">
    <vt:lpwstr>3a2fed65-62e7-46ea-af74-187e0c17143a</vt:lpwstr>
  </property>
  <property fmtid="{D5CDD505-2E9C-101B-9397-08002B2CF9AE}" pid="6" name="MSIP_Label_3a2fed65-62e7-46ea-af74-187e0c17143a_SiteId">
    <vt:lpwstr>d5fb7087-3777-42ad-966a-892ef47225d1</vt:lpwstr>
  </property>
  <property fmtid="{D5CDD505-2E9C-101B-9397-08002B2CF9AE}" pid="7" name="MSIP_Label_3a2fed65-62e7-46ea-af74-187e0c17143a_ActionId">
    <vt:lpwstr>7e3f36e0-9743-4d21-a95e-c7946226bd2a</vt:lpwstr>
  </property>
  <property fmtid="{D5CDD505-2E9C-101B-9397-08002B2CF9AE}" pid="8" name="MSIP_Label_3a2fed65-62e7-46ea-af74-187e0c17143a_ContentBits">
    <vt:lpwstr>0</vt:lpwstr>
  </property>
  <property fmtid="{D5CDD505-2E9C-101B-9397-08002B2CF9AE}" pid="9" name="ESRI_WORKBOOK_ID">
    <vt:lpwstr>2ef4fb6e8e314217848698510239f917</vt:lpwstr>
  </property>
</Properties>
</file>