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7231"/>
  <workbookPr codeName="ThisWorkbook" defaultThemeVersion="124226"/>
  <mc:AlternateContent xmlns:mc="http://schemas.openxmlformats.org/markup-compatibility/2006">
    <mc:Choice Requires="x15">
      <x15ac:absPath xmlns:x15ac="http://schemas.microsoft.com/office/spreadsheetml/2010/11/ac" url="S:\Common\Professional Development Fund\"/>
    </mc:Choice>
  </mc:AlternateContent>
  <xr:revisionPtr revIDLastSave="0" documentId="8_{F0A13ACB-95A2-4CBD-AD89-885C73188B89}" xr6:coauthVersionLast="47" xr6:coauthVersionMax="47" xr10:uidLastSave="{00000000-0000-0000-0000-000000000000}"/>
  <bookViews>
    <workbookView xWindow="-96" yWindow="0" windowWidth="27900" windowHeight="16656" activeTab="1" xr2:uid="{00000000-000D-0000-FFFF-FFFF00000000}"/>
  </bookViews>
  <sheets>
    <sheet name="Instructions" sheetId="3" r:id="rId1"/>
    <sheet name="Application" sheetId="1" r:id="rId2"/>
    <sheet name="FormInserts" sheetId="2" state="hidden" r:id="rId3"/>
    <sheet name="Analysis" sheetId="4" state="hidden" r:id="rId4"/>
  </sheets>
  <definedNames>
    <definedName name="college">FormInserts!$G$4:$G$63</definedName>
    <definedName name="CourseRelated">FormInserts!#REF!</definedName>
    <definedName name="Degree">FormInserts!$A$4:$A$10</definedName>
    <definedName name="DepartmentAgency">FormInserts!$D$4:$D$27</definedName>
    <definedName name="EmploymentType">FormInserts!$B$4:$B$6</definedName>
    <definedName name="_xlnm.Print_Area" localSheetId="1">Application!$B$1:$O$29</definedName>
    <definedName name="_xlnm.Print_Area" localSheetId="0">Instructions!$B$1:$B$32</definedName>
    <definedName name="SELECT">FormInserts!$F$4:$F$81</definedName>
    <definedName name="State">FormInserts!$F$4:$F$81</definedName>
    <definedName name="Status">FormInserts!$C$4:$C$6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Y3" i="4" l="1"/>
  <c r="CX3" i="4"/>
  <c r="CW3" i="4"/>
  <c r="CO3" i="4"/>
  <c r="CG3" i="4"/>
  <c r="BY3" i="4"/>
  <c r="J26" i="1"/>
  <c r="J25" i="1"/>
  <c r="J24" i="1"/>
  <c r="H26" i="1"/>
  <c r="K26" i="1" s="1"/>
  <c r="F26" i="1"/>
  <c r="E26" i="1"/>
  <c r="E25" i="1"/>
  <c r="F25" i="1" s="1"/>
  <c r="H25" i="1" s="1"/>
  <c r="E24" i="1"/>
  <c r="K25" i="1" l="1"/>
  <c r="E23" i="1" l="1"/>
  <c r="Y3" i="4" l="1"/>
  <c r="AK3" i="4"/>
  <c r="AW3" i="4"/>
  <c r="BI3" i="4"/>
  <c r="CM3" i="4"/>
  <c r="H7" i="2" l="1"/>
  <c r="H6" i="2"/>
  <c r="H5" i="2"/>
  <c r="H4" i="2"/>
  <c r="O16" i="1" l="1"/>
  <c r="X3" i="4" l="1"/>
  <c r="Z3" i="4"/>
  <c r="AA3" i="4"/>
  <c r="AB3" i="4"/>
  <c r="AC3" i="4"/>
  <c r="AD3" i="4"/>
  <c r="AE3" i="4"/>
  <c r="O17" i="1"/>
  <c r="AQ3" i="4" s="1"/>
  <c r="O19" i="1" l="1"/>
  <c r="BO3" i="4" s="1"/>
  <c r="O18" i="1"/>
  <c r="BC3" i="4" s="1"/>
  <c r="C26" i="1" l="1"/>
  <c r="C25" i="1"/>
  <c r="C24" i="1"/>
  <c r="F24" i="1" s="1"/>
  <c r="H24" i="1" s="1"/>
  <c r="C23" i="1"/>
  <c r="K24" i="1" l="1"/>
  <c r="CE3" i="4"/>
  <c r="CV3" i="4"/>
  <c r="CR3" i="4"/>
  <c r="CQ3" i="4"/>
  <c r="CN3" i="4"/>
  <c r="CJ3" i="4"/>
  <c r="CI3" i="4"/>
  <c r="BN3" i="4"/>
  <c r="BM3" i="4"/>
  <c r="BL3" i="4"/>
  <c r="BK3" i="4"/>
  <c r="BJ3" i="4"/>
  <c r="BH3" i="4"/>
  <c r="BG3" i="4"/>
  <c r="BF3" i="4"/>
  <c r="BE3" i="4"/>
  <c r="BD3" i="4"/>
  <c r="BB3" i="4"/>
  <c r="BA3" i="4"/>
  <c r="AZ3" i="4"/>
  <c r="AY3" i="4"/>
  <c r="AX3" i="4"/>
  <c r="AV3" i="4"/>
  <c r="AU3" i="4"/>
  <c r="AT3" i="4"/>
  <c r="AS3" i="4"/>
  <c r="AR3" i="4"/>
  <c r="P3" i="4"/>
  <c r="CH3" i="4" l="1"/>
  <c r="AF3" i="4" l="1"/>
  <c r="CL3" i="4" l="1"/>
  <c r="CK3" i="4"/>
  <c r="CZ3" i="4"/>
  <c r="CF3" i="4"/>
  <c r="CB3" i="4"/>
  <c r="CA3" i="4"/>
  <c r="BS3" i="4"/>
  <c r="A3" i="4"/>
  <c r="B3" i="4"/>
  <c r="AP3" i="4" l="1"/>
  <c r="AN3" i="4"/>
  <c r="AM3" i="4"/>
  <c r="AL3" i="4"/>
  <c r="AJ3" i="4"/>
  <c r="AI3" i="4"/>
  <c r="AH3" i="4"/>
  <c r="AG3" i="4"/>
  <c r="W3" i="4"/>
  <c r="V3" i="4"/>
  <c r="U3" i="4"/>
  <c r="T3" i="4"/>
  <c r="S3" i="4"/>
  <c r="R3" i="4"/>
  <c r="Q3" i="4"/>
  <c r="N3" i="4"/>
  <c r="M3" i="4"/>
  <c r="L3" i="4"/>
  <c r="K3" i="4"/>
  <c r="F3" i="4"/>
  <c r="E3" i="4"/>
  <c r="D3" i="4"/>
  <c r="C3" i="4"/>
  <c r="BT3" i="4" l="1"/>
  <c r="AO3" i="4" l="1"/>
  <c r="CP3" i="4" l="1"/>
  <c r="F23" i="1" l="1"/>
  <c r="H23" i="1" s="1"/>
  <c r="J23" i="1" s="1"/>
  <c r="BR3" i="4"/>
  <c r="BZ3" i="4"/>
  <c r="K23" i="1" l="1"/>
  <c r="BW3" i="4"/>
  <c r="CS3" i="4"/>
  <c r="CT3" i="4"/>
  <c r="BV3" i="4"/>
  <c r="BU3" i="4"/>
  <c r="CC3" i="4"/>
  <c r="K27" i="1" l="1"/>
  <c r="DA3" i="4" s="1"/>
  <c r="BX3" i="4"/>
  <c r="CD3" i="4"/>
</calcChain>
</file>

<file path=xl/sharedStrings.xml><?xml version="1.0" encoding="utf-8"?>
<sst xmlns="http://schemas.openxmlformats.org/spreadsheetml/2006/main" count="386" uniqueCount="309">
  <si>
    <t>Fiscal Year Deadline September 30</t>
  </si>
  <si>
    <t>WORK PHONE NUMBER</t>
  </si>
  <si>
    <t>DO YOU HAVE CIVIL SERVICE STATUS?</t>
  </si>
  <si>
    <t>DEGREE PROGRAM WORKING TOWARD:</t>
  </si>
  <si>
    <t>START    DATE</t>
  </si>
  <si>
    <t>TUITION COST</t>
  </si>
  <si>
    <t>BOOKS</t>
  </si>
  <si>
    <t>FOR OSE USE ONLY</t>
  </si>
  <si>
    <t>REMAINDER</t>
  </si>
  <si>
    <t>TOTAL APPROVED AMOUNT</t>
  </si>
  <si>
    <t>INSTRUCTIONS</t>
  </si>
  <si>
    <t>2.  Attach the following information to the application:</t>
  </si>
  <si>
    <t>5.  Retain a copy of the application and all attachments for your records.</t>
  </si>
  <si>
    <t>8.  If this application is denied notification will be sent by e-mail.</t>
  </si>
  <si>
    <t>HS/GED</t>
  </si>
  <si>
    <t>PhD/JD</t>
  </si>
  <si>
    <t>Dropdown Box Data</t>
  </si>
  <si>
    <t>Degree</t>
  </si>
  <si>
    <t>WORK E-MAIL ADDRESS</t>
  </si>
  <si>
    <t>EmploymentType</t>
  </si>
  <si>
    <t>Status</t>
  </si>
  <si>
    <t>SELECT</t>
  </si>
  <si>
    <t>A.  Copy of itemized statement identifying all costs (type and amount) for which reimbursement is being requested.</t>
  </si>
  <si>
    <t>C.  Proof that course/seminar charges have been paid in full.</t>
  </si>
  <si>
    <t>A.  The course(s) or seminar(s) relate to your current or future state employment.</t>
  </si>
  <si>
    <t>B.  Any financial support for the course(s) or seminar(s) has been disclosed.</t>
  </si>
  <si>
    <t>MDARD</t>
  </si>
  <si>
    <t>DTMB</t>
  </si>
  <si>
    <t>MDOT</t>
  </si>
  <si>
    <t>MDOS</t>
  </si>
  <si>
    <t>DIFS</t>
  </si>
  <si>
    <t>LARA</t>
  </si>
  <si>
    <t>DMVA</t>
  </si>
  <si>
    <t>DNR</t>
  </si>
  <si>
    <t>MDE</t>
  </si>
  <si>
    <t>CSC</t>
  </si>
  <si>
    <t>OAG</t>
  </si>
  <si>
    <t>MDCR</t>
  </si>
  <si>
    <t>MSP</t>
  </si>
  <si>
    <t>AG</t>
  </si>
  <si>
    <t>MDOC</t>
  </si>
  <si>
    <t>Executive Office</t>
  </si>
  <si>
    <t>State</t>
  </si>
  <si>
    <t>Arizona</t>
  </si>
  <si>
    <t>Alabama</t>
  </si>
  <si>
    <t>Alaska</t>
  </si>
  <si>
    <t>Arkansas</t>
  </si>
  <si>
    <t>California</t>
  </si>
  <si>
    <t>Colorado</t>
  </si>
  <si>
    <t>Connecticut</t>
  </si>
  <si>
    <t>Delaware</t>
  </si>
  <si>
    <t>Florida</t>
  </si>
  <si>
    <t>Georgia</t>
  </si>
  <si>
    <t>Hawaii</t>
  </si>
  <si>
    <t>Idaho</t>
  </si>
  <si>
    <t>Illinois</t>
  </si>
  <si>
    <t>Indiana</t>
  </si>
  <si>
    <t>Iowa</t>
  </si>
  <si>
    <t>Kansas</t>
  </si>
  <si>
    <t>Kentucky</t>
  </si>
  <si>
    <t>Louisiana</t>
  </si>
  <si>
    <t>Maine</t>
  </si>
  <si>
    <t>Maryland</t>
  </si>
  <si>
    <t>Massachusetts</t>
  </si>
  <si>
    <t>Michigan</t>
  </si>
  <si>
    <t>Minnesota</t>
  </si>
  <si>
    <t>Mississippi</t>
  </si>
  <si>
    <t>Missouri</t>
  </si>
  <si>
    <t>Montana</t>
  </si>
  <si>
    <t>Nebraska</t>
  </si>
  <si>
    <t>Nevada</t>
  </si>
  <si>
    <t>New Hampshire</t>
  </si>
  <si>
    <t>New Jersey</t>
  </si>
  <si>
    <t>New Mexico</t>
  </si>
  <si>
    <t>New York</t>
  </si>
  <si>
    <t>North Carolina</t>
  </si>
  <si>
    <t>North Dakota</t>
  </si>
  <si>
    <t>Ohio</t>
  </si>
  <si>
    <t>Oklahoma</t>
  </si>
  <si>
    <t>Oregon</t>
  </si>
  <si>
    <t>Pennsylvania</t>
  </si>
  <si>
    <t>Rhode Island</t>
  </si>
  <si>
    <t>South Carolina</t>
  </si>
  <si>
    <t>South Dakota</t>
  </si>
  <si>
    <t>Tennessee</t>
  </si>
  <si>
    <t>Texas</t>
  </si>
  <si>
    <t>Utah</t>
  </si>
  <si>
    <t>Vermont</t>
  </si>
  <si>
    <t>Virginia</t>
  </si>
  <si>
    <t>Washington</t>
  </si>
  <si>
    <t>West Virginia</t>
  </si>
  <si>
    <t>Wisconsin</t>
  </si>
  <si>
    <t>Wyoming</t>
  </si>
  <si>
    <t>Yes</t>
  </si>
  <si>
    <t>No</t>
  </si>
  <si>
    <t>Associates</t>
  </si>
  <si>
    <t>Bachelors</t>
  </si>
  <si>
    <t>Masters</t>
  </si>
  <si>
    <t>Non-Degree</t>
  </si>
  <si>
    <t>Permanent Full-Time</t>
  </si>
  <si>
    <t>Permanent Part-Time</t>
  </si>
  <si>
    <t>OTHER PAYMENTS</t>
  </si>
  <si>
    <t>COURSE COSTS</t>
  </si>
  <si>
    <t>Walsh College</t>
  </si>
  <si>
    <t>MI</t>
  </si>
  <si>
    <t>FIRST</t>
  </si>
  <si>
    <r>
      <t xml:space="preserve">EMPLOYEE I.D. NUMBER             </t>
    </r>
    <r>
      <rPr>
        <b/>
        <vertAlign val="superscript"/>
        <sz val="9"/>
        <color indexed="8"/>
        <rFont val="Arial"/>
        <family val="2"/>
      </rPr>
      <t>WITHOUT THE "H" OR LEADING ZEROS</t>
    </r>
  </si>
  <si>
    <r>
      <t xml:space="preserve">NAME:                                                                                                            </t>
    </r>
    <r>
      <rPr>
        <b/>
        <vertAlign val="superscript"/>
        <sz val="9"/>
        <color indexed="8"/>
        <rFont val="Arial"/>
        <family val="2"/>
      </rPr>
      <t>LAST</t>
    </r>
  </si>
  <si>
    <t>DATE SUBMITTED:</t>
  </si>
  <si>
    <t>DATE RECEIVED</t>
  </si>
  <si>
    <t>CREDIT HOURS</t>
  </si>
  <si>
    <t>COMMENTS</t>
  </si>
  <si>
    <t>MAJOR PROGRAM OF STUDY IF APPLICABLE</t>
  </si>
  <si>
    <t>Baker College</t>
  </si>
  <si>
    <t>Central Michigan University</t>
  </si>
  <si>
    <t>Davenport University</t>
  </si>
  <si>
    <t>Ferris State University</t>
  </si>
  <si>
    <t>Lansing Community College</t>
  </si>
  <si>
    <t>Michigan State University</t>
  </si>
  <si>
    <t>Northwood University</t>
  </si>
  <si>
    <t>Siena Heights University</t>
  </si>
  <si>
    <t>Western Michigan University</t>
  </si>
  <si>
    <t>College</t>
  </si>
  <si>
    <t>Mott Community College</t>
  </si>
  <si>
    <t>Macomb Community College</t>
  </si>
  <si>
    <t>University of Michigan - Flint</t>
  </si>
  <si>
    <t>University of Michigan - Dearborn</t>
  </si>
  <si>
    <t>University of Michigan - Ann Arbor</t>
  </si>
  <si>
    <t>Oakland University</t>
  </si>
  <si>
    <t>Wayne State University</t>
  </si>
  <si>
    <t>Oakland Community College</t>
  </si>
  <si>
    <t>Eastern Michigan University</t>
  </si>
  <si>
    <t>Saginaw Valley State University</t>
  </si>
  <si>
    <t>Delta College</t>
  </si>
  <si>
    <t>Grand Valley State University</t>
  </si>
  <si>
    <t>Grand Rapids Community College</t>
  </si>
  <si>
    <t>Washtenaw Community College</t>
  </si>
  <si>
    <t>Wayne County Community College</t>
  </si>
  <si>
    <t>Institution1</t>
  </si>
  <si>
    <t>Institution2</t>
  </si>
  <si>
    <t>Study Area</t>
  </si>
  <si>
    <t>Title</t>
  </si>
  <si>
    <t>Number</t>
  </si>
  <si>
    <t>Start</t>
  </si>
  <si>
    <t>End</t>
  </si>
  <si>
    <t>Hours</t>
  </si>
  <si>
    <t>Tuition</t>
  </si>
  <si>
    <t>Books</t>
  </si>
  <si>
    <t>Comments</t>
  </si>
  <si>
    <t>Dept</t>
  </si>
  <si>
    <t>ID</t>
  </si>
  <si>
    <t>Last</t>
  </si>
  <si>
    <t>First</t>
  </si>
  <si>
    <t>Address</t>
  </si>
  <si>
    <t>City</t>
  </si>
  <si>
    <t>ZIP</t>
  </si>
  <si>
    <t>Email</t>
  </si>
  <si>
    <t>Phone</t>
  </si>
  <si>
    <t>Class Level</t>
  </si>
  <si>
    <t>Employ</t>
  </si>
  <si>
    <t>Employee Demographics</t>
  </si>
  <si>
    <t>Request1</t>
  </si>
  <si>
    <t>Request2</t>
  </si>
  <si>
    <t>Request3</t>
  </si>
  <si>
    <t>Request4</t>
  </si>
  <si>
    <t>Tuition Offsets</t>
  </si>
  <si>
    <t>Description</t>
  </si>
  <si>
    <t>Amount</t>
  </si>
  <si>
    <t>Costs</t>
  </si>
  <si>
    <t>Not Allowed</t>
  </si>
  <si>
    <t>Other Payments</t>
  </si>
  <si>
    <t>Remainder</t>
  </si>
  <si>
    <t>Approved</t>
  </si>
  <si>
    <t>Review1</t>
  </si>
  <si>
    <t>Review2</t>
  </si>
  <si>
    <t>Review3</t>
  </si>
  <si>
    <t>Review4</t>
  </si>
  <si>
    <t>Authorization</t>
  </si>
  <si>
    <t>Reviewer</t>
  </si>
  <si>
    <t>Submit Date</t>
  </si>
  <si>
    <t>Total Approved</t>
  </si>
  <si>
    <t>Received Date</t>
  </si>
  <si>
    <t>Processed Date</t>
  </si>
  <si>
    <t>STOP: IF YOU NEED TO ENTER DATA PAST THIS POINT CONTACT WAYNE</t>
  </si>
  <si>
    <t>Attorney General</t>
  </si>
  <si>
    <t>Civil Service Commission</t>
  </si>
  <si>
    <t>Department of Insurance and Financial Services</t>
  </si>
  <si>
    <t>Department of Natural Resources</t>
  </si>
  <si>
    <t>Department of Technology Management &amp; Budget</t>
  </si>
  <si>
    <t>Licensing and Regulatory Affairs</t>
  </si>
  <si>
    <t>Michigan Bureau of State Lottery</t>
  </si>
  <si>
    <t>Michigan Department of Agriculture &amp; Rural Development</t>
  </si>
  <si>
    <t>Michigan Department of Civil Rights</t>
  </si>
  <si>
    <t>Michigan Department of Education</t>
  </si>
  <si>
    <t>Michigan Department of Corrections</t>
  </si>
  <si>
    <t>Michigan Department of State</t>
  </si>
  <si>
    <t>Michigan Department of Transportation</t>
  </si>
  <si>
    <t>Michigan State Police</t>
  </si>
  <si>
    <t>Michigan Department of Treasury</t>
  </si>
  <si>
    <t>Office of the Auditor General</t>
  </si>
  <si>
    <t>Department of Military and Veterans Affairs</t>
  </si>
  <si>
    <t>Spring Arbor University</t>
  </si>
  <si>
    <t>Alberta</t>
  </si>
  <si>
    <t>New Brunswick</t>
  </si>
  <si>
    <t>Nova Scotia</t>
  </si>
  <si>
    <t>Northwest Territies</t>
  </si>
  <si>
    <t>Prince Edward Island</t>
  </si>
  <si>
    <t>Saskatchewen</t>
  </si>
  <si>
    <t>British Columbia</t>
  </si>
  <si>
    <t>Manitoba</t>
  </si>
  <si>
    <t>Newfoundland</t>
  </si>
  <si>
    <t>Nunavut</t>
  </si>
  <si>
    <t>Ontario</t>
  </si>
  <si>
    <t>Quebec</t>
  </si>
  <si>
    <t>Yukon</t>
  </si>
  <si>
    <t>INELIGIBLE AMOUNT</t>
  </si>
  <si>
    <t>DHHS</t>
  </si>
  <si>
    <t>Department of Health and Human Services</t>
  </si>
  <si>
    <t>7.  Reimbursements will be deposited to your designated financial institution account if you have EFT with the State of Michigan.</t>
  </si>
  <si>
    <t>6.  Submit the complete electronic application with all required attachments to:</t>
  </si>
  <si>
    <t xml:space="preserve">    Office of the State Employer</t>
  </si>
  <si>
    <t xml:space="preserve">      State of Michigan</t>
  </si>
  <si>
    <t>N/A</t>
  </si>
  <si>
    <t>EGLE</t>
  </si>
  <si>
    <t>Department of Environment, Great Lakes and Energy</t>
  </si>
  <si>
    <t>LEO</t>
  </si>
  <si>
    <t>Department of Labor and Economic Opportunity</t>
  </si>
  <si>
    <t>TREASURY</t>
  </si>
  <si>
    <t>LOTTERY</t>
  </si>
  <si>
    <t>EXECUTIVE OFFICE</t>
  </si>
  <si>
    <t>TOTAL OUT OF POCKET COST FOR TUITION AND BOOKS</t>
  </si>
  <si>
    <t>LESS TUITION DISCOUNT</t>
  </si>
  <si>
    <t>LESS GRANTS, STIPENDS AND SCHOLARSHIPS</t>
  </si>
  <si>
    <t>NERE PROFESSIONAL DEVELOPMENT FUND REIMBURSEMENT APPLICATION</t>
  </si>
  <si>
    <t>1.  Complete the Professional Development Fund Application form (OSE-115) for up to four (4) courses/seminars. Use additional form(s) for additional course(s).</t>
  </si>
  <si>
    <t>A portion of this information is protected by federal privacy laws and/or state confidentiality requirements</t>
  </si>
  <si>
    <t>COURSE OR SEMINAR (1 PER LINE)</t>
  </si>
  <si>
    <t>NUMBER</t>
  </si>
  <si>
    <t>TITLE</t>
  </si>
  <si>
    <t>Michigan Technological University</t>
  </si>
  <si>
    <t>Northern Michigan University</t>
  </si>
  <si>
    <t>Alpena Community College</t>
  </si>
  <si>
    <t>Kettering University</t>
  </si>
  <si>
    <t>Lake Superior State University</t>
  </si>
  <si>
    <t>Cornerstone University</t>
  </si>
  <si>
    <t>Kalamazoo College</t>
  </si>
  <si>
    <t>Bay College</t>
  </si>
  <si>
    <t>Olivet College</t>
  </si>
  <si>
    <t>Adrian College</t>
  </si>
  <si>
    <t>Alma College</t>
  </si>
  <si>
    <t>Northwestern Michigan College</t>
  </si>
  <si>
    <t>Kalamazoo Valley Community College</t>
  </si>
  <si>
    <t>NAME OF EDUCATIONAL INSTITUTION(S) OR ORGANIZATION(S) CONDUCTING COURSE(S)</t>
  </si>
  <si>
    <t>OTHER</t>
  </si>
  <si>
    <t>You must be in a MSC/NERE classification throughout the duration of the course/seminar and on the date payment will be received to be eligible for reimbursement from the Professional Development Fund.</t>
  </si>
  <si>
    <t>F.  Official verification of any tuition payments, stipends, grants or scholarships received or to be received for the course(s) or seminar(s) submitted.</t>
  </si>
  <si>
    <t>D.  The web address (URL) where the tuition rates per credit hour are posted for course being reimbursed.</t>
  </si>
  <si>
    <t xml:space="preserve">B.  Copy  of  official  grade  report(s) for college course(s). Copy of certificate(s) of satisfactory completion for a seminar. </t>
  </si>
  <si>
    <t>9.  If you have any questions regarding the Professional Development Funds, contact the Office of the State Employer at (517) 335-7400.</t>
  </si>
  <si>
    <t>Less Tuition Discount</t>
  </si>
  <si>
    <t>Less Department Funding</t>
  </si>
  <si>
    <t>Less Grants, Stipends and Scholarships</t>
  </si>
  <si>
    <t>Total Out of Pocket Cost</t>
  </si>
  <si>
    <t>LESS AGENCY FUNDING</t>
  </si>
  <si>
    <t>Bowling Green State University</t>
  </si>
  <si>
    <t>Bradley University</t>
  </si>
  <si>
    <t>Capella University</t>
  </si>
  <si>
    <t>Brigham Young University - Idaho</t>
  </si>
  <si>
    <t>Brigham Young University - Provo</t>
  </si>
  <si>
    <t>Cleary University</t>
  </si>
  <si>
    <t>Colorado State University-Global</t>
  </si>
  <si>
    <t>Purdue University Global</t>
  </si>
  <si>
    <t>Valdosta State University</t>
  </si>
  <si>
    <t>Southern New Hampshire University</t>
  </si>
  <si>
    <t>Villanova University</t>
  </si>
  <si>
    <t>Walden University</t>
  </si>
  <si>
    <t>Western Governers University</t>
  </si>
  <si>
    <t>Schoolcraft College</t>
  </si>
  <si>
    <t>University of Illinois</t>
  </si>
  <si>
    <t>University of Illinois Urbana-Champaign</t>
  </si>
  <si>
    <t>University of Arizona-Global Campus</t>
  </si>
  <si>
    <t>Central Michigan University-Global</t>
  </si>
  <si>
    <t>Grand Canyon University</t>
  </si>
  <si>
    <t>Other: Specify Here=============&gt;</t>
  </si>
  <si>
    <t>GAMING</t>
  </si>
  <si>
    <t>Michigan Gaming Control Board</t>
  </si>
  <si>
    <t>AGENCY</t>
  </si>
  <si>
    <r>
      <t xml:space="preserve">Applicant’s statement:  course(s) applied for relate to my current or future employment with the State of Michigan.  By submitting this to the Office of the State Employer via my state email account, </t>
    </r>
    <r>
      <rPr>
        <b/>
        <u/>
        <sz val="9"/>
        <color rgb="FF000000"/>
        <rFont val="Arial"/>
        <family val="2"/>
      </rPr>
      <t>I am certifying the information submitted is accurate and true</t>
    </r>
    <r>
      <rPr>
        <b/>
        <sz val="9"/>
        <color indexed="8"/>
        <rFont val="Arial"/>
        <family val="1"/>
        <charset val="204"/>
      </rPr>
      <t xml:space="preserve"> and: 1) I have requested reimbursement from my agency and and documentation of the denial or reimbursement is attached; and 2) any additional financial support for this training or education I have received or will receive is reflected above and verified by attachment. I understand incomplete applications will not be processed. </t>
    </r>
  </si>
  <si>
    <t>Agency</t>
  </si>
  <si>
    <t>60 Day Limit</t>
  </si>
  <si>
    <t>E.  Official verification from your HR Director of agency funding or that departmental funding is not available for the course(s) included on your PDF application.</t>
  </si>
  <si>
    <t>3.  Incomplete applications will not be processed.</t>
  </si>
  <si>
    <t>4.  Read the applicant’s statement and by submitting certify that the information provided is accurate and true and:</t>
  </si>
  <si>
    <t>MiLEAP</t>
  </si>
  <si>
    <t>Michigan Department of Lifelong Education, Advancement, and Potential</t>
  </si>
  <si>
    <t>GRADE</t>
  </si>
  <si>
    <t>60%</t>
  </si>
  <si>
    <t xml:space="preserve">     -</t>
  </si>
  <si>
    <t>Grade</t>
  </si>
  <si>
    <t>60% ELIGIBLITY
AMOUNT</t>
  </si>
  <si>
    <t>REVIEWER AND DATE:</t>
  </si>
  <si>
    <t>Approved Amount</t>
  </si>
  <si>
    <t>DTMB-OSE-PDF@michigan.gov</t>
  </si>
  <si>
    <r>
      <rPr>
        <vertAlign val="superscript"/>
        <sz val="9"/>
        <color rgb="FF000000"/>
        <rFont val="Arial"/>
        <family val="2"/>
      </rPr>
      <t>2</t>
    </r>
    <r>
      <rPr>
        <sz val="9"/>
        <color indexed="8"/>
        <rFont val="Arial"/>
        <family val="2"/>
      </rPr>
      <t>UP TO 60% COMBINED TOTAL ALLOWABLE COSTS BETWEEN THE AGENCY AND PDF.  MAXIMUM PDF REIMBURSEMENT OF $2,000 PER EMPLOYEE, PER FISCAL YEAR.</t>
    </r>
  </si>
  <si>
    <r>
      <t>END           DATE</t>
    </r>
    <r>
      <rPr>
        <b/>
        <vertAlign val="superscript"/>
        <sz val="8"/>
        <color rgb="FF000000"/>
        <rFont val="Arial"/>
        <family val="2"/>
      </rPr>
      <t>1</t>
    </r>
  </si>
  <si>
    <r>
      <rPr>
        <vertAlign val="superscript"/>
        <sz val="9"/>
        <color rgb="FF000000"/>
        <rFont val="Arial"/>
        <family val="2"/>
      </rPr>
      <t>1</t>
    </r>
    <r>
      <rPr>
        <sz val="9"/>
        <color indexed="8"/>
        <rFont val="Arial"/>
        <family val="2"/>
      </rPr>
      <t>MUST SUBMIT WITHIN 75 CALENDAR DAYS AFTER COMPLETING THE COURSE, UNLESS THE FISCAL YEAR ENDS SOONER.</t>
    </r>
  </si>
  <si>
    <r>
      <t>APPROVED
AMOUNT</t>
    </r>
    <r>
      <rPr>
        <b/>
        <vertAlign val="superscript"/>
        <sz val="9"/>
        <color rgb="FF000000"/>
        <rFont val="Arial"/>
        <family val="2"/>
      </rPr>
      <t>2</t>
    </r>
  </si>
  <si>
    <t>OSE-115 (Rev. 04/2024)</t>
  </si>
  <si>
    <r>
      <t xml:space="preserve">You must submit your application with the necessary documentation </t>
    </r>
    <r>
      <rPr>
        <b/>
        <u/>
        <sz val="11"/>
        <color rgb="FFFF0000"/>
        <rFont val="Arial"/>
        <family val="2"/>
      </rPr>
      <t>within 75 calendar days after completing the course</t>
    </r>
    <r>
      <rPr>
        <b/>
        <sz val="11"/>
        <color rgb="FFFF0000"/>
        <rFont val="Arial"/>
        <family val="2"/>
      </rPr>
      <t xml:space="preserve"> </t>
    </r>
    <r>
      <rPr>
        <b/>
        <sz val="11"/>
        <color indexed="8"/>
        <rFont val="Arial"/>
        <family val="1"/>
        <charset val="204"/>
      </rPr>
      <t xml:space="preserve">unless the fiscal year ends sooner, in which case </t>
    </r>
    <r>
      <rPr>
        <b/>
        <u/>
        <sz val="11"/>
        <color rgb="FFFF0000"/>
        <rFont val="Arial"/>
        <family val="2"/>
      </rPr>
      <t>no later than the end of the fiscal year</t>
    </r>
    <r>
      <rPr>
        <b/>
        <sz val="11"/>
        <color indexed="8"/>
        <rFont val="Arial"/>
        <family val="1"/>
        <charset val="204"/>
      </rPr>
      <t>, September 30, in which the course was completed.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</si>
</sst>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xmlns:xr9="http://schemas.microsoft.com/office/spreadsheetml/2016/revision9" mc:Ignorable="x14ac x16r2 xr xr9">
  <numFmts count="4">
    <numFmt numFmtId="43" formatCode="_(* #,##0.00_);_(* \(#,##0.00\);_(* &quot;-&quot;??_);_(@_)"/>
    <numFmt numFmtId="164" formatCode="###0;###0"/>
    <numFmt numFmtId="165" formatCode="[&lt;=9999999]###\-####;\(###\)\ ###\-####"/>
    <numFmt numFmtId="166" formatCode="0.0%"/>
  </numFmts>
  <fonts count="27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6"/>
      <color indexed="8"/>
      <name val="Arial"/>
      <family val="1"/>
      <charset val="204"/>
    </font>
    <font>
      <b/>
      <sz val="9"/>
      <color indexed="8"/>
      <name val="Arial"/>
      <family val="1"/>
      <charset val="204"/>
    </font>
    <font>
      <sz val="10"/>
      <color indexed="8"/>
      <name val="Arial"/>
      <family val="1"/>
      <charset val="204"/>
    </font>
    <font>
      <b/>
      <sz val="12"/>
      <color indexed="8"/>
      <name val="Arial"/>
      <family val="1"/>
      <charset val="204"/>
    </font>
    <font>
      <b/>
      <sz val="11"/>
      <color indexed="8"/>
      <name val="Arial"/>
      <family val="1"/>
      <charset val="204"/>
    </font>
    <font>
      <sz val="11"/>
      <color indexed="8"/>
      <name val="Arial"/>
      <family val="1"/>
      <charset val="204"/>
    </font>
    <font>
      <u/>
      <sz val="11"/>
      <color theme="10"/>
      <name val="Calibri"/>
      <family val="2"/>
      <scheme val="minor"/>
    </font>
    <font>
      <sz val="9"/>
      <color indexed="8"/>
      <name val="Arial"/>
      <family val="2"/>
    </font>
    <font>
      <b/>
      <sz val="9"/>
      <color indexed="8"/>
      <name val="Arial"/>
      <family val="2"/>
    </font>
    <font>
      <sz val="9"/>
      <color indexed="8"/>
      <name val="Arial"/>
      <family val="1"/>
      <charset val="204"/>
    </font>
    <font>
      <b/>
      <vertAlign val="superscript"/>
      <sz val="9"/>
      <color indexed="8"/>
      <name val="Arial"/>
      <family val="2"/>
    </font>
    <font>
      <b/>
      <vertAlign val="superscript"/>
      <sz val="9"/>
      <color indexed="8"/>
      <name val="Arial"/>
      <family val="1"/>
      <charset val="204"/>
    </font>
    <font>
      <sz val="9"/>
      <color theme="1"/>
      <name val="Arial"/>
      <family val="2"/>
    </font>
    <font>
      <b/>
      <sz val="11"/>
      <color theme="1"/>
      <name val="Calibri"/>
      <family val="2"/>
      <scheme val="minor"/>
    </font>
    <font>
      <b/>
      <sz val="8"/>
      <color indexed="8"/>
      <name val="Arial"/>
      <family val="2"/>
    </font>
    <font>
      <b/>
      <sz val="10"/>
      <name val="Arial"/>
      <family val="2"/>
    </font>
    <font>
      <b/>
      <sz val="10"/>
      <color indexed="8"/>
      <name val="Arial"/>
      <family val="2"/>
    </font>
    <font>
      <b/>
      <vertAlign val="superscript"/>
      <sz val="11"/>
      <color indexed="8"/>
      <name val="Arial"/>
      <family val="2"/>
    </font>
    <font>
      <b/>
      <u/>
      <sz val="9"/>
      <color rgb="FF000000"/>
      <name val="Arial"/>
      <family val="2"/>
    </font>
    <font>
      <vertAlign val="superscript"/>
      <sz val="9"/>
      <color rgb="FF000000"/>
      <name val="Arial"/>
      <family val="2"/>
    </font>
    <font>
      <b/>
      <vertAlign val="superscript"/>
      <sz val="9"/>
      <color rgb="FF000000"/>
      <name val="Arial"/>
      <family val="2"/>
    </font>
    <font>
      <u/>
      <sz val="11"/>
      <color theme="10"/>
      <name val="Arial"/>
      <family val="2"/>
    </font>
    <font>
      <b/>
      <vertAlign val="superscript"/>
      <sz val="8"/>
      <color rgb="FF000000"/>
      <name val="Arial"/>
      <family val="2"/>
    </font>
    <font>
      <b/>
      <u/>
      <sz val="11"/>
      <color rgb="FFFF0000"/>
      <name val="Arial"/>
      <family val="2"/>
    </font>
    <font>
      <b/>
      <sz val="11"/>
      <color rgb="FFFF000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rgb="FFF2F2F2"/>
        <bgColor indexed="64"/>
      </patternFill>
    </fill>
    <fill>
      <patternFill patternType="solid">
        <fgColor rgb="FFFFFF00"/>
        <bgColor indexed="64"/>
      </patternFill>
    </fill>
    <fill>
      <patternFill patternType="lightTrellis">
        <fgColor rgb="FFC00000"/>
      </patternFill>
    </fill>
    <fill>
      <patternFill patternType="gray125">
        <fgColor theme="4"/>
      </patternFill>
    </fill>
    <fill>
      <patternFill patternType="solid">
        <fgColor theme="1"/>
        <bgColor theme="4"/>
      </patternFill>
    </fill>
  </fills>
  <borders count="20">
    <border>
      <left/>
      <right/>
      <top/>
      <bottom/>
      <diagonal/>
    </border>
    <border>
      <left style="thin">
        <color rgb="FF000000"/>
      </left>
      <right/>
      <top style="thin">
        <color rgb="FF000000"/>
      </top>
      <bottom/>
      <diagonal/>
    </border>
    <border>
      <left/>
      <right/>
      <top style="thin">
        <color rgb="FF000000"/>
      </top>
      <bottom/>
      <diagonal/>
    </border>
    <border>
      <left/>
      <right style="thin">
        <color rgb="FF000000"/>
      </right>
      <top style="thin">
        <color rgb="FF000000"/>
      </top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 style="medium">
        <color auto="1"/>
      </right>
      <top/>
      <bottom style="medium">
        <color auto="1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/>
      <top/>
      <bottom/>
      <diagonal/>
    </border>
    <border>
      <left style="thin">
        <color auto="1"/>
      </left>
      <right style="thin">
        <color auto="1"/>
      </right>
      <top style="thin">
        <color rgb="FF000000"/>
      </top>
      <bottom style="thin">
        <color rgb="FF000000"/>
      </bottom>
      <diagonal/>
    </border>
  </borders>
  <cellStyleXfs count="4">
    <xf numFmtId="0" fontId="0" fillId="0" borderId="0"/>
    <xf numFmtId="43" fontId="1" fillId="0" borderId="0" applyFont="0" applyFill="0" applyBorder="0" applyAlignment="0" applyProtection="0"/>
    <xf numFmtId="0" fontId="8" fillId="0" borderId="0" applyNumberFormat="0" applyFill="0" applyBorder="0" applyAlignment="0" applyProtection="0"/>
    <xf numFmtId="9" fontId="1" fillId="0" borderId="0" applyFont="0" applyFill="0" applyBorder="0" applyAlignment="0" applyProtection="0"/>
  </cellStyleXfs>
  <cellXfs count="130">
    <xf numFmtId="0" fontId="0" fillId="0" borderId="0" xfId="0"/>
    <xf numFmtId="0" fontId="0" fillId="0" borderId="0" xfId="0" applyAlignment="1">
      <alignment vertical="top" wrapText="1"/>
    </xf>
    <xf numFmtId="0" fontId="7" fillId="0" borderId="0" xfId="0" applyFont="1" applyAlignment="1">
      <alignment horizontal="left" vertical="top"/>
    </xf>
    <xf numFmtId="0" fontId="6" fillId="0" borderId="11" xfId="0" applyFont="1" applyBorder="1" applyAlignment="1">
      <alignment horizontal="center" vertical="top"/>
    </xf>
    <xf numFmtId="0" fontId="6" fillId="0" borderId="12" xfId="0" applyFont="1" applyBorder="1" applyAlignment="1">
      <alignment horizontal="center" vertical="top"/>
    </xf>
    <xf numFmtId="0" fontId="6" fillId="0" borderId="12" xfId="0" applyFont="1" applyBorder="1" applyAlignment="1">
      <alignment horizontal="left" vertical="top" wrapText="1"/>
    </xf>
    <xf numFmtId="0" fontId="6" fillId="0" borderId="12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 wrapText="1" indent="1"/>
    </xf>
    <xf numFmtId="0" fontId="7" fillId="0" borderId="12" xfId="0" applyFont="1" applyBorder="1" applyAlignment="1">
      <alignment horizontal="left" vertical="top"/>
    </xf>
    <xf numFmtId="0" fontId="7" fillId="0" borderId="12" xfId="0" applyFont="1" applyBorder="1" applyAlignment="1">
      <alignment horizontal="left" vertical="top" indent="1"/>
    </xf>
    <xf numFmtId="0" fontId="7" fillId="0" borderId="12" xfId="0" applyFont="1" applyBorder="1" applyAlignment="1">
      <alignment horizontal="left" vertical="center" wrapText="1" indent="5"/>
    </xf>
    <xf numFmtId="0" fontId="7" fillId="0" borderId="12" xfId="0" applyFont="1" applyBorder="1" applyAlignment="1">
      <alignment horizontal="left" vertical="top" indent="5"/>
    </xf>
    <xf numFmtId="0" fontId="7" fillId="0" borderId="12" xfId="0" applyFont="1" applyBorder="1" applyAlignment="1">
      <alignment horizontal="left" vertical="top" indent="7"/>
    </xf>
    <xf numFmtId="0" fontId="7" fillId="0" borderId="13" xfId="0" applyFont="1" applyBorder="1" applyAlignment="1">
      <alignment horizontal="left" vertical="top" wrapText="1" indent="1"/>
    </xf>
    <xf numFmtId="43" fontId="11" fillId="0" borderId="10" xfId="1" applyFont="1" applyBorder="1" applyAlignment="1">
      <alignment horizontal="left" vertical="center" wrapText="1"/>
    </xf>
    <xf numFmtId="43" fontId="11" fillId="0" borderId="7" xfId="1" applyFont="1" applyBorder="1" applyAlignment="1">
      <alignment horizontal="center" vertical="center" wrapText="1"/>
    </xf>
    <xf numFmtId="164" fontId="9" fillId="0" borderId="10" xfId="0" applyNumberFormat="1" applyFont="1" applyBorder="1" applyAlignment="1">
      <alignment horizontal="left" vertical="center" wrapText="1"/>
    </xf>
    <xf numFmtId="164" fontId="9" fillId="0" borderId="10" xfId="0" applyNumberFormat="1" applyFont="1" applyBorder="1" applyAlignment="1">
      <alignment horizontal="center" vertical="center" wrapText="1"/>
    </xf>
    <xf numFmtId="43" fontId="14" fillId="0" borderId="10" xfId="0" applyNumberFormat="1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14" fontId="11" fillId="0" borderId="14" xfId="0" applyNumberFormat="1" applyFont="1" applyBorder="1" applyAlignment="1">
      <alignment horizontal="center" vertical="center" wrapText="1"/>
    </xf>
    <xf numFmtId="14" fontId="0" fillId="0" borderId="0" xfId="0" applyNumberFormat="1"/>
    <xf numFmtId="43" fontId="0" fillId="0" borderId="0" xfId="0" applyNumberFormat="1"/>
    <xf numFmtId="43" fontId="0" fillId="0" borderId="0" xfId="1" applyFont="1"/>
    <xf numFmtId="0" fontId="0" fillId="3" borderId="0" xfId="0" applyFill="1"/>
    <xf numFmtId="165" fontId="0" fillId="0" borderId="0" xfId="0" applyNumberFormat="1"/>
    <xf numFmtId="0" fontId="15" fillId="0" borderId="0" xfId="0" applyFont="1"/>
    <xf numFmtId="14" fontId="9" fillId="0" borderId="6" xfId="0" applyNumberFormat="1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4" fillId="0" borderId="10" xfId="0" applyFont="1" applyBorder="1" applyAlignment="1" applyProtection="1">
      <alignment horizontal="center" vertical="center" wrapText="1"/>
      <protection locked="0"/>
    </xf>
    <xf numFmtId="14" fontId="14" fillId="0" borderId="7" xfId="0" applyNumberFormat="1" applyFont="1" applyBorder="1" applyAlignment="1" applyProtection="1">
      <alignment vertical="center" wrapText="1"/>
      <protection locked="0"/>
    </xf>
    <xf numFmtId="43" fontId="14" fillId="0" borderId="7" xfId="1" applyFont="1" applyBorder="1" applyAlignment="1" applyProtection="1">
      <alignment horizontal="left" vertical="center" wrapText="1"/>
      <protection locked="0"/>
    </xf>
    <xf numFmtId="0" fontId="13" fillId="5" borderId="9" xfId="0" applyFont="1" applyFill="1" applyBorder="1" applyAlignment="1">
      <alignment horizontal="center" wrapText="1"/>
    </xf>
    <xf numFmtId="0" fontId="19" fillId="5" borderId="7" xfId="0" applyFont="1" applyFill="1" applyBorder="1" applyAlignment="1">
      <alignment horizontal="center" vertical="top" wrapText="1"/>
    </xf>
    <xf numFmtId="0" fontId="12" fillId="6" borderId="7" xfId="0" applyFont="1" applyFill="1" applyBorder="1" applyAlignment="1">
      <alignment vertical="top" wrapText="1"/>
    </xf>
    <xf numFmtId="0" fontId="15" fillId="4" borderId="16" xfId="0" applyFont="1" applyFill="1" applyBorder="1" applyAlignment="1">
      <alignment horizontal="center" vertical="top"/>
    </xf>
    <xf numFmtId="0" fontId="0" fillId="0" borderId="15" xfId="0" applyBorder="1" applyAlignment="1">
      <alignment vertical="center" wrapText="1"/>
    </xf>
    <xf numFmtId="0" fontId="0" fillId="0" borderId="15" xfId="0" applyBorder="1" applyAlignment="1">
      <alignment horizontal="center" vertical="center" wrapText="1"/>
    </xf>
    <xf numFmtId="166" fontId="2" fillId="0" borderId="16" xfId="3" quotePrefix="1" applyNumberFormat="1" applyFont="1" applyBorder="1" applyAlignment="1">
      <alignment vertical="center" wrapText="1"/>
    </xf>
    <xf numFmtId="2" fontId="14" fillId="0" borderId="10" xfId="0" applyNumberFormat="1" applyFont="1" applyBorder="1" applyAlignment="1" applyProtection="1">
      <alignment horizontal="center" vertical="center" wrapText="1"/>
      <protection locked="0"/>
    </xf>
    <xf numFmtId="0" fontId="0" fillId="0" borderId="15" xfId="0" quotePrefix="1" applyBorder="1" applyAlignment="1">
      <alignment horizontal="center" vertical="center" wrapText="1"/>
    </xf>
    <xf numFmtId="166" fontId="0" fillId="0" borderId="0" xfId="3" applyNumberFormat="1" applyFont="1"/>
    <xf numFmtId="14" fontId="11" fillId="0" borderId="6" xfId="0" applyNumberFormat="1" applyFont="1" applyBorder="1" applyAlignment="1">
      <alignment vertical="center" wrapText="1"/>
    </xf>
    <xf numFmtId="43" fontId="11" fillId="0" borderId="19" xfId="1" applyFont="1" applyBorder="1" applyAlignment="1">
      <alignment vertical="center" wrapText="1"/>
    </xf>
    <xf numFmtId="0" fontId="15" fillId="4" borderId="16" xfId="0" applyFont="1" applyFill="1" applyBorder="1" applyAlignment="1">
      <alignment horizontal="center"/>
    </xf>
    <xf numFmtId="0" fontId="23" fillId="0" borderId="12" xfId="2" applyFont="1" applyBorder="1" applyAlignment="1">
      <alignment horizontal="left" vertical="top" indent="7"/>
    </xf>
    <xf numFmtId="0" fontId="16" fillId="5" borderId="17" xfId="0" applyFont="1" applyFill="1" applyBorder="1" applyAlignment="1">
      <alignment horizontal="center" vertical="center" wrapText="1"/>
    </xf>
    <xf numFmtId="0" fontId="16" fillId="5" borderId="14" xfId="0" applyFont="1" applyFill="1" applyBorder="1" applyAlignment="1">
      <alignment horizontal="center" vertical="center" wrapText="1"/>
    </xf>
    <xf numFmtId="43" fontId="11" fillId="0" borderId="7" xfId="1" quotePrefix="1" applyFont="1" applyBorder="1" applyAlignment="1">
      <alignment horizontal="center" vertical="center" wrapText="1"/>
    </xf>
    <xf numFmtId="43" fontId="11" fillId="0" borderId="9" xfId="1" applyFont="1" applyBorder="1" applyAlignment="1">
      <alignment horizontal="center" vertical="center" wrapText="1"/>
    </xf>
    <xf numFmtId="43" fontId="11" fillId="0" borderId="7" xfId="1" applyFont="1" applyBorder="1" applyAlignment="1">
      <alignment horizontal="center" vertical="center" wrapText="1"/>
    </xf>
    <xf numFmtId="43" fontId="11" fillId="0" borderId="8" xfId="1" applyFont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0" fontId="3" fillId="5" borderId="2" xfId="0" applyFont="1" applyFill="1" applyBorder="1" applyAlignment="1">
      <alignment horizontal="center" vertical="center" wrapText="1"/>
    </xf>
    <xf numFmtId="0" fontId="3" fillId="5" borderId="3" xfId="0" applyFont="1" applyFill="1" applyBorder="1" applyAlignment="1">
      <alignment horizontal="center" vertical="center" wrapText="1"/>
    </xf>
    <xf numFmtId="0" fontId="3" fillId="5" borderId="5" xfId="0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0" fontId="3" fillId="5" borderId="6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center" wrapText="1"/>
    </xf>
    <xf numFmtId="0" fontId="3" fillId="5" borderId="8" xfId="0" applyFont="1" applyFill="1" applyBorder="1" applyAlignment="1">
      <alignment horizontal="center" vertical="center" wrapText="1"/>
    </xf>
    <xf numFmtId="0" fontId="9" fillId="0" borderId="5" xfId="0" applyFont="1" applyBorder="1" applyAlignment="1" applyProtection="1">
      <alignment horizontal="left" vertical="center" wrapText="1"/>
      <protection locked="0"/>
    </xf>
    <xf numFmtId="0" fontId="9" fillId="0" borderId="4" xfId="0" applyFont="1" applyBorder="1" applyAlignment="1" applyProtection="1">
      <alignment horizontal="left" vertical="center" wrapText="1"/>
      <protection locked="0"/>
    </xf>
    <xf numFmtId="0" fontId="9" fillId="0" borderId="6" xfId="0" applyFont="1" applyBorder="1" applyAlignment="1" applyProtection="1">
      <alignment horizontal="left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5" xfId="0" applyFont="1" applyBorder="1" applyAlignment="1" applyProtection="1">
      <alignment horizontal="center" vertical="center" wrapText="1"/>
      <protection locked="0"/>
    </xf>
    <xf numFmtId="0" fontId="9" fillId="0" borderId="4" xfId="0" applyFont="1" applyBorder="1" applyAlignment="1" applyProtection="1">
      <alignment horizontal="center" vertical="center" wrapText="1"/>
      <protection locked="0"/>
    </xf>
    <xf numFmtId="0" fontId="9" fillId="0" borderId="6" xfId="0" applyFont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horizontal="center" vertical="center" textRotation="90" wrapText="1"/>
    </xf>
    <xf numFmtId="0" fontId="16" fillId="5" borderId="5" xfId="0" applyFont="1" applyFill="1" applyBorder="1" applyAlignment="1">
      <alignment horizontal="center" vertical="center" textRotation="90" wrapText="1"/>
    </xf>
    <xf numFmtId="0" fontId="3" fillId="2" borderId="7" xfId="0" applyFont="1" applyFill="1" applyBorder="1" applyAlignment="1">
      <alignment horizontal="center" vertical="top" wrapText="1"/>
    </xf>
    <xf numFmtId="0" fontId="3" fillId="2" borderId="8" xfId="0" applyFont="1" applyFill="1" applyBorder="1" applyAlignment="1">
      <alignment horizontal="center" vertical="top" wrapText="1"/>
    </xf>
    <xf numFmtId="0" fontId="3" fillId="2" borderId="9" xfId="0" applyFont="1" applyFill="1" applyBorder="1" applyAlignment="1">
      <alignment horizontal="center" vertical="top" wrapText="1"/>
    </xf>
    <xf numFmtId="0" fontId="3" fillId="0" borderId="7" xfId="0" applyFont="1" applyBorder="1" applyAlignment="1">
      <alignment horizontal="left" vertical="center" wrapText="1"/>
    </xf>
    <xf numFmtId="0" fontId="3" fillId="0" borderId="8" xfId="0" applyFont="1" applyBorder="1" applyAlignment="1">
      <alignment horizontal="left" vertical="center" wrapText="1"/>
    </xf>
    <xf numFmtId="0" fontId="3" fillId="0" borderId="9" xfId="0" applyFont="1" applyBorder="1" applyAlignment="1">
      <alignment horizontal="left" vertical="center" wrapText="1"/>
    </xf>
    <xf numFmtId="0" fontId="10" fillId="0" borderId="7" xfId="0" applyFont="1" applyBorder="1" applyAlignment="1">
      <alignment horizontal="center" vertical="center" wrapText="1"/>
    </xf>
    <xf numFmtId="0" fontId="10" fillId="0" borderId="9" xfId="0" applyFont="1" applyBorder="1" applyAlignment="1">
      <alignment horizontal="center" vertical="center" wrapText="1"/>
    </xf>
    <xf numFmtId="0" fontId="10" fillId="0" borderId="8" xfId="0" applyFont="1" applyBorder="1" applyAlignment="1">
      <alignment horizontal="center" vertical="center" wrapText="1"/>
    </xf>
    <xf numFmtId="0" fontId="10" fillId="0" borderId="1" xfId="0" applyFont="1" applyBorder="1" applyAlignment="1">
      <alignment horizontal="center" vertical="center" wrapText="1"/>
    </xf>
    <xf numFmtId="0" fontId="10" fillId="0" borderId="2" xfId="0" applyFont="1" applyBorder="1" applyAlignment="1">
      <alignment horizontal="center" vertical="center" wrapText="1"/>
    </xf>
    <xf numFmtId="0" fontId="10" fillId="0" borderId="3" xfId="0" applyFont="1" applyBorder="1" applyAlignment="1">
      <alignment horizontal="center" vertical="center" wrapText="1"/>
    </xf>
    <xf numFmtId="43" fontId="14" fillId="0" borderId="7" xfId="1" applyFont="1" applyBorder="1" applyAlignment="1" applyProtection="1">
      <alignment horizontal="center" vertical="center" wrapText="1"/>
      <protection locked="0"/>
    </xf>
    <xf numFmtId="43" fontId="14" fillId="0" borderId="9" xfId="1" applyFont="1" applyBorder="1" applyAlignment="1" applyProtection="1">
      <alignment horizontal="center" vertical="center" wrapText="1"/>
      <protection locked="0"/>
    </xf>
    <xf numFmtId="0" fontId="3" fillId="5" borderId="7" xfId="0" applyFont="1" applyFill="1" applyBorder="1" applyAlignment="1">
      <alignment horizontal="left" vertical="top" wrapText="1"/>
    </xf>
    <xf numFmtId="0" fontId="3" fillId="5" borderId="8" xfId="0" applyFont="1" applyFill="1" applyBorder="1" applyAlignment="1">
      <alignment horizontal="left" vertical="top" wrapText="1"/>
    </xf>
    <xf numFmtId="0" fontId="13" fillId="5" borderId="8" xfId="0" applyFont="1" applyFill="1" applyBorder="1" applyAlignment="1">
      <alignment horizontal="center" wrapText="1"/>
    </xf>
    <xf numFmtId="0" fontId="2" fillId="0" borderId="0" xfId="0" applyFont="1" applyAlignment="1">
      <alignment horizontal="right" vertical="top"/>
    </xf>
    <xf numFmtId="0" fontId="17" fillId="0" borderId="0" xfId="0" applyFont="1" applyAlignment="1">
      <alignment horizontal="center" vertical="center" wrapText="1"/>
    </xf>
    <xf numFmtId="0" fontId="18" fillId="0" borderId="0" xfId="0" applyFont="1" applyAlignment="1">
      <alignment horizontal="center" vertical="top"/>
    </xf>
    <xf numFmtId="0" fontId="4" fillId="0" borderId="4" xfId="0" applyFont="1" applyBorder="1" applyAlignment="1">
      <alignment horizontal="center" vertical="top"/>
    </xf>
    <xf numFmtId="0" fontId="3" fillId="5" borderId="9" xfId="0" applyFont="1" applyFill="1" applyBorder="1" applyAlignment="1">
      <alignment horizontal="center" vertical="center" wrapText="1"/>
    </xf>
    <xf numFmtId="0" fontId="5" fillId="5" borderId="1" xfId="0" applyFont="1" applyFill="1" applyBorder="1" applyAlignment="1">
      <alignment horizontal="center" vertical="center" wrapText="1"/>
    </xf>
    <xf numFmtId="0" fontId="5" fillId="5" borderId="2" xfId="0" applyFont="1" applyFill="1" applyBorder="1" applyAlignment="1">
      <alignment horizontal="center" vertical="center" wrapText="1"/>
    </xf>
    <xf numFmtId="0" fontId="5" fillId="5" borderId="3" xfId="0" applyFont="1" applyFill="1" applyBorder="1" applyAlignment="1">
      <alignment horizontal="center" vertical="center" wrapText="1"/>
    </xf>
    <xf numFmtId="0" fontId="3" fillId="5" borderId="7" xfId="0" applyFont="1" applyFill="1" applyBorder="1" applyAlignment="1">
      <alignment horizontal="center" vertical="top" wrapText="1"/>
    </xf>
    <xf numFmtId="0" fontId="3" fillId="5" borderId="8" xfId="0" applyFont="1" applyFill="1" applyBorder="1" applyAlignment="1">
      <alignment horizontal="center" vertical="top" wrapText="1"/>
    </xf>
    <xf numFmtId="0" fontId="3" fillId="5" borderId="9" xfId="0" applyFont="1" applyFill="1" applyBorder="1" applyAlignment="1">
      <alignment horizontal="center" vertical="top" wrapText="1"/>
    </xf>
    <xf numFmtId="0" fontId="11" fillId="5" borderId="5" xfId="0" applyFont="1" applyFill="1" applyBorder="1" applyAlignment="1">
      <alignment horizontal="center" vertical="top" wrapText="1"/>
    </xf>
    <xf numFmtId="0" fontId="11" fillId="5" borderId="4" xfId="0" applyFont="1" applyFill="1" applyBorder="1" applyAlignment="1">
      <alignment horizontal="center" vertical="top" wrapText="1"/>
    </xf>
    <xf numFmtId="0" fontId="11" fillId="5" borderId="6" xfId="0" applyFont="1" applyFill="1" applyBorder="1" applyAlignment="1">
      <alignment horizontal="center" vertical="top" wrapText="1"/>
    </xf>
    <xf numFmtId="0" fontId="8" fillId="0" borderId="5" xfId="2" applyBorder="1" applyAlignment="1" applyProtection="1">
      <alignment horizontal="center" vertical="center" wrapText="1"/>
      <protection locked="0"/>
    </xf>
    <xf numFmtId="0" fontId="8" fillId="0" borderId="4" xfId="2" applyBorder="1" applyAlignment="1" applyProtection="1">
      <alignment horizontal="center" vertical="center" wrapText="1"/>
      <protection locked="0"/>
    </xf>
    <xf numFmtId="0" fontId="10" fillId="0" borderId="4" xfId="0" applyFont="1" applyBorder="1" applyAlignment="1" applyProtection="1">
      <alignment horizontal="center" vertical="center" wrapText="1"/>
      <protection locked="0"/>
    </xf>
    <xf numFmtId="0" fontId="10" fillId="0" borderId="6" xfId="0" applyFont="1" applyBorder="1" applyAlignment="1" applyProtection="1">
      <alignment horizontal="center" vertical="center" wrapText="1"/>
      <protection locked="0"/>
    </xf>
    <xf numFmtId="165" fontId="9" fillId="0" borderId="5" xfId="0" applyNumberFormat="1" applyFont="1" applyBorder="1" applyAlignment="1" applyProtection="1">
      <alignment horizontal="center" vertical="center" wrapText="1"/>
      <protection locked="0"/>
    </xf>
    <xf numFmtId="165" fontId="9" fillId="0" borderId="6" xfId="0" applyNumberFormat="1" applyFont="1" applyBorder="1" applyAlignment="1" applyProtection="1">
      <alignment horizontal="center" vertical="center" wrapText="1"/>
      <protection locked="0"/>
    </xf>
    <xf numFmtId="0" fontId="16" fillId="5" borderId="1" xfId="0" applyFont="1" applyFill="1" applyBorder="1" applyAlignment="1">
      <alignment horizontal="center" vertical="center" wrapText="1"/>
    </xf>
    <xf numFmtId="0" fontId="16" fillId="5" borderId="3" xfId="0" applyFont="1" applyFill="1" applyBorder="1" applyAlignment="1">
      <alignment horizontal="center" vertical="center" wrapText="1"/>
    </xf>
    <xf numFmtId="0" fontId="16" fillId="5" borderId="5" xfId="0" applyFont="1" applyFill="1" applyBorder="1" applyAlignment="1">
      <alignment horizontal="center" vertical="center" wrapText="1"/>
    </xf>
    <xf numFmtId="0" fontId="16" fillId="5" borderId="6" xfId="0" applyFont="1" applyFill="1" applyBorder="1" applyAlignment="1">
      <alignment horizontal="center" vertical="center" wrapText="1"/>
    </xf>
    <xf numFmtId="0" fontId="9" fillId="0" borderId="7" xfId="0" applyFont="1" applyBorder="1" applyAlignment="1">
      <alignment horizontal="center" vertical="center" wrapText="1"/>
    </xf>
    <xf numFmtId="0" fontId="9" fillId="0" borderId="8" xfId="0" applyFont="1" applyBorder="1" applyAlignment="1">
      <alignment horizontal="center" vertical="center" wrapText="1"/>
    </xf>
    <xf numFmtId="0" fontId="9" fillId="0" borderId="4" xfId="0" applyFont="1" applyBorder="1" applyAlignment="1">
      <alignment horizontal="center" vertical="center" wrapText="1"/>
    </xf>
    <xf numFmtId="0" fontId="9" fillId="0" borderId="9" xfId="0" applyFont="1" applyBorder="1" applyAlignment="1">
      <alignment horizontal="center" vertical="center" wrapText="1"/>
    </xf>
    <xf numFmtId="14" fontId="11" fillId="0" borderId="5" xfId="0" applyNumberFormat="1" applyFont="1" applyBorder="1" applyAlignment="1">
      <alignment horizontal="center" vertical="center" wrapText="1"/>
    </xf>
    <xf numFmtId="14" fontId="11" fillId="0" borderId="6" xfId="0" applyNumberFormat="1" applyFont="1" applyBorder="1" applyAlignment="1">
      <alignment horizontal="center" vertical="center" wrapText="1"/>
    </xf>
    <xf numFmtId="0" fontId="9" fillId="0" borderId="7" xfId="0" applyFont="1" applyBorder="1" applyAlignment="1">
      <alignment horizontal="left" vertical="center" wrapText="1"/>
    </xf>
    <xf numFmtId="0" fontId="9" fillId="0" borderId="8" xfId="0" applyFont="1" applyBorder="1" applyAlignment="1">
      <alignment horizontal="left" vertical="center" wrapText="1"/>
    </xf>
    <xf numFmtId="0" fontId="9" fillId="0" borderId="4" xfId="0" applyFont="1" applyBorder="1" applyAlignment="1">
      <alignment horizontal="left" vertical="center" wrapText="1"/>
    </xf>
    <xf numFmtId="0" fontId="9" fillId="0" borderId="9" xfId="0" applyFont="1" applyBorder="1" applyAlignment="1">
      <alignment horizontal="left" vertical="center" wrapText="1"/>
    </xf>
    <xf numFmtId="43" fontId="11" fillId="0" borderId="17" xfId="1" quotePrefix="1" applyFont="1" applyBorder="1" applyAlignment="1">
      <alignment horizontal="center" vertical="center" wrapText="1"/>
    </xf>
    <xf numFmtId="43" fontId="11" fillId="0" borderId="14" xfId="1" quotePrefix="1" applyFont="1" applyBorder="1" applyAlignment="1">
      <alignment horizontal="center" vertical="center" wrapText="1"/>
    </xf>
    <xf numFmtId="0" fontId="11" fillId="0" borderId="18" xfId="0" applyFont="1" applyBorder="1" applyAlignment="1">
      <alignment horizontal="center" vertical="center" wrapText="1"/>
    </xf>
    <xf numFmtId="0" fontId="11" fillId="0" borderId="0" xfId="0" applyFont="1" applyAlignment="1">
      <alignment horizontal="center" vertical="center" wrapText="1"/>
    </xf>
    <xf numFmtId="0" fontId="11" fillId="0" borderId="5" xfId="0" applyFont="1" applyBorder="1" applyAlignment="1">
      <alignment horizontal="center" vertical="center" wrapText="1"/>
    </xf>
    <xf numFmtId="0" fontId="11" fillId="0" borderId="4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top" wrapText="1"/>
    </xf>
    <xf numFmtId="0" fontId="10" fillId="0" borderId="9" xfId="0" applyFont="1" applyBorder="1" applyAlignment="1">
      <alignment horizontal="center" vertical="top" wrapText="1"/>
    </xf>
    <xf numFmtId="0" fontId="15" fillId="4" borderId="16" xfId="0" applyFont="1" applyFill="1" applyBorder="1" applyAlignment="1">
      <alignment horizontal="center"/>
    </xf>
    <xf numFmtId="0" fontId="15" fillId="4" borderId="16" xfId="0" applyFont="1" applyFill="1" applyBorder="1" applyAlignment="1">
      <alignment horizontal="center" vertical="top"/>
    </xf>
  </cellXfs>
  <cellStyles count="4">
    <cellStyle name="Comma" xfId="1" builtinId="3"/>
    <cellStyle name="Hyperlink" xfId="2" builtinId="8"/>
    <cellStyle name="Normal" xfId="0" builtinId="0"/>
    <cellStyle name="Percent" xfId="3" builtinId="5"/>
  </cellStyles>
  <dxfs count="0"/>
  <tableStyles count="1" defaultTableStyle="TableStyleMedium2" defaultPivotStyle="PivotStyleLight16">
    <tableStyle name="Invisible" pivot="0" table="0" count="0" xr9:uid="{69605F4D-5238-4C45-9F83-925159E30773}"/>
  </tableStyle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customXml" Target="../customXml/item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0</xdr:colOff>
      <xdr:row>0</xdr:row>
      <xdr:rowOff>0</xdr:rowOff>
    </xdr:from>
    <xdr:to>
      <xdr:col>3</xdr:col>
      <xdr:colOff>289560</xdr:colOff>
      <xdr:row>3</xdr:row>
      <xdr:rowOff>123825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25103166-18DC-47D0-93B6-9A50FC6BA78A}"/>
            </a:ext>
          </a:extLst>
        </xdr:cNvPr>
        <xdr:cNvPicPr/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257175" y="0"/>
          <a:ext cx="1451610" cy="571500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printerSettings" Target="../printerSettings/printerSettings1.bin"/><Relationship Id="rId1" Type="http://schemas.openxmlformats.org/officeDocument/2006/relationships/hyperlink" Target="mailto:DTMB-OSE-PDF@michigan.gov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Sheet1">
    <tabColor rgb="FF92D050"/>
  </sheetPr>
  <dimension ref="B1:U33"/>
  <sheetViews>
    <sheetView showGridLines="0" showRowColHeaders="0" workbookViewId="0">
      <selection activeCell="B11" sqref="B11"/>
    </sheetView>
  </sheetViews>
  <sheetFormatPr defaultRowHeight="14.4" x14ac:dyDescent="0.3"/>
  <cols>
    <col min="1" max="1" width="4.88671875" customWidth="1"/>
    <col min="2" max="2" width="104.77734375" customWidth="1"/>
  </cols>
  <sheetData>
    <row r="1" spans="2:21" x14ac:dyDescent="0.3">
      <c r="B1" s="3" t="s">
        <v>10</v>
      </c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</row>
    <row r="2" spans="2:21" x14ac:dyDescent="0.3">
      <c r="B2" s="4"/>
      <c r="C2" s="1"/>
      <c r="D2" s="1"/>
      <c r="E2" s="1"/>
      <c r="F2" s="1"/>
      <c r="G2" s="1"/>
      <c r="H2" s="1"/>
      <c r="I2" s="1"/>
      <c r="J2" s="1"/>
      <c r="K2" s="1"/>
      <c r="L2" s="1"/>
      <c r="M2" s="1"/>
      <c r="N2" s="1"/>
      <c r="O2" s="1"/>
      <c r="P2" s="1"/>
      <c r="Q2" s="1"/>
      <c r="R2" s="1"/>
      <c r="S2" s="1"/>
      <c r="T2" s="1"/>
      <c r="U2" s="1"/>
    </row>
    <row r="3" spans="2:21" ht="41.4" x14ac:dyDescent="0.3">
      <c r="B3" s="5" t="s">
        <v>254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  <c r="P3" s="1"/>
      <c r="Q3" s="1"/>
      <c r="R3" s="1"/>
      <c r="S3" s="1"/>
      <c r="T3" s="1"/>
      <c r="U3" s="1"/>
    </row>
    <row r="4" spans="2:21" x14ac:dyDescent="0.3">
      <c r="B4" s="5"/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  <c r="P4" s="1"/>
      <c r="Q4" s="1"/>
      <c r="R4" s="1"/>
      <c r="S4" s="1"/>
      <c r="T4" s="1"/>
      <c r="U4" s="1"/>
    </row>
    <row r="5" spans="2:21" ht="46.95" customHeight="1" x14ac:dyDescent="0.3">
      <c r="B5" s="5" t="s">
        <v>308</v>
      </c>
      <c r="C5" s="1"/>
      <c r="D5" s="1"/>
      <c r="E5" s="1"/>
      <c r="F5" s="1"/>
      <c r="G5" s="1"/>
      <c r="H5" s="1"/>
      <c r="I5" s="1"/>
      <c r="J5" s="1"/>
      <c r="K5" s="1"/>
      <c r="L5" s="1"/>
      <c r="M5" s="1"/>
      <c r="N5" s="1"/>
      <c r="O5" s="1"/>
      <c r="P5" s="1"/>
      <c r="Q5" s="1"/>
      <c r="R5" s="1"/>
      <c r="S5" s="1"/>
      <c r="T5" s="1"/>
      <c r="U5" s="1"/>
    </row>
    <row r="6" spans="2:21" x14ac:dyDescent="0.3">
      <c r="B6" s="6"/>
      <c r="C6" s="1"/>
      <c r="D6" s="1"/>
      <c r="E6" s="1"/>
      <c r="F6" s="1"/>
      <c r="G6" s="1"/>
      <c r="H6" s="1"/>
      <c r="I6" s="1"/>
      <c r="J6" s="1"/>
      <c r="K6" s="1"/>
      <c r="L6" s="1"/>
      <c r="M6" s="1"/>
      <c r="N6" s="1"/>
      <c r="O6" s="1"/>
      <c r="P6" s="1"/>
      <c r="Q6" s="1"/>
      <c r="R6" s="1"/>
      <c r="S6" s="1"/>
      <c r="T6" s="1"/>
      <c r="U6" s="1"/>
    </row>
    <row r="7" spans="2:21" ht="27.6" x14ac:dyDescent="0.3">
      <c r="B7" s="7" t="s">
        <v>234</v>
      </c>
      <c r="C7" s="1"/>
      <c r="D7" s="1"/>
      <c r="E7" s="1"/>
      <c r="F7" s="1"/>
      <c r="G7" s="1"/>
      <c r="H7" s="1"/>
      <c r="I7" s="1"/>
      <c r="J7" s="1"/>
      <c r="K7" s="1"/>
      <c r="L7" s="1"/>
      <c r="M7" s="1"/>
      <c r="N7" s="1"/>
      <c r="O7" s="1"/>
      <c r="P7" s="1"/>
      <c r="Q7" s="1"/>
      <c r="R7" s="1"/>
      <c r="S7" s="1"/>
      <c r="T7" s="1"/>
      <c r="U7" s="1"/>
    </row>
    <row r="8" spans="2:21" x14ac:dyDescent="0.3">
      <c r="B8" s="8"/>
      <c r="C8" s="1"/>
      <c r="D8" s="1"/>
      <c r="E8" s="1"/>
      <c r="F8" s="1"/>
      <c r="G8" s="1"/>
      <c r="H8" s="1"/>
      <c r="I8" s="1"/>
      <c r="J8" s="1"/>
      <c r="K8" s="1"/>
      <c r="L8" s="1"/>
      <c r="M8" s="1"/>
      <c r="N8" s="1"/>
      <c r="O8" s="1"/>
      <c r="P8" s="1"/>
      <c r="Q8" s="1"/>
      <c r="R8" s="1"/>
      <c r="S8" s="1"/>
      <c r="T8" s="1"/>
      <c r="U8" s="1"/>
    </row>
    <row r="9" spans="2:21" x14ac:dyDescent="0.3">
      <c r="B9" s="9" t="s">
        <v>11</v>
      </c>
      <c r="C9" s="1"/>
      <c r="D9" s="1"/>
      <c r="E9" s="1"/>
      <c r="F9" s="1"/>
      <c r="G9" s="1"/>
      <c r="H9" s="1"/>
      <c r="I9" s="1"/>
      <c r="J9" s="1"/>
      <c r="K9" s="1"/>
      <c r="L9" s="1"/>
      <c r="M9" s="1"/>
      <c r="N9" s="1"/>
      <c r="O9" s="1"/>
      <c r="P9" s="1"/>
      <c r="Q9" s="1"/>
      <c r="R9" s="1"/>
      <c r="S9" s="1"/>
      <c r="T9" s="1"/>
      <c r="U9" s="1"/>
    </row>
    <row r="10" spans="2:21" ht="29.55" customHeight="1" x14ac:dyDescent="0.3">
      <c r="B10" s="10" t="s">
        <v>22</v>
      </c>
      <c r="C10" s="1"/>
      <c r="D10" s="1"/>
      <c r="E10" s="1"/>
      <c r="F10" s="1"/>
      <c r="G10" s="1"/>
      <c r="H10" s="1"/>
      <c r="I10" s="1"/>
      <c r="J10" s="1"/>
      <c r="K10" s="1"/>
      <c r="L10" s="1"/>
      <c r="M10" s="1"/>
      <c r="N10" s="1"/>
      <c r="O10" s="1"/>
      <c r="P10" s="1"/>
      <c r="Q10" s="1"/>
      <c r="R10" s="1"/>
      <c r="S10" s="1"/>
      <c r="T10" s="1"/>
      <c r="U10" s="1"/>
    </row>
    <row r="11" spans="2:21" ht="27.6" x14ac:dyDescent="0.3">
      <c r="B11" s="10" t="s">
        <v>257</v>
      </c>
      <c r="C11" s="1"/>
      <c r="D11" s="1"/>
      <c r="E11" s="1"/>
      <c r="F11" s="1"/>
      <c r="G11" s="1"/>
      <c r="H11" s="1"/>
      <c r="I11" s="1"/>
      <c r="J11" s="1"/>
      <c r="K11" s="1"/>
      <c r="L11" s="1"/>
      <c r="M11" s="1"/>
      <c r="N11" s="1"/>
      <c r="O11" s="1"/>
      <c r="P11" s="1"/>
      <c r="Q11" s="1"/>
      <c r="R11" s="1"/>
      <c r="S11" s="1"/>
      <c r="T11" s="1"/>
      <c r="U11" s="1"/>
    </row>
    <row r="12" spans="2:21" ht="14.4" customHeight="1" x14ac:dyDescent="0.3">
      <c r="B12" s="10" t="s">
        <v>23</v>
      </c>
      <c r="C12" s="1"/>
      <c r="D12" s="1"/>
      <c r="E12" s="1"/>
      <c r="F12" s="1"/>
      <c r="G12" s="1"/>
      <c r="H12" s="1"/>
      <c r="I12" s="1"/>
      <c r="J12" s="1"/>
      <c r="K12" s="1"/>
      <c r="L12" s="1"/>
      <c r="M12" s="1"/>
      <c r="N12" s="1"/>
      <c r="O12" s="1"/>
      <c r="P12" s="1"/>
      <c r="Q12" s="1"/>
      <c r="R12" s="1"/>
      <c r="S12" s="1"/>
      <c r="T12" s="1"/>
      <c r="U12" s="1"/>
    </row>
    <row r="13" spans="2:21" ht="14.4" customHeight="1" x14ac:dyDescent="0.3">
      <c r="B13" s="10" t="s">
        <v>256</v>
      </c>
      <c r="C13" s="1"/>
      <c r="D13" s="1"/>
      <c r="E13" s="1"/>
      <c r="F13" s="1"/>
      <c r="G13" s="1"/>
      <c r="H13" s="1"/>
      <c r="I13" s="1"/>
      <c r="J13" s="1"/>
      <c r="K13" s="1"/>
      <c r="L13" s="1"/>
      <c r="M13" s="1"/>
      <c r="N13" s="1"/>
      <c r="O13" s="1"/>
      <c r="P13" s="1"/>
      <c r="Q13" s="1"/>
      <c r="R13" s="1"/>
      <c r="S13" s="1"/>
      <c r="T13" s="1"/>
      <c r="U13" s="1"/>
    </row>
    <row r="14" spans="2:21" ht="28.05" customHeight="1" x14ac:dyDescent="0.3">
      <c r="B14" s="10" t="s">
        <v>290</v>
      </c>
      <c r="C14" s="1"/>
      <c r="D14" s="1"/>
      <c r="E14" s="1"/>
      <c r="F14" s="1"/>
      <c r="G14" s="1"/>
      <c r="H14" s="1"/>
      <c r="I14" s="1"/>
      <c r="J14" s="1"/>
      <c r="K14" s="1"/>
      <c r="L14" s="1"/>
      <c r="M14" s="1"/>
      <c r="N14" s="1"/>
      <c r="O14" s="1"/>
      <c r="P14" s="1"/>
      <c r="Q14" s="1"/>
      <c r="R14" s="1"/>
      <c r="S14" s="1"/>
      <c r="T14" s="1"/>
      <c r="U14" s="1"/>
    </row>
    <row r="15" spans="2:21" ht="28.05" customHeight="1" x14ac:dyDescent="0.3">
      <c r="B15" s="10" t="s">
        <v>255</v>
      </c>
      <c r="C15" s="1"/>
      <c r="D15" s="1"/>
      <c r="E15" s="1"/>
      <c r="F15" s="1"/>
      <c r="G15" s="1"/>
      <c r="H15" s="1"/>
      <c r="I15" s="1"/>
      <c r="J15" s="1"/>
      <c r="K15" s="1"/>
      <c r="L15" s="1"/>
      <c r="M15" s="1"/>
      <c r="N15" s="1"/>
      <c r="O15" s="1"/>
      <c r="P15" s="1"/>
      <c r="Q15" s="1"/>
      <c r="R15" s="1"/>
      <c r="S15" s="1"/>
      <c r="T15" s="1"/>
      <c r="U15" s="1"/>
    </row>
    <row r="16" spans="2:21" x14ac:dyDescent="0.3">
      <c r="B16" s="10"/>
      <c r="C16" s="1"/>
      <c r="D16" s="1"/>
      <c r="E16" s="1"/>
      <c r="F16" s="1"/>
      <c r="G16" s="1"/>
      <c r="H16" s="1"/>
      <c r="I16" s="1"/>
      <c r="J16" s="1"/>
      <c r="K16" s="1"/>
      <c r="L16" s="1"/>
      <c r="M16" s="1"/>
      <c r="N16" s="1"/>
      <c r="O16" s="1"/>
      <c r="P16" s="1"/>
      <c r="Q16" s="1"/>
      <c r="R16" s="1"/>
      <c r="S16" s="1"/>
      <c r="T16" s="1"/>
      <c r="U16" s="1"/>
    </row>
    <row r="17" spans="2:21" x14ac:dyDescent="0.3">
      <c r="B17" s="9" t="s">
        <v>291</v>
      </c>
      <c r="C17" s="1"/>
      <c r="D17" s="1"/>
      <c r="E17" s="1"/>
      <c r="F17" s="1"/>
      <c r="G17" s="1"/>
      <c r="H17" s="1"/>
      <c r="I17" s="1"/>
      <c r="J17" s="1"/>
      <c r="K17" s="1"/>
      <c r="L17" s="1"/>
      <c r="M17" s="1"/>
      <c r="N17" s="1"/>
      <c r="O17" s="1"/>
      <c r="P17" s="1"/>
      <c r="Q17" s="1"/>
      <c r="R17" s="1"/>
      <c r="S17" s="1"/>
      <c r="T17" s="1"/>
      <c r="U17" s="1"/>
    </row>
    <row r="18" spans="2:21" x14ac:dyDescent="0.3">
      <c r="B18" s="9"/>
      <c r="C18" s="1"/>
      <c r="D18" s="1"/>
      <c r="E18" s="1"/>
      <c r="F18" s="1"/>
      <c r="G18" s="1"/>
      <c r="H18" s="1"/>
      <c r="I18" s="1"/>
      <c r="J18" s="1"/>
      <c r="K18" s="1"/>
      <c r="L18" s="1"/>
      <c r="M18" s="1"/>
      <c r="N18" s="1"/>
      <c r="O18" s="1"/>
      <c r="P18" s="1"/>
      <c r="Q18" s="1"/>
      <c r="R18" s="1"/>
      <c r="S18" s="1"/>
      <c r="T18" s="1"/>
      <c r="U18" s="1"/>
    </row>
    <row r="19" spans="2:21" x14ac:dyDescent="0.3">
      <c r="B19" s="9" t="s">
        <v>292</v>
      </c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  <c r="O19" s="1"/>
      <c r="P19" s="1"/>
      <c r="Q19" s="1"/>
      <c r="R19" s="1"/>
      <c r="S19" s="1"/>
      <c r="T19" s="1"/>
      <c r="U19" s="1"/>
    </row>
    <row r="20" spans="2:21" x14ac:dyDescent="0.3">
      <c r="B20" s="11" t="s">
        <v>24</v>
      </c>
      <c r="C20" s="1"/>
      <c r="D20" s="1"/>
      <c r="E20" s="1"/>
      <c r="F20" s="1"/>
      <c r="G20" s="1"/>
      <c r="H20" s="1"/>
      <c r="I20" s="1"/>
      <c r="J20" s="1"/>
      <c r="K20" s="1"/>
      <c r="L20" s="1"/>
      <c r="M20" s="1"/>
      <c r="N20" s="1"/>
      <c r="O20" s="1"/>
      <c r="P20" s="1"/>
      <c r="Q20" s="1"/>
      <c r="R20" s="1"/>
      <c r="S20" s="1"/>
      <c r="T20" s="1"/>
      <c r="U20" s="1"/>
    </row>
    <row r="21" spans="2:21" x14ac:dyDescent="0.3">
      <c r="B21" s="11" t="s">
        <v>25</v>
      </c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1"/>
      <c r="P21" s="1"/>
      <c r="Q21" s="1"/>
      <c r="R21" s="1"/>
      <c r="S21" s="1"/>
      <c r="T21" s="1"/>
      <c r="U21" s="1"/>
    </row>
    <row r="22" spans="2:21" x14ac:dyDescent="0.3">
      <c r="B22" s="11"/>
      <c r="C22" s="1"/>
      <c r="D22" s="1"/>
      <c r="E22" s="1"/>
      <c r="F22" s="1"/>
      <c r="G22" s="1"/>
      <c r="H22" s="1"/>
      <c r="I22" s="1"/>
      <c r="J22" s="1"/>
      <c r="K22" s="1"/>
      <c r="L22" s="1"/>
      <c r="M22" s="1"/>
      <c r="N22" s="1"/>
      <c r="O22" s="1"/>
      <c r="P22" s="1"/>
      <c r="Q22" s="1"/>
      <c r="R22" s="1"/>
      <c r="S22" s="1"/>
      <c r="T22" s="1"/>
      <c r="U22" s="1"/>
    </row>
    <row r="23" spans="2:21" x14ac:dyDescent="0.3">
      <c r="B23" s="9" t="s">
        <v>12</v>
      </c>
      <c r="C23" s="1"/>
      <c r="D23" s="1"/>
      <c r="E23" s="1"/>
      <c r="F23" s="1"/>
      <c r="G23" s="1"/>
      <c r="H23" s="1"/>
      <c r="I23" s="1"/>
      <c r="J23" s="1"/>
      <c r="K23" s="1"/>
      <c r="L23" s="1"/>
      <c r="M23" s="1"/>
      <c r="N23" s="1"/>
      <c r="O23" s="1"/>
      <c r="P23" s="1"/>
      <c r="Q23" s="1"/>
      <c r="R23" s="1"/>
      <c r="S23" s="1"/>
      <c r="T23" s="1"/>
      <c r="U23" s="1"/>
    </row>
    <row r="24" spans="2:21" x14ac:dyDescent="0.3">
      <c r="B24" s="9"/>
      <c r="C24" s="1"/>
      <c r="D24" s="1"/>
      <c r="E24" s="1"/>
      <c r="F24" s="1"/>
      <c r="G24" s="1"/>
      <c r="H24" s="1"/>
      <c r="I24" s="1"/>
      <c r="J24" s="1"/>
      <c r="K24" s="1"/>
      <c r="L24" s="1"/>
      <c r="M24" s="1"/>
      <c r="N24" s="1"/>
      <c r="O24" s="1"/>
      <c r="P24" s="1"/>
      <c r="Q24" s="1"/>
      <c r="R24" s="1"/>
      <c r="S24" s="1"/>
      <c r="T24" s="1"/>
      <c r="U24" s="1"/>
    </row>
    <row r="25" spans="2:21" x14ac:dyDescent="0.3">
      <c r="B25" s="9" t="s">
        <v>219</v>
      </c>
      <c r="C25" s="1"/>
      <c r="D25" s="1"/>
      <c r="E25" s="1"/>
      <c r="F25" s="1"/>
      <c r="G25" s="1"/>
      <c r="H25" s="1"/>
      <c r="I25" s="1"/>
      <c r="J25" s="1"/>
      <c r="K25" s="1"/>
      <c r="L25" s="1"/>
      <c r="M25" s="1"/>
      <c r="N25" s="1"/>
      <c r="O25" s="1"/>
      <c r="P25" s="1"/>
      <c r="Q25" s="1"/>
      <c r="R25" s="1"/>
      <c r="S25" s="1"/>
      <c r="T25" s="1"/>
      <c r="U25" s="1"/>
    </row>
    <row r="26" spans="2:21" x14ac:dyDescent="0.3">
      <c r="B26" s="45" t="s">
        <v>302</v>
      </c>
      <c r="C26" s="1"/>
      <c r="D26" s="1"/>
      <c r="E26" s="1"/>
      <c r="F26" s="1"/>
      <c r="G26" s="1"/>
      <c r="H26" s="1"/>
      <c r="I26" s="1"/>
      <c r="J26" s="1"/>
      <c r="K26" s="1"/>
      <c r="L26" s="1"/>
      <c r="M26" s="1"/>
      <c r="N26" s="1"/>
      <c r="O26" s="1"/>
      <c r="P26" s="1"/>
      <c r="Q26" s="1"/>
      <c r="R26" s="1"/>
      <c r="S26" s="1"/>
      <c r="T26" s="1"/>
      <c r="U26" s="1"/>
    </row>
    <row r="27" spans="2:21" x14ac:dyDescent="0.3">
      <c r="B27" s="12"/>
      <c r="C27" s="1"/>
      <c r="D27" s="1"/>
      <c r="E27" s="1"/>
      <c r="F27" s="1"/>
      <c r="G27" s="1"/>
      <c r="H27" s="1"/>
      <c r="I27" s="1"/>
      <c r="J27" s="1"/>
      <c r="K27" s="1"/>
      <c r="L27" s="1"/>
      <c r="M27" s="1"/>
      <c r="N27" s="1"/>
      <c r="O27" s="1"/>
      <c r="P27" s="1"/>
      <c r="Q27" s="1"/>
      <c r="R27" s="1"/>
      <c r="S27" s="1"/>
      <c r="T27" s="1"/>
      <c r="U27" s="1"/>
    </row>
    <row r="28" spans="2:21" ht="27.6" x14ac:dyDescent="0.3">
      <c r="B28" s="7" t="s">
        <v>218</v>
      </c>
      <c r="C28" s="1"/>
      <c r="D28" s="1"/>
      <c r="E28" s="1"/>
      <c r="F28" s="1"/>
      <c r="G28" s="1"/>
      <c r="H28" s="1"/>
      <c r="I28" s="1"/>
      <c r="J28" s="1"/>
      <c r="K28" s="1"/>
      <c r="L28" s="1"/>
      <c r="M28" s="1"/>
      <c r="N28" s="1"/>
      <c r="O28" s="1"/>
      <c r="P28" s="1"/>
      <c r="Q28" s="1"/>
      <c r="R28" s="1"/>
      <c r="S28" s="1"/>
      <c r="T28" s="1"/>
      <c r="U28" s="1"/>
    </row>
    <row r="29" spans="2:21" x14ac:dyDescent="0.3">
      <c r="B29" s="7"/>
      <c r="C29" s="1"/>
      <c r="D29" s="1"/>
      <c r="E29" s="1"/>
      <c r="F29" s="1"/>
      <c r="G29" s="1"/>
      <c r="H29" s="1"/>
      <c r="I29" s="1"/>
      <c r="J29" s="1"/>
      <c r="K29" s="1"/>
      <c r="L29" s="1"/>
      <c r="M29" s="1"/>
      <c r="N29" s="1"/>
      <c r="O29" s="1"/>
      <c r="P29" s="1"/>
      <c r="Q29" s="1"/>
      <c r="R29" s="1"/>
      <c r="S29" s="1"/>
      <c r="T29" s="1"/>
      <c r="U29" s="1"/>
    </row>
    <row r="30" spans="2:21" x14ac:dyDescent="0.3">
      <c r="B30" s="9" t="s">
        <v>13</v>
      </c>
      <c r="C30" s="1"/>
      <c r="D30" s="1"/>
      <c r="E30" s="1"/>
      <c r="F30" s="1"/>
      <c r="G30" s="1"/>
      <c r="H30" s="1"/>
      <c r="I30" s="1"/>
      <c r="J30" s="1"/>
      <c r="K30" s="1"/>
      <c r="L30" s="1"/>
      <c r="M30" s="1"/>
      <c r="N30" s="1"/>
      <c r="O30" s="1"/>
      <c r="P30" s="1"/>
      <c r="Q30" s="1"/>
      <c r="R30" s="1"/>
      <c r="S30" s="1"/>
      <c r="T30" s="1"/>
      <c r="U30" s="1"/>
    </row>
    <row r="31" spans="2:21" x14ac:dyDescent="0.3">
      <c r="B31" s="9"/>
      <c r="C31" s="1"/>
      <c r="D31" s="1"/>
      <c r="E31" s="1"/>
      <c r="F31" s="1"/>
      <c r="G31" s="1"/>
      <c r="H31" s="1"/>
      <c r="I31" s="1"/>
      <c r="J31" s="1"/>
      <c r="K31" s="1"/>
      <c r="L31" s="1"/>
      <c r="M31" s="1"/>
      <c r="N31" s="1"/>
      <c r="O31" s="1"/>
      <c r="P31" s="1"/>
      <c r="Q31" s="1"/>
      <c r="R31" s="1"/>
      <c r="S31" s="1"/>
      <c r="T31" s="1"/>
      <c r="U31" s="1"/>
    </row>
    <row r="32" spans="2:21" ht="28.2" thickBot="1" x14ac:dyDescent="0.35">
      <c r="B32" s="13" t="s">
        <v>258</v>
      </c>
      <c r="C32" s="1"/>
      <c r="D32" s="1"/>
      <c r="E32" s="1"/>
      <c r="F32" s="1"/>
      <c r="G32" s="1"/>
      <c r="H32" s="1"/>
      <c r="I32" s="1"/>
      <c r="J32" s="1"/>
      <c r="K32" s="1"/>
      <c r="L32" s="1"/>
      <c r="M32" s="1"/>
      <c r="N32" s="1"/>
      <c r="O32" s="1"/>
      <c r="P32" s="1"/>
      <c r="Q32" s="1"/>
      <c r="R32" s="1"/>
      <c r="S32" s="1"/>
      <c r="T32" s="1"/>
      <c r="U32" s="1"/>
    </row>
    <row r="33" spans="2:21" x14ac:dyDescent="0.3">
      <c r="B33" s="2"/>
      <c r="C33" s="1"/>
      <c r="D33" s="1"/>
      <c r="E33" s="1"/>
      <c r="F33" s="1"/>
      <c r="G33" s="1"/>
      <c r="H33" s="1"/>
      <c r="I33" s="1"/>
      <c r="J33" s="1"/>
      <c r="K33" s="1"/>
      <c r="L33" s="1"/>
      <c r="M33" s="1"/>
      <c r="N33" s="1"/>
      <c r="O33" s="1"/>
      <c r="P33" s="1"/>
      <c r="Q33" s="1"/>
      <c r="R33" s="1"/>
      <c r="S33" s="1"/>
      <c r="T33" s="1"/>
      <c r="U33" s="1"/>
    </row>
  </sheetData>
  <sheetProtection algorithmName="SHA-512" hashValue="oFYScc7ogI0qiGOtV9M2IcOutuK5gpeN3/PIwRnjwl4fSQrV4TjDaPtaeKoaPvCIyue5r5EpREoVzxyaamEeKA==" saltValue="Jl+EL7t9u/SjWgowu8iGkQ==" spinCount="100000" sheet="1" objects="1" scenarios="1"/>
  <hyperlinks>
    <hyperlink ref="B26" r:id="rId1" xr:uid="{7093F007-35CE-4380-9F10-3D1E174D5BF9}"/>
  </hyperlinks>
  <pageMargins left="0.25" right="0.25" top="0.5" bottom="0.5" header="0.3" footer="0.3"/>
  <pageSetup orientation="portrait"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 codeName="Sheet2">
    <tabColor rgb="FF92D050"/>
  </sheetPr>
  <dimension ref="B1:O30"/>
  <sheetViews>
    <sheetView showGridLines="0" showRowColHeaders="0" tabSelected="1" zoomScaleNormal="100" workbookViewId="0">
      <selection activeCell="F16" sqref="F16"/>
    </sheetView>
  </sheetViews>
  <sheetFormatPr defaultColWidth="8.77734375" defaultRowHeight="14.4" x14ac:dyDescent="0.3"/>
  <cols>
    <col min="1" max="1" width="1.77734375" style="1" customWidth="1"/>
    <col min="2" max="2" width="2" style="1" customWidth="1"/>
    <col min="3" max="3" width="17.44140625" style="1" customWidth="1"/>
    <col min="4" max="4" width="10.21875" style="1" customWidth="1"/>
    <col min="5" max="6" width="9.77734375" style="1" customWidth="1"/>
    <col min="7" max="8" width="3.77734375" style="1" customWidth="1"/>
    <col min="9" max="9" width="8.77734375" style="1" customWidth="1"/>
    <col min="10" max="10" width="4.33203125" style="1" customWidth="1"/>
    <col min="11" max="13" width="12.77734375" style="1" customWidth="1"/>
    <col min="14" max="14" width="12.6640625" style="1" customWidth="1"/>
    <col min="15" max="15" width="12.77734375" style="1" customWidth="1"/>
    <col min="16" max="16" width="1.77734375" style="1" customWidth="1"/>
    <col min="17" max="16384" width="8.77734375" style="1"/>
  </cols>
  <sheetData>
    <row r="1" spans="2:15" ht="7.95" customHeight="1" x14ac:dyDescent="0.3">
      <c r="N1" s="86" t="s">
        <v>307</v>
      </c>
      <c r="O1" s="86"/>
    </row>
    <row r="2" spans="2:15" ht="13.2" customHeight="1" x14ac:dyDescent="0.3">
      <c r="B2" s="87" t="s">
        <v>221</v>
      </c>
      <c r="C2" s="87"/>
      <c r="D2" s="87"/>
      <c r="E2" s="87"/>
      <c r="F2" s="87"/>
      <c r="G2" s="87"/>
      <c r="H2" s="87"/>
      <c r="I2" s="87"/>
      <c r="J2" s="87"/>
      <c r="K2" s="87"/>
      <c r="L2" s="87"/>
      <c r="M2" s="52" t="s">
        <v>0</v>
      </c>
      <c r="N2" s="53"/>
      <c r="O2" s="54"/>
    </row>
    <row r="3" spans="2:15" x14ac:dyDescent="0.3">
      <c r="B3" s="88" t="s">
        <v>220</v>
      </c>
      <c r="C3" s="88"/>
      <c r="D3" s="88"/>
      <c r="E3" s="88"/>
      <c r="F3" s="88"/>
      <c r="G3" s="88"/>
      <c r="H3" s="88"/>
      <c r="I3" s="88"/>
      <c r="J3" s="88"/>
      <c r="K3" s="88"/>
      <c r="L3" s="88"/>
      <c r="M3" s="55"/>
      <c r="N3" s="56"/>
      <c r="O3" s="57"/>
    </row>
    <row r="4" spans="2:15" x14ac:dyDescent="0.3">
      <c r="B4" s="89"/>
      <c r="C4" s="89"/>
      <c r="D4" s="89"/>
      <c r="E4" s="89"/>
      <c r="F4" s="89"/>
      <c r="G4" s="89"/>
      <c r="H4" s="89"/>
      <c r="I4" s="89"/>
      <c r="J4" s="89"/>
      <c r="K4" s="89"/>
      <c r="L4" s="89"/>
      <c r="M4" s="58" t="s">
        <v>108</v>
      </c>
      <c r="N4" s="90"/>
      <c r="O4" s="27"/>
    </row>
    <row r="5" spans="2:15" ht="19.95" customHeight="1" x14ac:dyDescent="0.3">
      <c r="B5" s="91" t="s">
        <v>233</v>
      </c>
      <c r="C5" s="92"/>
      <c r="D5" s="92"/>
      <c r="E5" s="92"/>
      <c r="F5" s="92"/>
      <c r="G5" s="92"/>
      <c r="H5" s="92"/>
      <c r="I5" s="92"/>
      <c r="J5" s="92"/>
      <c r="K5" s="92"/>
      <c r="L5" s="92"/>
      <c r="M5" s="92"/>
      <c r="N5" s="92"/>
      <c r="O5" s="93"/>
    </row>
    <row r="6" spans="2:15" ht="13.95" customHeight="1" x14ac:dyDescent="0.3">
      <c r="B6" s="97" t="s">
        <v>235</v>
      </c>
      <c r="C6" s="98"/>
      <c r="D6" s="98"/>
      <c r="E6" s="98"/>
      <c r="F6" s="98"/>
      <c r="G6" s="98"/>
      <c r="H6" s="98"/>
      <c r="I6" s="98"/>
      <c r="J6" s="98"/>
      <c r="K6" s="98"/>
      <c r="L6" s="98"/>
      <c r="M6" s="98"/>
      <c r="N6" s="98"/>
      <c r="O6" s="99"/>
    </row>
    <row r="7" spans="2:15" ht="25.2" customHeight="1" x14ac:dyDescent="0.3">
      <c r="B7" s="94" t="s">
        <v>106</v>
      </c>
      <c r="C7" s="95"/>
      <c r="D7" s="95"/>
      <c r="E7" s="94" t="s">
        <v>286</v>
      </c>
      <c r="F7" s="95"/>
      <c r="G7" s="95"/>
      <c r="H7" s="96"/>
      <c r="I7" s="94" t="s">
        <v>18</v>
      </c>
      <c r="J7" s="95"/>
      <c r="K7" s="95"/>
      <c r="L7" s="95"/>
      <c r="M7" s="96"/>
      <c r="N7" s="94" t="s">
        <v>1</v>
      </c>
      <c r="O7" s="96"/>
    </row>
    <row r="8" spans="2:15" ht="13.2" customHeight="1" x14ac:dyDescent="0.3">
      <c r="B8" s="64"/>
      <c r="C8" s="65"/>
      <c r="D8" s="66"/>
      <c r="E8" s="64" t="s">
        <v>21</v>
      </c>
      <c r="F8" s="65"/>
      <c r="G8" s="65"/>
      <c r="H8" s="66"/>
      <c r="I8" s="100"/>
      <c r="J8" s="101"/>
      <c r="K8" s="102"/>
      <c r="L8" s="102"/>
      <c r="M8" s="103"/>
      <c r="N8" s="104"/>
      <c r="O8" s="105"/>
    </row>
    <row r="9" spans="2:15" ht="22.2" customHeight="1" x14ac:dyDescent="0.25">
      <c r="B9" s="83" t="s">
        <v>107</v>
      </c>
      <c r="C9" s="84"/>
      <c r="D9" s="84"/>
      <c r="E9" s="85" t="s">
        <v>105</v>
      </c>
      <c r="F9" s="85"/>
      <c r="G9" s="85"/>
      <c r="H9" s="32" t="s">
        <v>104</v>
      </c>
      <c r="I9" s="94" t="s">
        <v>3</v>
      </c>
      <c r="J9" s="95"/>
      <c r="K9" s="95"/>
      <c r="L9" s="95"/>
      <c r="M9" s="96"/>
      <c r="N9" s="94" t="s">
        <v>2</v>
      </c>
      <c r="O9" s="96"/>
    </row>
    <row r="10" spans="2:15" ht="26.55" customHeight="1" x14ac:dyDescent="0.3">
      <c r="B10" s="60"/>
      <c r="C10" s="61"/>
      <c r="D10" s="62"/>
      <c r="E10" s="64"/>
      <c r="F10" s="65"/>
      <c r="G10" s="66"/>
      <c r="H10" s="28"/>
      <c r="I10" s="64" t="s">
        <v>21</v>
      </c>
      <c r="J10" s="65"/>
      <c r="K10" s="65"/>
      <c r="L10" s="65"/>
      <c r="M10" s="66"/>
      <c r="N10" s="64" t="s">
        <v>21</v>
      </c>
      <c r="O10" s="66"/>
    </row>
    <row r="11" spans="2:15" ht="12" customHeight="1" x14ac:dyDescent="0.3">
      <c r="B11" s="52" t="s">
        <v>252</v>
      </c>
      <c r="C11" s="53"/>
      <c r="D11" s="53"/>
      <c r="E11" s="53"/>
      <c r="F11" s="52" t="s">
        <v>253</v>
      </c>
      <c r="G11" s="53"/>
      <c r="H11" s="53"/>
      <c r="I11" s="53"/>
      <c r="J11" s="53"/>
      <c r="K11" s="53"/>
      <c r="L11" s="54"/>
      <c r="M11" s="52" t="s">
        <v>112</v>
      </c>
      <c r="N11" s="53"/>
      <c r="O11" s="54"/>
    </row>
    <row r="12" spans="2:15" ht="12" customHeight="1" x14ac:dyDescent="0.3">
      <c r="B12" s="55"/>
      <c r="C12" s="56"/>
      <c r="D12" s="56"/>
      <c r="E12" s="56"/>
      <c r="F12" s="55"/>
      <c r="G12" s="56"/>
      <c r="H12" s="56"/>
      <c r="I12" s="56"/>
      <c r="J12" s="56"/>
      <c r="K12" s="56"/>
      <c r="L12" s="57"/>
      <c r="M12" s="55"/>
      <c r="N12" s="56"/>
      <c r="O12" s="57"/>
    </row>
    <row r="13" spans="2:15" ht="17.55" customHeight="1" x14ac:dyDescent="0.3">
      <c r="B13" s="60" t="s">
        <v>21</v>
      </c>
      <c r="C13" s="61"/>
      <c r="D13" s="61"/>
      <c r="E13" s="62"/>
      <c r="F13" s="63"/>
      <c r="G13" s="63"/>
      <c r="H13" s="63"/>
      <c r="I13" s="63"/>
      <c r="J13" s="63"/>
      <c r="K13" s="63"/>
      <c r="L13" s="63"/>
      <c r="M13" s="64"/>
      <c r="N13" s="65"/>
      <c r="O13" s="66"/>
    </row>
    <row r="14" spans="2:15" ht="52.05" customHeight="1" x14ac:dyDescent="0.3">
      <c r="B14" s="58" t="s">
        <v>236</v>
      </c>
      <c r="C14" s="59"/>
      <c r="D14" s="59"/>
      <c r="E14" s="46" t="s">
        <v>4</v>
      </c>
      <c r="F14" s="46" t="s">
        <v>304</v>
      </c>
      <c r="G14" s="67" t="s">
        <v>110</v>
      </c>
      <c r="H14" s="67" t="s">
        <v>295</v>
      </c>
      <c r="I14" s="106" t="s">
        <v>5</v>
      </c>
      <c r="J14" s="107"/>
      <c r="K14" s="46" t="s">
        <v>6</v>
      </c>
      <c r="L14" s="46" t="s">
        <v>231</v>
      </c>
      <c r="M14" s="46" t="s">
        <v>232</v>
      </c>
      <c r="N14" s="46" t="s">
        <v>263</v>
      </c>
      <c r="O14" s="46" t="s">
        <v>230</v>
      </c>
    </row>
    <row r="15" spans="2:15" ht="12" customHeight="1" x14ac:dyDescent="0.3">
      <c r="B15" s="34"/>
      <c r="C15" s="33" t="s">
        <v>238</v>
      </c>
      <c r="D15" s="33" t="s">
        <v>237</v>
      </c>
      <c r="E15" s="47"/>
      <c r="F15" s="47"/>
      <c r="G15" s="68"/>
      <c r="H15" s="68"/>
      <c r="I15" s="108"/>
      <c r="J15" s="109"/>
      <c r="K15" s="47"/>
      <c r="L15" s="47"/>
      <c r="M15" s="47"/>
      <c r="N15" s="47"/>
      <c r="O15" s="47"/>
    </row>
    <row r="16" spans="2:15" ht="20.25" customHeight="1" x14ac:dyDescent="0.3">
      <c r="B16" s="16">
        <v>1</v>
      </c>
      <c r="C16" s="29"/>
      <c r="D16" s="29"/>
      <c r="E16" s="30"/>
      <c r="F16" s="30"/>
      <c r="G16" s="29"/>
      <c r="H16" s="39"/>
      <c r="I16" s="81"/>
      <c r="J16" s="82"/>
      <c r="K16" s="31"/>
      <c r="L16" s="31"/>
      <c r="M16" s="31"/>
      <c r="N16" s="31"/>
      <c r="O16" s="18">
        <f>+I16+K16-L16-M16-N16</f>
        <v>0</v>
      </c>
    </row>
    <row r="17" spans="2:15" ht="20.25" customHeight="1" x14ac:dyDescent="0.3">
      <c r="B17" s="16">
        <v>2</v>
      </c>
      <c r="C17" s="29"/>
      <c r="D17" s="29"/>
      <c r="E17" s="30"/>
      <c r="F17" s="30"/>
      <c r="G17" s="29"/>
      <c r="H17" s="39"/>
      <c r="I17" s="81"/>
      <c r="J17" s="82"/>
      <c r="K17" s="31"/>
      <c r="L17" s="31"/>
      <c r="M17" s="31"/>
      <c r="N17" s="31"/>
      <c r="O17" s="18">
        <f>+I17+K17-L17-M17-N17</f>
        <v>0</v>
      </c>
    </row>
    <row r="18" spans="2:15" ht="20.25" customHeight="1" x14ac:dyDescent="0.3">
      <c r="B18" s="16">
        <v>3</v>
      </c>
      <c r="C18" s="29"/>
      <c r="D18" s="29"/>
      <c r="E18" s="30"/>
      <c r="F18" s="30"/>
      <c r="G18" s="29"/>
      <c r="H18" s="39"/>
      <c r="I18" s="81"/>
      <c r="J18" s="82"/>
      <c r="K18" s="31"/>
      <c r="L18" s="31"/>
      <c r="M18" s="31"/>
      <c r="N18" s="31"/>
      <c r="O18" s="18">
        <f t="shared" ref="O18:O19" si="0">+I18+K18-L18-M18-N18</f>
        <v>0</v>
      </c>
    </row>
    <row r="19" spans="2:15" ht="20.25" customHeight="1" x14ac:dyDescent="0.3">
      <c r="B19" s="16">
        <v>4</v>
      </c>
      <c r="C19" s="29"/>
      <c r="D19" s="29"/>
      <c r="E19" s="30"/>
      <c r="F19" s="30"/>
      <c r="G19" s="29"/>
      <c r="H19" s="39"/>
      <c r="I19" s="81"/>
      <c r="J19" s="82"/>
      <c r="K19" s="31"/>
      <c r="L19" s="31"/>
      <c r="M19" s="31"/>
      <c r="N19" s="31"/>
      <c r="O19" s="18">
        <f t="shared" si="0"/>
        <v>0</v>
      </c>
    </row>
    <row r="20" spans="2:15" ht="48" customHeight="1" x14ac:dyDescent="0.3">
      <c r="B20" s="72" t="s">
        <v>287</v>
      </c>
      <c r="C20" s="73"/>
      <c r="D20" s="73"/>
      <c r="E20" s="73"/>
      <c r="F20" s="73"/>
      <c r="G20" s="73"/>
      <c r="H20" s="73"/>
      <c r="I20" s="73"/>
      <c r="J20" s="73"/>
      <c r="K20" s="73"/>
      <c r="L20" s="73"/>
      <c r="M20" s="73"/>
      <c r="N20" s="73"/>
      <c r="O20" s="74"/>
    </row>
    <row r="21" spans="2:15" ht="13.2" customHeight="1" x14ac:dyDescent="0.3">
      <c r="B21" s="69" t="s">
        <v>7</v>
      </c>
      <c r="C21" s="70"/>
      <c r="D21" s="70"/>
      <c r="E21" s="70"/>
      <c r="F21" s="70"/>
      <c r="G21" s="70"/>
      <c r="H21" s="70"/>
      <c r="I21" s="70"/>
      <c r="J21" s="70"/>
      <c r="K21" s="70"/>
      <c r="L21" s="70"/>
      <c r="M21" s="70"/>
      <c r="N21" s="70"/>
      <c r="O21" s="71"/>
    </row>
    <row r="22" spans="2:15" ht="33" customHeight="1" x14ac:dyDescent="0.3">
      <c r="B22" s="75" t="s">
        <v>102</v>
      </c>
      <c r="C22" s="76"/>
      <c r="D22" s="19" t="s">
        <v>215</v>
      </c>
      <c r="E22" s="19" t="s">
        <v>101</v>
      </c>
      <c r="F22" s="75" t="s">
        <v>8</v>
      </c>
      <c r="G22" s="77"/>
      <c r="H22" s="78" t="s">
        <v>299</v>
      </c>
      <c r="I22" s="79"/>
      <c r="J22" s="80"/>
      <c r="K22" s="19" t="s">
        <v>306</v>
      </c>
      <c r="L22" s="75" t="s">
        <v>111</v>
      </c>
      <c r="M22" s="77"/>
      <c r="N22" s="77"/>
      <c r="O22" s="76"/>
    </row>
    <row r="23" spans="2:15" ht="21" customHeight="1" x14ac:dyDescent="0.3">
      <c r="B23" s="17">
        <v>1</v>
      </c>
      <c r="C23" s="14">
        <f>+I16+K16</f>
        <v>0</v>
      </c>
      <c r="D23" s="15"/>
      <c r="E23" s="15">
        <f>+L16+M16</f>
        <v>0</v>
      </c>
      <c r="F23" s="50">
        <f>+C23-D23-E23</f>
        <v>0</v>
      </c>
      <c r="G23" s="51"/>
      <c r="H23" s="48">
        <f>F23*0.6</f>
        <v>0</v>
      </c>
      <c r="I23" s="49"/>
      <c r="J23" s="38" t="str">
        <f>IF(H23&gt;0,(H23)/(I16+K16-L16-M16-D23),"     -")</f>
        <v xml:space="preserve">     -</v>
      </c>
      <c r="K23" s="43">
        <f>IF(H23-N16&gt;2000,2000,H23-N16)</f>
        <v>0</v>
      </c>
      <c r="L23" s="51"/>
      <c r="M23" s="51"/>
      <c r="N23" s="51"/>
      <c r="O23" s="49"/>
    </row>
    <row r="24" spans="2:15" ht="21" customHeight="1" x14ac:dyDescent="0.3">
      <c r="B24" s="17">
        <v>2</v>
      </c>
      <c r="C24" s="14">
        <f t="shared" ref="C24:C26" si="1">+I17+K17</f>
        <v>0</v>
      </c>
      <c r="D24" s="15">
        <v>0</v>
      </c>
      <c r="E24" s="15">
        <f t="shared" ref="E24:E26" si="2">+L17+M17</f>
        <v>0</v>
      </c>
      <c r="F24" s="50">
        <f t="shared" ref="F24:F26" si="3">+C24-D24-E24</f>
        <v>0</v>
      </c>
      <c r="G24" s="51"/>
      <c r="H24" s="48">
        <f t="shared" ref="H24:H26" si="4">F24*0.6</f>
        <v>0</v>
      </c>
      <c r="I24" s="49"/>
      <c r="J24" s="38" t="str">
        <f t="shared" ref="J24:J26" si="5">IF(H24&gt;0,(H24)/(I17+K17-L17-M17-D24),"     -")</f>
        <v xml:space="preserve">     -</v>
      </c>
      <c r="K24" s="43">
        <f t="shared" ref="K24:K26" si="6">IF(H24-N17&gt;2000,2000,H24-N17)</f>
        <v>0</v>
      </c>
      <c r="L24" s="51"/>
      <c r="M24" s="51"/>
      <c r="N24" s="51"/>
      <c r="O24" s="49"/>
    </row>
    <row r="25" spans="2:15" ht="21" customHeight="1" x14ac:dyDescent="0.3">
      <c r="B25" s="17">
        <v>3</v>
      </c>
      <c r="C25" s="14">
        <f t="shared" si="1"/>
        <v>0</v>
      </c>
      <c r="D25" s="15">
        <v>0</v>
      </c>
      <c r="E25" s="15">
        <f t="shared" si="2"/>
        <v>0</v>
      </c>
      <c r="F25" s="50">
        <f t="shared" si="3"/>
        <v>0</v>
      </c>
      <c r="G25" s="51"/>
      <c r="H25" s="48">
        <f t="shared" si="4"/>
        <v>0</v>
      </c>
      <c r="I25" s="49"/>
      <c r="J25" s="38" t="str">
        <f t="shared" si="5"/>
        <v xml:space="preserve">     -</v>
      </c>
      <c r="K25" s="43">
        <f t="shared" si="6"/>
        <v>0</v>
      </c>
      <c r="L25" s="51"/>
      <c r="M25" s="51"/>
      <c r="N25" s="51"/>
      <c r="O25" s="49"/>
    </row>
    <row r="26" spans="2:15" ht="21" customHeight="1" x14ac:dyDescent="0.3">
      <c r="B26" s="17">
        <v>4</v>
      </c>
      <c r="C26" s="14">
        <f t="shared" si="1"/>
        <v>0</v>
      </c>
      <c r="D26" s="15">
        <v>0</v>
      </c>
      <c r="E26" s="15">
        <f t="shared" si="2"/>
        <v>0</v>
      </c>
      <c r="F26" s="50">
        <f t="shared" si="3"/>
        <v>0</v>
      </c>
      <c r="G26" s="51"/>
      <c r="H26" s="48">
        <f t="shared" si="4"/>
        <v>0</v>
      </c>
      <c r="I26" s="49"/>
      <c r="J26" s="38" t="str">
        <f t="shared" si="5"/>
        <v xml:space="preserve">     -</v>
      </c>
      <c r="K26" s="43">
        <f t="shared" si="6"/>
        <v>0</v>
      </c>
      <c r="L26" s="51"/>
      <c r="M26" s="51"/>
      <c r="N26" s="51"/>
      <c r="O26" s="49"/>
    </row>
    <row r="27" spans="2:15" ht="14.55" customHeight="1" x14ac:dyDescent="0.3">
      <c r="B27" s="122" t="s">
        <v>9</v>
      </c>
      <c r="C27" s="123"/>
      <c r="D27" s="123"/>
      <c r="E27" s="123"/>
      <c r="F27" s="123"/>
      <c r="G27" s="123"/>
      <c r="H27" s="123"/>
      <c r="I27" s="123"/>
      <c r="J27" s="123"/>
      <c r="K27" s="120">
        <f>IF(SUM(K23:K26)&gt;2000,2000,SUM(K23:K26))</f>
        <v>0</v>
      </c>
      <c r="L27" s="126" t="s">
        <v>109</v>
      </c>
      <c r="M27" s="127"/>
      <c r="N27" s="126" t="s">
        <v>300</v>
      </c>
      <c r="O27" s="127"/>
    </row>
    <row r="28" spans="2:15" x14ac:dyDescent="0.3">
      <c r="B28" s="124"/>
      <c r="C28" s="125"/>
      <c r="D28" s="125"/>
      <c r="E28" s="125"/>
      <c r="F28" s="125"/>
      <c r="G28" s="125"/>
      <c r="H28" s="125"/>
      <c r="I28" s="125"/>
      <c r="J28" s="125"/>
      <c r="K28" s="121"/>
      <c r="L28" s="114"/>
      <c r="M28" s="115"/>
      <c r="N28" s="42"/>
      <c r="O28" s="20"/>
    </row>
    <row r="29" spans="2:15" ht="14.4" customHeight="1" x14ac:dyDescent="0.3">
      <c r="B29" s="116" t="s">
        <v>305</v>
      </c>
      <c r="C29" s="117"/>
      <c r="D29" s="117"/>
      <c r="E29" s="117"/>
      <c r="F29" s="118"/>
      <c r="G29" s="118"/>
      <c r="H29" s="117"/>
      <c r="I29" s="117"/>
      <c r="J29" s="117"/>
      <c r="K29" s="117"/>
      <c r="L29" s="117"/>
      <c r="M29" s="117"/>
      <c r="N29" s="117"/>
      <c r="O29" s="119"/>
    </row>
    <row r="30" spans="2:15" x14ac:dyDescent="0.3">
      <c r="B30" s="110" t="s">
        <v>303</v>
      </c>
      <c r="C30" s="111"/>
      <c r="D30" s="111"/>
      <c r="E30" s="111"/>
      <c r="F30" s="112"/>
      <c r="G30" s="112"/>
      <c r="H30" s="111"/>
      <c r="I30" s="111"/>
      <c r="J30" s="111"/>
      <c r="K30" s="111"/>
      <c r="L30" s="111"/>
      <c r="M30" s="111"/>
      <c r="N30" s="111"/>
      <c r="O30" s="113"/>
    </row>
  </sheetData>
  <sheetProtection algorithmName="SHA-512" hashValue="B7LcEPxwAZaSxF0XedFSKAwRQuGrITbxap/GJTZt+YX0v+VsP9YR8hNS6x9lJ95wTzoln4xNGAd6F276ZvoZhg==" saltValue="ARGtnuJ4IFiZ1p4YDIo/5g==" spinCount="100000" sheet="1" objects="1" scenarios="1"/>
  <mergeCells count="70">
    <mergeCell ref="B30:O30"/>
    <mergeCell ref="L28:M28"/>
    <mergeCell ref="L22:O22"/>
    <mergeCell ref="L23:O23"/>
    <mergeCell ref="L24:O24"/>
    <mergeCell ref="L25:O25"/>
    <mergeCell ref="L26:O26"/>
    <mergeCell ref="B29:O29"/>
    <mergeCell ref="K27:K28"/>
    <mergeCell ref="B27:J28"/>
    <mergeCell ref="N27:O27"/>
    <mergeCell ref="L27:M27"/>
    <mergeCell ref="F26:G26"/>
    <mergeCell ref="H25:I25"/>
    <mergeCell ref="I7:M7"/>
    <mergeCell ref="N7:O7"/>
    <mergeCell ref="I8:M8"/>
    <mergeCell ref="N8:O8"/>
    <mergeCell ref="I14:J15"/>
    <mergeCell ref="I9:M9"/>
    <mergeCell ref="N9:O9"/>
    <mergeCell ref="I10:M10"/>
    <mergeCell ref="N10:O10"/>
    <mergeCell ref="B10:D10"/>
    <mergeCell ref="B9:D9"/>
    <mergeCell ref="E10:G10"/>
    <mergeCell ref="E9:G9"/>
    <mergeCell ref="N1:O1"/>
    <mergeCell ref="B2:L2"/>
    <mergeCell ref="B3:L3"/>
    <mergeCell ref="B4:L4"/>
    <mergeCell ref="M2:O3"/>
    <mergeCell ref="M4:N4"/>
    <mergeCell ref="B5:O5"/>
    <mergeCell ref="E7:H7"/>
    <mergeCell ref="B7:D7"/>
    <mergeCell ref="B8:D8"/>
    <mergeCell ref="E8:H8"/>
    <mergeCell ref="B6:O6"/>
    <mergeCell ref="I17:J17"/>
    <mergeCell ref="I18:J18"/>
    <mergeCell ref="I19:J19"/>
    <mergeCell ref="H14:H15"/>
    <mergeCell ref="F11:L12"/>
    <mergeCell ref="I16:J16"/>
    <mergeCell ref="B21:O21"/>
    <mergeCell ref="F23:G23"/>
    <mergeCell ref="F24:G24"/>
    <mergeCell ref="B20:O20"/>
    <mergeCell ref="B22:C22"/>
    <mergeCell ref="F22:G22"/>
    <mergeCell ref="H23:I23"/>
    <mergeCell ref="H24:I24"/>
    <mergeCell ref="H22:J22"/>
    <mergeCell ref="E14:E15"/>
    <mergeCell ref="F14:F15"/>
    <mergeCell ref="H26:I26"/>
    <mergeCell ref="F25:G25"/>
    <mergeCell ref="M11:O12"/>
    <mergeCell ref="B11:E12"/>
    <mergeCell ref="B14:D14"/>
    <mergeCell ref="B13:E13"/>
    <mergeCell ref="F13:L13"/>
    <mergeCell ref="M13:O13"/>
    <mergeCell ref="K14:K15"/>
    <mergeCell ref="L14:L15"/>
    <mergeCell ref="M14:M15"/>
    <mergeCell ref="N14:N15"/>
    <mergeCell ref="O14:O15"/>
    <mergeCell ref="G14:G15"/>
  </mergeCells>
  <dataValidations xWindow="415" yWindow="740" count="17">
    <dataValidation type="list" allowBlank="1" showInputMessage="1" showErrorMessage="1" sqref="I10:M10" xr:uid="{00000000-0002-0000-0100-000000000000}">
      <formula1>Degree</formula1>
    </dataValidation>
    <dataValidation type="list" allowBlank="1" showInputMessage="1" showErrorMessage="1" sqref="E8:H8" xr:uid="{00000000-0002-0000-0100-000003000000}">
      <formula1>DepartmentAgency</formula1>
    </dataValidation>
    <dataValidation type="list" allowBlank="1" showInputMessage="1" showErrorMessage="1" promptTitle="Instructions:" prompt="If you have successfully completed your initital probationary period, select &quot;Yes&quot;, otherwise select &quot;No&quot;." sqref="N10:O10" xr:uid="{00000000-0002-0000-0100-000005000000}">
      <formula1>Status</formula1>
    </dataValidation>
    <dataValidation type="list" allowBlank="1" showInputMessage="1" showErrorMessage="1" promptTitle="Instructions:" prompt="If the institution in which courses were taken doesn't appear in the dropdown box, manually enter in the box titled &quot;Other&quot;." sqref="B13:E13" xr:uid="{00000000-0002-0000-0100-000006000000}">
      <formula1>college</formula1>
    </dataValidation>
    <dataValidation type="whole" allowBlank="1" showErrorMessage="1" errorTitle="Data Error" error="Don't include the &quot;H&quot; or leading zeros." promptTitle="Entry Information" prompt="Leave off the &quot;H&quot; or leading zeros, if any." sqref="B8:D8" xr:uid="{D9972BB9-FFB2-4CED-BDD0-81F0D0B431B8}">
      <formula1>1</formula1>
      <formula2>9999999</formula2>
    </dataValidation>
    <dataValidation type="decimal" allowBlank="1" showInputMessage="1" showErrorMessage="1" promptTitle="Instructions:" prompt="If you received a grant, stipend and/or scholarship, enter the total amount received here." sqref="M16:M19" xr:uid="{8FE64C50-657A-4AA6-A97E-37944A324475}">
      <formula1>0</formula1>
      <formula2>100000</formula2>
    </dataValidation>
    <dataValidation type="decimal" allowBlank="1" showInputMessage="1" showErrorMessage="1" promptTitle="Instructions:" prompt="If your received a tuition discount, enter the amount of the discount here." sqref="L16:L19" xr:uid="{968D2A55-EB5C-4B9C-B67D-0F4C66BB870D}">
      <formula1>0</formula1>
      <formula2>100000</formula2>
    </dataValidation>
    <dataValidation allowBlank="1" showInputMessage="1" showErrorMessage="1" promptTitle="Instructions:" prompt="Only enter the cost of the course, don't include any additional fees that may have been charged." sqref="I16:I19" xr:uid="{87D53400-A7AE-43A1-8714-F27F7CD2533C}"/>
    <dataValidation type="decimal" allowBlank="1" showInputMessage="1" showErrorMessage="1" promptTitle="Instructions:" prompt="If applicable, enter agency reimbursement amount. Proof of funding amount or denial must be attached." sqref="N16:N19" xr:uid="{42D7BE54-36D2-45E4-8CB9-8443C685F5C6}">
      <formula1>0</formula1>
      <formula2>100000</formula2>
    </dataValidation>
    <dataValidation allowBlank="1" showInputMessage="1" showErrorMessage="1" promptTitle="Instructions:" prompt="Course Number in as it appears next to the Course Title on your transcript or college course catalog." sqref="D16:D19" xr:uid="{03B194C8-F0C8-4254-B052-CE610EA572E3}"/>
    <dataValidation allowBlank="1" showInputMessage="1" showErrorMessage="1" promptTitle="Instructions:" prompt="Complete Title as it appears on your transcript or college course catalog." sqref="C16:C19" xr:uid="{37442963-B4DE-4F42-B659-F94F61291233}"/>
    <dataValidation allowBlank="1" showInputMessage="1" showErrorMessage="1" promptTitle="Instructions:" prompt="Enter final &quot;Letter Grade&quot; earned for this given course as it appears on the official transcript." sqref="H16:H19" xr:uid="{4223D065-5F13-4446-902E-03616C2C2CB3}"/>
    <dataValidation type="date" operator="greaterThan" allowBlank="1" showInputMessage="1" showErrorMessage="1" errorTitle="Data Error" error="Has to be a valid date." promptTitle="Instructions:" prompt="Enter the first date of the course." sqref="E16:E19" xr:uid="{B1826A90-A628-443A-9DA5-1FD1D71F1A96}">
      <formula1>43466</formula1>
    </dataValidation>
    <dataValidation allowBlank="1" showInputMessage="1" showErrorMessage="1" promptTitle="Instructions:" prompt="Enter the number of credit hours earned, as it appears on the official transcript." sqref="G16:G19" xr:uid="{62D69DA0-CCBF-4F99-A787-3B3EDA7BCD57}"/>
    <dataValidation allowBlank="1" showInputMessage="1" showErrorMessage="1" promptTitle="Instructions:" prompt="Receipts must be attached." sqref="K17:K19" xr:uid="{AAE998F6-800B-498A-910A-586B20B13FDD}"/>
    <dataValidation allowBlank="1" showInputMessage="1" showErrorMessage="1" promptTitle="Processing Detail" prompt="60% Eligiblity Amount, less Agency Funding, up to maximum of $2,000." sqref="K22" xr:uid="{84F7A4BC-A206-4F00-972E-93BD4CB87814}"/>
    <dataValidation type="date" operator="greaterThan" showInputMessage="1" showErrorMessage="1" errorTitle="Ineligible Reimbursement:" error="This course is ineligible for reimbursement, it occured outside of the 75 day submission timeframe." promptTitle="Instructions:" prompt="Enter end date of course." sqref="F16:F19" xr:uid="{B03D9981-1C50-4E54-909C-671CFABB30F3}">
      <formula1>$O$4-75</formula1>
    </dataValidation>
  </dataValidations>
  <pageMargins left="0.25" right="0.25" top="0" bottom="0" header="0.3" footer="0.3"/>
  <pageSetup orientation="landscape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 codeName="Sheet3">
    <tabColor rgb="FF92D050"/>
  </sheetPr>
  <dimension ref="A1:H67"/>
  <sheetViews>
    <sheetView workbookViewId="0">
      <selection activeCell="A4" sqref="A4"/>
    </sheetView>
  </sheetViews>
  <sheetFormatPr defaultRowHeight="14.4" x14ac:dyDescent="0.3"/>
  <cols>
    <col min="1" max="1" width="12.21875" bestFit="1" customWidth="1"/>
    <col min="2" max="2" width="18.5546875" bestFit="1" customWidth="1"/>
    <col min="3" max="3" width="6.77734375" bestFit="1" customWidth="1"/>
    <col min="4" max="4" width="16.77734375" bestFit="1" customWidth="1"/>
    <col min="5" max="5" width="59.77734375" bestFit="1" customWidth="1"/>
    <col min="6" max="6" width="14" bestFit="1" customWidth="1"/>
    <col min="7" max="7" width="31.44140625" bestFit="1" customWidth="1"/>
  </cols>
  <sheetData>
    <row r="1" spans="1:8" x14ac:dyDescent="0.3">
      <c r="A1" t="s">
        <v>16</v>
      </c>
    </row>
    <row r="3" spans="1:8" x14ac:dyDescent="0.3">
      <c r="A3" s="26" t="s">
        <v>17</v>
      </c>
      <c r="B3" s="26" t="s">
        <v>19</v>
      </c>
      <c r="C3" s="26" t="s">
        <v>20</v>
      </c>
      <c r="D3" s="26" t="s">
        <v>288</v>
      </c>
      <c r="E3" s="26"/>
      <c r="F3" s="26" t="s">
        <v>42</v>
      </c>
      <c r="G3" s="26" t="s">
        <v>122</v>
      </c>
      <c r="H3" s="26" t="s">
        <v>289</v>
      </c>
    </row>
    <row r="4" spans="1:8" ht="14.55" customHeight="1" x14ac:dyDescent="0.3">
      <c r="A4" t="s">
        <v>21</v>
      </c>
      <c r="B4" t="s">
        <v>21</v>
      </c>
      <c r="C4" t="s">
        <v>21</v>
      </c>
      <c r="D4" t="s">
        <v>21</v>
      </c>
      <c r="F4" t="s">
        <v>21</v>
      </c>
      <c r="G4" t="s">
        <v>21</v>
      </c>
      <c r="H4">
        <f>Application!$O$4-Application!F16</f>
        <v>0</v>
      </c>
    </row>
    <row r="5" spans="1:8" ht="14.55" customHeight="1" x14ac:dyDescent="0.3">
      <c r="A5" t="s">
        <v>14</v>
      </c>
      <c r="B5" t="s">
        <v>99</v>
      </c>
      <c r="C5" t="s">
        <v>93</v>
      </c>
      <c r="D5" t="s">
        <v>39</v>
      </c>
      <c r="E5" t="s">
        <v>184</v>
      </c>
      <c r="F5" t="s">
        <v>64</v>
      </c>
      <c r="G5" t="s">
        <v>248</v>
      </c>
      <c r="H5">
        <f>Application!$O$4-Application!F17</f>
        <v>0</v>
      </c>
    </row>
    <row r="6" spans="1:8" x14ac:dyDescent="0.3">
      <c r="A6" t="s">
        <v>95</v>
      </c>
      <c r="B6" t="s">
        <v>100</v>
      </c>
      <c r="C6" t="s">
        <v>94</v>
      </c>
      <c r="D6" t="s">
        <v>35</v>
      </c>
      <c r="E6" t="s">
        <v>185</v>
      </c>
      <c r="F6" t="s">
        <v>44</v>
      </c>
      <c r="G6" t="s">
        <v>249</v>
      </c>
      <c r="H6">
        <f>Application!$O$4-Application!F18</f>
        <v>0</v>
      </c>
    </row>
    <row r="7" spans="1:8" x14ac:dyDescent="0.3">
      <c r="A7" t="s">
        <v>96</v>
      </c>
      <c r="D7" t="s">
        <v>216</v>
      </c>
      <c r="E7" t="s">
        <v>217</v>
      </c>
      <c r="F7" t="s">
        <v>45</v>
      </c>
      <c r="G7" t="s">
        <v>241</v>
      </c>
      <c r="H7">
        <f>Application!$O$4-Application!F19</f>
        <v>0</v>
      </c>
    </row>
    <row r="8" spans="1:8" x14ac:dyDescent="0.3">
      <c r="A8" t="s">
        <v>97</v>
      </c>
      <c r="D8" t="s">
        <v>30</v>
      </c>
      <c r="E8" t="s">
        <v>186</v>
      </c>
      <c r="F8" t="s">
        <v>202</v>
      </c>
      <c r="G8" t="s">
        <v>113</v>
      </c>
    </row>
    <row r="9" spans="1:8" x14ac:dyDescent="0.3">
      <c r="A9" t="s">
        <v>15</v>
      </c>
      <c r="D9" t="s">
        <v>32</v>
      </c>
      <c r="E9" t="s">
        <v>200</v>
      </c>
      <c r="F9" t="s">
        <v>43</v>
      </c>
      <c r="G9" t="s">
        <v>246</v>
      </c>
    </row>
    <row r="10" spans="1:8" x14ac:dyDescent="0.3">
      <c r="A10" t="s">
        <v>98</v>
      </c>
      <c r="D10" t="s">
        <v>33</v>
      </c>
      <c r="E10" t="s">
        <v>187</v>
      </c>
      <c r="F10" t="s">
        <v>46</v>
      </c>
      <c r="G10" t="s">
        <v>264</v>
      </c>
    </row>
    <row r="11" spans="1:8" x14ac:dyDescent="0.3">
      <c r="D11" t="s">
        <v>27</v>
      </c>
      <c r="E11" t="s">
        <v>188</v>
      </c>
      <c r="F11" t="s">
        <v>208</v>
      </c>
      <c r="G11" t="s">
        <v>265</v>
      </c>
    </row>
    <row r="12" spans="1:8" x14ac:dyDescent="0.3">
      <c r="D12" t="s">
        <v>223</v>
      </c>
      <c r="E12" t="s">
        <v>224</v>
      </c>
      <c r="F12" t="s">
        <v>47</v>
      </c>
      <c r="G12" t="s">
        <v>267</v>
      </c>
    </row>
    <row r="13" spans="1:8" x14ac:dyDescent="0.3">
      <c r="D13" t="s">
        <v>229</v>
      </c>
      <c r="E13" t="s">
        <v>41</v>
      </c>
      <c r="F13" t="s">
        <v>48</v>
      </c>
      <c r="G13" t="s">
        <v>268</v>
      </c>
    </row>
    <row r="14" spans="1:8" x14ac:dyDescent="0.3">
      <c r="D14" t="s">
        <v>284</v>
      </c>
      <c r="E14" t="s">
        <v>285</v>
      </c>
      <c r="F14" t="s">
        <v>49</v>
      </c>
      <c r="G14" t="s">
        <v>266</v>
      </c>
    </row>
    <row r="15" spans="1:8" x14ac:dyDescent="0.3">
      <c r="D15" t="s">
        <v>31</v>
      </c>
      <c r="E15" t="s">
        <v>189</v>
      </c>
      <c r="F15" t="s">
        <v>50</v>
      </c>
      <c r="G15" t="s">
        <v>114</v>
      </c>
    </row>
    <row r="16" spans="1:8" x14ac:dyDescent="0.3">
      <c r="D16" t="s">
        <v>225</v>
      </c>
      <c r="E16" t="s">
        <v>226</v>
      </c>
      <c r="F16" t="s">
        <v>51</v>
      </c>
      <c r="G16" t="s">
        <v>281</v>
      </c>
    </row>
    <row r="17" spans="4:7" x14ac:dyDescent="0.3">
      <c r="D17" t="s">
        <v>228</v>
      </c>
      <c r="E17" t="s">
        <v>190</v>
      </c>
      <c r="F17" t="s">
        <v>52</v>
      </c>
      <c r="G17" t="s">
        <v>269</v>
      </c>
    </row>
    <row r="18" spans="4:7" x14ac:dyDescent="0.3">
      <c r="D18" t="s">
        <v>26</v>
      </c>
      <c r="E18" t="s">
        <v>191</v>
      </c>
      <c r="F18" t="s">
        <v>53</v>
      </c>
      <c r="G18" t="s">
        <v>270</v>
      </c>
    </row>
    <row r="19" spans="4:7" x14ac:dyDescent="0.3">
      <c r="D19" t="s">
        <v>37</v>
      </c>
      <c r="E19" t="s">
        <v>192</v>
      </c>
      <c r="F19" t="s">
        <v>54</v>
      </c>
      <c r="G19" t="s">
        <v>244</v>
      </c>
    </row>
    <row r="20" spans="4:7" x14ac:dyDescent="0.3">
      <c r="D20" t="s">
        <v>34</v>
      </c>
      <c r="E20" t="s">
        <v>193</v>
      </c>
      <c r="F20" t="s">
        <v>55</v>
      </c>
      <c r="G20" t="s">
        <v>115</v>
      </c>
    </row>
    <row r="21" spans="4:7" x14ac:dyDescent="0.3">
      <c r="D21" t="s">
        <v>293</v>
      </c>
      <c r="E21" t="s">
        <v>294</v>
      </c>
      <c r="F21" t="s">
        <v>56</v>
      </c>
      <c r="G21" t="s">
        <v>133</v>
      </c>
    </row>
    <row r="22" spans="4:7" x14ac:dyDescent="0.3">
      <c r="D22" t="s">
        <v>40</v>
      </c>
      <c r="E22" t="s">
        <v>194</v>
      </c>
      <c r="F22" t="s">
        <v>57</v>
      </c>
      <c r="G22" t="s">
        <v>131</v>
      </c>
    </row>
    <row r="23" spans="4:7" x14ac:dyDescent="0.3">
      <c r="D23" t="s">
        <v>29</v>
      </c>
      <c r="E23" t="s">
        <v>195</v>
      </c>
      <c r="F23" t="s">
        <v>58</v>
      </c>
      <c r="G23" t="s">
        <v>116</v>
      </c>
    </row>
    <row r="24" spans="4:7" x14ac:dyDescent="0.3">
      <c r="D24" t="s">
        <v>28</v>
      </c>
      <c r="E24" t="s">
        <v>196</v>
      </c>
      <c r="F24" t="s">
        <v>59</v>
      </c>
      <c r="G24" t="s">
        <v>282</v>
      </c>
    </row>
    <row r="25" spans="4:7" x14ac:dyDescent="0.3">
      <c r="D25" t="s">
        <v>38</v>
      </c>
      <c r="E25" t="s">
        <v>197</v>
      </c>
      <c r="F25" t="s">
        <v>60</v>
      </c>
      <c r="G25" t="s">
        <v>135</v>
      </c>
    </row>
    <row r="26" spans="4:7" x14ac:dyDescent="0.3">
      <c r="D26" t="s">
        <v>36</v>
      </c>
      <c r="E26" t="s">
        <v>199</v>
      </c>
      <c r="F26" t="s">
        <v>61</v>
      </c>
      <c r="G26" t="s">
        <v>134</v>
      </c>
    </row>
    <row r="27" spans="4:7" x14ac:dyDescent="0.3">
      <c r="D27" t="s">
        <v>227</v>
      </c>
      <c r="E27" t="s">
        <v>198</v>
      </c>
      <c r="F27" t="s">
        <v>209</v>
      </c>
      <c r="G27" t="s">
        <v>245</v>
      </c>
    </row>
    <row r="28" spans="4:7" x14ac:dyDescent="0.3">
      <c r="F28" t="s">
        <v>62</v>
      </c>
      <c r="G28" t="s">
        <v>251</v>
      </c>
    </row>
    <row r="29" spans="4:7" x14ac:dyDescent="0.3">
      <c r="F29" t="s">
        <v>63</v>
      </c>
      <c r="G29" t="s">
        <v>242</v>
      </c>
    </row>
    <row r="30" spans="4:7" x14ac:dyDescent="0.3">
      <c r="F30" t="s">
        <v>65</v>
      </c>
      <c r="G30" t="s">
        <v>243</v>
      </c>
    </row>
    <row r="31" spans="4:7" x14ac:dyDescent="0.3">
      <c r="F31" t="s">
        <v>66</v>
      </c>
      <c r="G31" t="s">
        <v>117</v>
      </c>
    </row>
    <row r="32" spans="4:7" x14ac:dyDescent="0.3">
      <c r="F32" t="s">
        <v>67</v>
      </c>
      <c r="G32" t="s">
        <v>124</v>
      </c>
    </row>
    <row r="33" spans="6:7" x14ac:dyDescent="0.3">
      <c r="F33" t="s">
        <v>68</v>
      </c>
      <c r="G33" t="s">
        <v>118</v>
      </c>
    </row>
    <row r="34" spans="6:7" x14ac:dyDescent="0.3">
      <c r="F34" t="s">
        <v>69</v>
      </c>
      <c r="G34" t="s">
        <v>239</v>
      </c>
    </row>
    <row r="35" spans="6:7" x14ac:dyDescent="0.3">
      <c r="F35" t="s">
        <v>70</v>
      </c>
      <c r="G35" t="s">
        <v>123</v>
      </c>
    </row>
    <row r="36" spans="6:7" x14ac:dyDescent="0.3">
      <c r="F36" t="s">
        <v>203</v>
      </c>
      <c r="G36" t="s">
        <v>240</v>
      </c>
    </row>
    <row r="37" spans="6:7" x14ac:dyDescent="0.3">
      <c r="F37" t="s">
        <v>71</v>
      </c>
      <c r="G37" t="s">
        <v>250</v>
      </c>
    </row>
    <row r="38" spans="6:7" x14ac:dyDescent="0.3">
      <c r="F38" t="s">
        <v>72</v>
      </c>
      <c r="G38" t="s">
        <v>119</v>
      </c>
    </row>
    <row r="39" spans="6:7" x14ac:dyDescent="0.3">
      <c r="F39" t="s">
        <v>73</v>
      </c>
      <c r="G39" t="s">
        <v>130</v>
      </c>
    </row>
    <row r="40" spans="6:7" x14ac:dyDescent="0.3">
      <c r="F40" t="s">
        <v>74</v>
      </c>
      <c r="G40" t="s">
        <v>128</v>
      </c>
    </row>
    <row r="41" spans="6:7" x14ac:dyDescent="0.3">
      <c r="F41" t="s">
        <v>210</v>
      </c>
      <c r="G41" t="s">
        <v>247</v>
      </c>
    </row>
    <row r="42" spans="6:7" x14ac:dyDescent="0.3">
      <c r="F42" t="s">
        <v>75</v>
      </c>
      <c r="G42" t="s">
        <v>271</v>
      </c>
    </row>
    <row r="43" spans="6:7" x14ac:dyDescent="0.3">
      <c r="F43" t="s">
        <v>76</v>
      </c>
      <c r="G43" t="s">
        <v>132</v>
      </c>
    </row>
    <row r="44" spans="6:7" x14ac:dyDescent="0.3">
      <c r="F44" t="s">
        <v>205</v>
      </c>
      <c r="G44" t="s">
        <v>277</v>
      </c>
    </row>
    <row r="45" spans="6:7" x14ac:dyDescent="0.3">
      <c r="F45" t="s">
        <v>204</v>
      </c>
      <c r="G45" t="s">
        <v>120</v>
      </c>
    </row>
    <row r="46" spans="6:7" x14ac:dyDescent="0.3">
      <c r="F46" t="s">
        <v>211</v>
      </c>
      <c r="G46" t="s">
        <v>273</v>
      </c>
    </row>
    <row r="47" spans="6:7" x14ac:dyDescent="0.3">
      <c r="F47" t="s">
        <v>77</v>
      </c>
      <c r="G47" t="s">
        <v>201</v>
      </c>
    </row>
    <row r="48" spans="6:7" x14ac:dyDescent="0.3">
      <c r="F48" t="s">
        <v>78</v>
      </c>
      <c r="G48" t="s">
        <v>280</v>
      </c>
    </row>
    <row r="49" spans="6:7" x14ac:dyDescent="0.3">
      <c r="F49" t="s">
        <v>212</v>
      </c>
      <c r="G49" t="s">
        <v>278</v>
      </c>
    </row>
    <row r="50" spans="6:7" x14ac:dyDescent="0.3">
      <c r="F50" t="s">
        <v>79</v>
      </c>
      <c r="G50" t="s">
        <v>279</v>
      </c>
    </row>
    <row r="51" spans="6:7" x14ac:dyDescent="0.3">
      <c r="F51" t="s">
        <v>80</v>
      </c>
      <c r="G51" t="s">
        <v>127</v>
      </c>
    </row>
    <row r="52" spans="6:7" x14ac:dyDescent="0.3">
      <c r="F52" t="s">
        <v>206</v>
      </c>
      <c r="G52" t="s">
        <v>126</v>
      </c>
    </row>
    <row r="53" spans="6:7" x14ac:dyDescent="0.3">
      <c r="F53" t="s">
        <v>213</v>
      </c>
      <c r="G53" t="s">
        <v>125</v>
      </c>
    </row>
    <row r="54" spans="6:7" x14ac:dyDescent="0.3">
      <c r="F54" t="s">
        <v>81</v>
      </c>
      <c r="G54" t="s">
        <v>272</v>
      </c>
    </row>
    <row r="55" spans="6:7" x14ac:dyDescent="0.3">
      <c r="F55" t="s">
        <v>207</v>
      </c>
      <c r="G55" t="s">
        <v>274</v>
      </c>
    </row>
    <row r="56" spans="6:7" x14ac:dyDescent="0.3">
      <c r="F56" t="s">
        <v>82</v>
      </c>
      <c r="G56" t="s">
        <v>275</v>
      </c>
    </row>
    <row r="57" spans="6:7" x14ac:dyDescent="0.3">
      <c r="F57" t="s">
        <v>83</v>
      </c>
      <c r="G57" t="s">
        <v>103</v>
      </c>
    </row>
    <row r="58" spans="6:7" x14ac:dyDescent="0.3">
      <c r="F58" t="s">
        <v>84</v>
      </c>
      <c r="G58" t="s">
        <v>136</v>
      </c>
    </row>
    <row r="59" spans="6:7" x14ac:dyDescent="0.3">
      <c r="F59" t="s">
        <v>85</v>
      </c>
      <c r="G59" t="s">
        <v>137</v>
      </c>
    </row>
    <row r="60" spans="6:7" x14ac:dyDescent="0.3">
      <c r="F60" t="s">
        <v>86</v>
      </c>
      <c r="G60" t="s">
        <v>129</v>
      </c>
    </row>
    <row r="61" spans="6:7" x14ac:dyDescent="0.3">
      <c r="F61" t="s">
        <v>87</v>
      </c>
      <c r="G61" t="s">
        <v>276</v>
      </c>
    </row>
    <row r="62" spans="6:7" x14ac:dyDescent="0.3">
      <c r="F62" t="s">
        <v>88</v>
      </c>
      <c r="G62" t="s">
        <v>121</v>
      </c>
    </row>
    <row r="63" spans="6:7" x14ac:dyDescent="0.3">
      <c r="F63" t="s">
        <v>89</v>
      </c>
      <c r="G63" t="s">
        <v>283</v>
      </c>
    </row>
    <row r="64" spans="6:7" x14ac:dyDescent="0.3">
      <c r="F64" t="s">
        <v>90</v>
      </c>
    </row>
    <row r="65" spans="6:6" x14ac:dyDescent="0.3">
      <c r="F65" t="s">
        <v>91</v>
      </c>
    </row>
    <row r="66" spans="6:6" x14ac:dyDescent="0.3">
      <c r="F66" t="s">
        <v>92</v>
      </c>
    </row>
    <row r="67" spans="6:6" x14ac:dyDescent="0.3">
      <c r="F67" t="s">
        <v>214</v>
      </c>
    </row>
  </sheetData>
  <sheetProtection algorithmName="SHA-512" hashValue="nmpk17Mdxpkdp79R05KzcT8+e+qkZOUMkBExoAbJXosLEu3o4WX6Dhk1IVyNGgjQ+ht/yBlSFJfa9Wyvq5Zjjg==" saltValue="XIKQRi4yFnChEHX8yZYIhg==" spinCount="100000" sheet="1" objects="1" scenarios="1"/>
  <sortState xmlns:xlrd2="http://schemas.microsoft.com/office/spreadsheetml/2017/richdata2" ref="D5:E27">
    <sortCondition ref="D5:D27"/>
  </sortState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 codeName="Sheet4">
    <tabColor rgb="FFFFFF00"/>
  </sheetPr>
  <dimension ref="A1:DA3001"/>
  <sheetViews>
    <sheetView workbookViewId="0">
      <pane ySplit="2" topLeftCell="A3" activePane="bottomLeft" state="frozen"/>
      <selection activeCell="A4" sqref="A4"/>
      <selection pane="bottomLeft" activeCell="A3" sqref="A3"/>
    </sheetView>
  </sheetViews>
  <sheetFormatPr defaultRowHeight="14.4" x14ac:dyDescent="0.3"/>
  <cols>
    <col min="1" max="1" width="10.77734375" bestFit="1" customWidth="1"/>
    <col min="2" max="2" width="4.77734375" bestFit="1" customWidth="1"/>
    <col min="3" max="3" width="8" bestFit="1" customWidth="1"/>
    <col min="4" max="4" width="7.77734375" bestFit="1" customWidth="1"/>
    <col min="5" max="5" width="5.5546875" bestFit="1" customWidth="1"/>
    <col min="6" max="6" width="3.21875" bestFit="1" customWidth="1"/>
    <col min="7" max="7" width="20.77734375" bestFit="1" customWidth="1"/>
    <col min="8" max="8" width="15.21875" bestFit="1" customWidth="1"/>
    <col min="9" max="9" width="8.21875" bestFit="1" customWidth="1"/>
    <col min="10" max="10" width="6" bestFit="1" customWidth="1"/>
    <col min="11" max="11" width="23.21875" bestFit="1" customWidth="1"/>
    <col min="12" max="12" width="13.21875" bestFit="1" customWidth="1"/>
    <col min="13" max="13" width="15.44140625" bestFit="1" customWidth="1"/>
    <col min="14" max="14" width="6" bestFit="1" customWidth="1"/>
    <col min="15" max="15" width="18" bestFit="1" customWidth="1"/>
    <col min="16" max="16" width="9" bestFit="1" customWidth="1"/>
    <col min="17" max="17" width="31.44140625" bestFit="1" customWidth="1"/>
    <col min="18" max="18" width="10.21875" bestFit="1" customWidth="1"/>
    <col min="19" max="19" width="10" bestFit="1" customWidth="1"/>
    <col min="20" max="20" width="23.21875" bestFit="1" customWidth="1"/>
    <col min="21" max="21" width="7.5546875" bestFit="1" customWidth="1"/>
    <col min="22" max="22" width="9.5546875" bestFit="1" customWidth="1"/>
    <col min="23" max="23" width="10.5546875" bestFit="1" customWidth="1"/>
    <col min="24" max="24" width="5.77734375" bestFit="1" customWidth="1"/>
    <col min="25" max="25" width="5.77734375" customWidth="1"/>
    <col min="26" max="27" width="9.21875" bestFit="1" customWidth="1"/>
    <col min="28" max="28" width="10" customWidth="1"/>
    <col min="29" max="29" width="12.5546875" customWidth="1"/>
    <col min="30" max="30" width="10.77734375" bestFit="1" customWidth="1"/>
    <col min="31" max="31" width="8.5546875" customWidth="1"/>
    <col min="32" max="32" width="4.5546875" bestFit="1" customWidth="1"/>
    <col min="33" max="33" width="7.5546875" bestFit="1" customWidth="1"/>
    <col min="34" max="34" width="8.5546875" bestFit="1" customWidth="1"/>
    <col min="35" max="35" width="9.5546875" bestFit="1" customWidth="1"/>
    <col min="36" max="36" width="5.77734375" bestFit="1" customWidth="1"/>
    <col min="37" max="37" width="5.77734375" customWidth="1"/>
    <col min="38" max="38" width="7.88671875" customWidth="1"/>
    <col min="39" max="39" width="9.109375" customWidth="1"/>
    <col min="40" max="40" width="9.88671875" customWidth="1"/>
    <col min="41" max="41" width="11.5546875" customWidth="1"/>
    <col min="42" max="42" width="11.77734375" bestFit="1" customWidth="1"/>
    <col min="43" max="43" width="11.77734375" customWidth="1"/>
    <col min="44" max="44" width="4.5546875" bestFit="1" customWidth="1"/>
    <col min="45" max="45" width="7.5546875" bestFit="1" customWidth="1"/>
    <col min="46" max="47" width="8.5546875" bestFit="1" customWidth="1"/>
    <col min="48" max="48" width="5.77734375" bestFit="1" customWidth="1"/>
    <col min="49" max="49" width="5.77734375" customWidth="1"/>
    <col min="50" max="50" width="6.77734375" bestFit="1" customWidth="1"/>
    <col min="51" max="51" width="6" bestFit="1" customWidth="1"/>
    <col min="52" max="52" width="9.44140625" customWidth="1"/>
    <col min="53" max="53" width="13.44140625" customWidth="1"/>
    <col min="54" max="54" width="11.77734375" bestFit="1" customWidth="1"/>
    <col min="55" max="55" width="11.77734375" customWidth="1"/>
    <col min="56" max="56" width="4.5546875" bestFit="1" customWidth="1"/>
    <col min="57" max="57" width="7.5546875" bestFit="1" customWidth="1"/>
    <col min="58" max="59" width="8.5546875" bestFit="1" customWidth="1"/>
    <col min="60" max="60" width="5.77734375" bestFit="1" customWidth="1"/>
    <col min="61" max="61" width="5.77734375" customWidth="1"/>
    <col min="62" max="62" width="6.77734375" bestFit="1" customWidth="1"/>
    <col min="63" max="63" width="6" bestFit="1" customWidth="1"/>
    <col min="64" max="64" width="8.5546875" customWidth="1"/>
    <col min="65" max="65" width="7.5546875" customWidth="1"/>
    <col min="66" max="66" width="11.77734375" bestFit="1" customWidth="1"/>
    <col min="67" max="67" width="11.77734375" customWidth="1"/>
    <col min="68" max="68" width="14.77734375" bestFit="1" customWidth="1"/>
    <col min="69" max="70" width="9.21875" bestFit="1" customWidth="1"/>
    <col min="71" max="71" width="11.21875" bestFit="1" customWidth="1"/>
    <col min="72" max="72" width="14.21875" bestFit="1" customWidth="1"/>
    <col min="73" max="73" width="9.77734375" bestFit="1" customWidth="1"/>
    <col min="74" max="74" width="8.77734375" bestFit="1" customWidth="1"/>
    <col min="75" max="75" width="8.77734375" customWidth="1"/>
    <col min="76" max="76" width="9.77734375" bestFit="1" customWidth="1"/>
    <col min="77" max="77" width="9.77734375" customWidth="1"/>
    <col min="78" max="78" width="7.6640625" bestFit="1" customWidth="1"/>
    <col min="79" max="79" width="11.21875" bestFit="1" customWidth="1"/>
    <col min="80" max="80" width="14.21875" bestFit="1" customWidth="1"/>
    <col min="81" max="81" width="9.77734375" bestFit="1" customWidth="1"/>
    <col min="82" max="82" width="8.77734375" bestFit="1" customWidth="1"/>
    <col min="83" max="83" width="8.77734375" customWidth="1"/>
    <col min="84" max="84" width="9.77734375" bestFit="1" customWidth="1"/>
    <col min="85" max="85" width="9.77734375" customWidth="1"/>
    <col min="86" max="86" width="5.44140625" bestFit="1" customWidth="1"/>
    <col min="87" max="87" width="11.21875" bestFit="1" customWidth="1"/>
    <col min="88" max="88" width="14.21875" bestFit="1" customWidth="1"/>
    <col min="89" max="89" width="9.77734375" bestFit="1" customWidth="1"/>
    <col min="90" max="90" width="8.77734375" bestFit="1" customWidth="1"/>
    <col min="91" max="91" width="8.77734375" customWidth="1"/>
    <col min="92" max="92" width="9.77734375" bestFit="1" customWidth="1"/>
    <col min="93" max="93" width="9.77734375" customWidth="1"/>
    <col min="94" max="94" width="5.44140625" bestFit="1" customWidth="1"/>
    <col min="95" max="95" width="11.21875" bestFit="1" customWidth="1"/>
    <col min="96" max="96" width="14.21875" bestFit="1" customWidth="1"/>
    <col min="97" max="97" width="9.77734375" bestFit="1" customWidth="1"/>
    <col min="98" max="98" width="8.77734375" bestFit="1" customWidth="1"/>
    <col min="99" max="99" width="8.77734375" customWidth="1"/>
    <col min="100" max="100" width="9.77734375" bestFit="1" customWidth="1"/>
    <col min="101" max="101" width="9.77734375" customWidth="1"/>
    <col min="102" max="102" width="10.6640625" customWidth="1"/>
    <col min="103" max="103" width="8.5546875" bestFit="1" customWidth="1"/>
    <col min="104" max="104" width="11.21875" customWidth="1"/>
    <col min="105" max="105" width="11.33203125" customWidth="1"/>
  </cols>
  <sheetData>
    <row r="1" spans="1:105" x14ac:dyDescent="0.3">
      <c r="A1" s="128" t="s">
        <v>160</v>
      </c>
      <c r="B1" s="128"/>
      <c r="C1" s="128"/>
      <c r="D1" s="128"/>
      <c r="E1" s="128"/>
      <c r="F1" s="128"/>
      <c r="G1" s="128"/>
      <c r="H1" s="128"/>
      <c r="I1" s="128"/>
      <c r="J1" s="128"/>
      <c r="K1" s="128"/>
      <c r="L1" s="128"/>
      <c r="M1" s="128"/>
      <c r="N1" s="128"/>
      <c r="O1" s="128"/>
      <c r="P1" s="128"/>
      <c r="Q1" s="128"/>
      <c r="R1" s="128"/>
      <c r="S1" s="128"/>
      <c r="T1" s="129" t="s">
        <v>161</v>
      </c>
      <c r="U1" s="129"/>
      <c r="V1" s="129"/>
      <c r="W1" s="129"/>
      <c r="X1" s="129"/>
      <c r="Y1" s="129"/>
      <c r="Z1" s="129"/>
      <c r="AA1" s="129"/>
      <c r="AB1" s="129"/>
      <c r="AC1" s="129"/>
      <c r="AD1" s="129"/>
      <c r="AE1" s="35"/>
      <c r="AF1" s="129" t="s">
        <v>162</v>
      </c>
      <c r="AG1" s="129"/>
      <c r="AH1" s="129"/>
      <c r="AI1" s="129"/>
      <c r="AJ1" s="129"/>
      <c r="AK1" s="129"/>
      <c r="AL1" s="129"/>
      <c r="AM1" s="129"/>
      <c r="AN1" s="129"/>
      <c r="AO1" s="129"/>
      <c r="AP1" s="129"/>
      <c r="AQ1" s="35"/>
      <c r="AR1" s="129" t="s">
        <v>163</v>
      </c>
      <c r="AS1" s="129"/>
      <c r="AT1" s="129"/>
      <c r="AU1" s="129"/>
      <c r="AV1" s="129"/>
      <c r="AW1" s="129"/>
      <c r="AX1" s="129"/>
      <c r="AY1" s="129"/>
      <c r="AZ1" s="129"/>
      <c r="BA1" s="129"/>
      <c r="BB1" s="129"/>
      <c r="BC1" s="35"/>
      <c r="BD1" s="129" t="s">
        <v>164</v>
      </c>
      <c r="BE1" s="129"/>
      <c r="BF1" s="129"/>
      <c r="BG1" s="129"/>
      <c r="BH1" s="129"/>
      <c r="BI1" s="129"/>
      <c r="BJ1" s="129"/>
      <c r="BK1" s="129"/>
      <c r="BL1" s="129"/>
      <c r="BM1" s="129"/>
      <c r="BN1" s="129"/>
      <c r="BO1" s="35"/>
      <c r="BP1" s="128" t="s">
        <v>165</v>
      </c>
      <c r="BQ1" s="128"/>
      <c r="BR1" s="128" t="s">
        <v>173</v>
      </c>
      <c r="BS1" s="128"/>
      <c r="BT1" s="128"/>
      <c r="BU1" s="128"/>
      <c r="BV1" s="128"/>
      <c r="BW1" s="128"/>
      <c r="BX1" s="128"/>
      <c r="BY1" s="44"/>
      <c r="BZ1" s="128" t="s">
        <v>174</v>
      </c>
      <c r="CA1" s="128"/>
      <c r="CB1" s="128"/>
      <c r="CC1" s="128"/>
      <c r="CD1" s="128"/>
      <c r="CE1" s="128"/>
      <c r="CF1" s="128"/>
      <c r="CG1" s="44"/>
      <c r="CH1" s="128" t="s">
        <v>175</v>
      </c>
      <c r="CI1" s="128"/>
      <c r="CJ1" s="128"/>
      <c r="CK1" s="128"/>
      <c r="CL1" s="128"/>
      <c r="CM1" s="128"/>
      <c r="CN1" s="128"/>
      <c r="CO1" s="44"/>
      <c r="CP1" s="128" t="s">
        <v>176</v>
      </c>
      <c r="CQ1" s="128"/>
      <c r="CR1" s="128"/>
      <c r="CS1" s="128"/>
      <c r="CT1" s="128"/>
      <c r="CU1" s="128"/>
      <c r="CV1" s="128"/>
      <c r="CW1" s="44"/>
      <c r="CX1" s="128" t="s">
        <v>177</v>
      </c>
      <c r="CY1" s="128"/>
      <c r="CZ1" s="128"/>
      <c r="DA1" s="128"/>
    </row>
    <row r="2" spans="1:105" ht="86.4" x14ac:dyDescent="0.3">
      <c r="A2" s="36" t="s">
        <v>179</v>
      </c>
      <c r="B2" s="36" t="s">
        <v>149</v>
      </c>
      <c r="C2" s="36" t="s">
        <v>150</v>
      </c>
      <c r="D2" s="36" t="s">
        <v>151</v>
      </c>
      <c r="E2" s="36" t="s">
        <v>152</v>
      </c>
      <c r="F2" s="36" t="s">
        <v>104</v>
      </c>
      <c r="G2" s="36" t="s">
        <v>153</v>
      </c>
      <c r="H2" s="36" t="s">
        <v>154</v>
      </c>
      <c r="I2" s="36" t="s">
        <v>42</v>
      </c>
      <c r="J2" s="36" t="s">
        <v>155</v>
      </c>
      <c r="K2" s="36" t="s">
        <v>156</v>
      </c>
      <c r="L2" s="36" t="s">
        <v>157</v>
      </c>
      <c r="M2" s="36" t="s">
        <v>158</v>
      </c>
      <c r="N2" s="36" t="s">
        <v>20</v>
      </c>
      <c r="O2" s="36" t="s">
        <v>159</v>
      </c>
      <c r="P2" s="36" t="s">
        <v>17</v>
      </c>
      <c r="Q2" s="36" t="s">
        <v>138</v>
      </c>
      <c r="R2" s="36" t="s">
        <v>139</v>
      </c>
      <c r="S2" s="36" t="s">
        <v>140</v>
      </c>
      <c r="T2" s="37" t="s">
        <v>141</v>
      </c>
      <c r="U2" s="37" t="s">
        <v>142</v>
      </c>
      <c r="V2" s="37" t="s">
        <v>143</v>
      </c>
      <c r="W2" s="37" t="s">
        <v>144</v>
      </c>
      <c r="X2" s="37" t="s">
        <v>145</v>
      </c>
      <c r="Y2" s="37" t="s">
        <v>298</v>
      </c>
      <c r="Z2" s="37" t="s">
        <v>146</v>
      </c>
      <c r="AA2" s="37" t="s">
        <v>147</v>
      </c>
      <c r="AB2" s="37" t="s">
        <v>259</v>
      </c>
      <c r="AC2" s="37" t="s">
        <v>261</v>
      </c>
      <c r="AD2" s="37" t="s">
        <v>260</v>
      </c>
      <c r="AE2" s="37" t="s">
        <v>262</v>
      </c>
      <c r="AF2" s="37" t="s">
        <v>141</v>
      </c>
      <c r="AG2" s="37" t="s">
        <v>142</v>
      </c>
      <c r="AH2" s="37" t="s">
        <v>143</v>
      </c>
      <c r="AI2" s="37" t="s">
        <v>144</v>
      </c>
      <c r="AJ2" s="37" t="s">
        <v>145</v>
      </c>
      <c r="AK2" s="37" t="s">
        <v>298</v>
      </c>
      <c r="AL2" s="37" t="s">
        <v>146</v>
      </c>
      <c r="AM2" s="37" t="s">
        <v>147</v>
      </c>
      <c r="AN2" s="37" t="s">
        <v>259</v>
      </c>
      <c r="AO2" s="37" t="s">
        <v>261</v>
      </c>
      <c r="AP2" s="37" t="s">
        <v>260</v>
      </c>
      <c r="AQ2" s="37" t="s">
        <v>262</v>
      </c>
      <c r="AR2" s="37" t="s">
        <v>141</v>
      </c>
      <c r="AS2" s="37" t="s">
        <v>142</v>
      </c>
      <c r="AT2" s="37" t="s">
        <v>143</v>
      </c>
      <c r="AU2" s="37" t="s">
        <v>144</v>
      </c>
      <c r="AV2" s="37" t="s">
        <v>145</v>
      </c>
      <c r="AW2" s="37" t="s">
        <v>298</v>
      </c>
      <c r="AX2" s="37" t="s">
        <v>146</v>
      </c>
      <c r="AY2" s="37" t="s">
        <v>147</v>
      </c>
      <c r="AZ2" s="37" t="s">
        <v>259</v>
      </c>
      <c r="BA2" s="37" t="s">
        <v>261</v>
      </c>
      <c r="BB2" s="37" t="s">
        <v>260</v>
      </c>
      <c r="BC2" s="37" t="s">
        <v>262</v>
      </c>
      <c r="BD2" s="37" t="s">
        <v>141</v>
      </c>
      <c r="BE2" s="37" t="s">
        <v>142</v>
      </c>
      <c r="BF2" s="37" t="s">
        <v>143</v>
      </c>
      <c r="BG2" s="37" t="s">
        <v>144</v>
      </c>
      <c r="BH2" s="37" t="s">
        <v>145</v>
      </c>
      <c r="BI2" s="37" t="s">
        <v>298</v>
      </c>
      <c r="BJ2" s="37" t="s">
        <v>146</v>
      </c>
      <c r="BK2" s="37" t="s">
        <v>147</v>
      </c>
      <c r="BL2" s="37" t="s">
        <v>259</v>
      </c>
      <c r="BM2" s="37" t="s">
        <v>261</v>
      </c>
      <c r="BN2" s="37" t="s">
        <v>260</v>
      </c>
      <c r="BO2" s="37" t="s">
        <v>262</v>
      </c>
      <c r="BP2" s="37" t="s">
        <v>166</v>
      </c>
      <c r="BQ2" s="37" t="s">
        <v>167</v>
      </c>
      <c r="BR2" s="37" t="s">
        <v>168</v>
      </c>
      <c r="BS2" s="37" t="s">
        <v>169</v>
      </c>
      <c r="BT2" s="37" t="s">
        <v>170</v>
      </c>
      <c r="BU2" s="37" t="s">
        <v>171</v>
      </c>
      <c r="BV2" s="37" t="s">
        <v>172</v>
      </c>
      <c r="BW2" s="40" t="s">
        <v>296</v>
      </c>
      <c r="BX2" s="37" t="s">
        <v>301</v>
      </c>
      <c r="BY2" s="37" t="s">
        <v>148</v>
      </c>
      <c r="BZ2" s="37" t="s">
        <v>168</v>
      </c>
      <c r="CA2" s="37" t="s">
        <v>169</v>
      </c>
      <c r="CB2" s="37" t="s">
        <v>170</v>
      </c>
      <c r="CC2" s="37" t="s">
        <v>171</v>
      </c>
      <c r="CD2" s="37" t="s">
        <v>172</v>
      </c>
      <c r="CE2" s="40" t="s">
        <v>296</v>
      </c>
      <c r="CF2" s="37" t="s">
        <v>301</v>
      </c>
      <c r="CG2" s="37" t="s">
        <v>148</v>
      </c>
      <c r="CH2" s="37" t="s">
        <v>168</v>
      </c>
      <c r="CI2" s="37" t="s">
        <v>169</v>
      </c>
      <c r="CJ2" s="37" t="s">
        <v>170</v>
      </c>
      <c r="CK2" s="37" t="s">
        <v>171</v>
      </c>
      <c r="CL2" s="37" t="s">
        <v>172</v>
      </c>
      <c r="CM2" s="40" t="s">
        <v>296</v>
      </c>
      <c r="CN2" s="37" t="s">
        <v>301</v>
      </c>
      <c r="CO2" s="37" t="s">
        <v>148</v>
      </c>
      <c r="CP2" s="37" t="s">
        <v>168</v>
      </c>
      <c r="CQ2" s="37" t="s">
        <v>169</v>
      </c>
      <c r="CR2" s="37" t="s">
        <v>170</v>
      </c>
      <c r="CS2" s="37" t="s">
        <v>171</v>
      </c>
      <c r="CT2" s="37" t="s">
        <v>172</v>
      </c>
      <c r="CU2" s="40" t="s">
        <v>296</v>
      </c>
      <c r="CV2" s="37" t="s">
        <v>301</v>
      </c>
      <c r="CW2" s="37" t="s">
        <v>148</v>
      </c>
      <c r="CX2" s="37" t="s">
        <v>181</v>
      </c>
      <c r="CY2" s="37" t="s">
        <v>178</v>
      </c>
      <c r="CZ2" s="37" t="s">
        <v>182</v>
      </c>
      <c r="DA2" s="37" t="s">
        <v>180</v>
      </c>
    </row>
    <row r="3" spans="1:105" x14ac:dyDescent="0.3">
      <c r="A3" s="21">
        <f>+Application!O4</f>
        <v>0</v>
      </c>
      <c r="B3" t="str">
        <f>+Application!E8</f>
        <v>SELECT</v>
      </c>
      <c r="C3">
        <f>+Application!B8</f>
        <v>0</v>
      </c>
      <c r="D3">
        <f>+Application!B10</f>
        <v>0</v>
      </c>
      <c r="E3">
        <f>+Application!E10</f>
        <v>0</v>
      </c>
      <c r="F3">
        <f>+Application!H10</f>
        <v>0</v>
      </c>
      <c r="G3" t="s">
        <v>222</v>
      </c>
      <c r="H3" t="s">
        <v>222</v>
      </c>
      <c r="I3" t="s">
        <v>222</v>
      </c>
      <c r="J3" t="s">
        <v>222</v>
      </c>
      <c r="K3">
        <f>+Application!I8</f>
        <v>0</v>
      </c>
      <c r="L3" s="25">
        <f>+Application!N8</f>
        <v>0</v>
      </c>
      <c r="M3" t="str">
        <f>+Application!I10</f>
        <v>SELECT</v>
      </c>
      <c r="N3" t="str">
        <f>+Application!N10</f>
        <v>SELECT</v>
      </c>
      <c r="O3" t="s">
        <v>222</v>
      </c>
      <c r="P3" t="str">
        <f>+Application!I10</f>
        <v>SELECT</v>
      </c>
      <c r="Q3" t="str">
        <f>+Application!B13</f>
        <v>SELECT</v>
      </c>
      <c r="R3">
        <f>+Application!F13</f>
        <v>0</v>
      </c>
      <c r="S3">
        <f>+Application!M13</f>
        <v>0</v>
      </c>
      <c r="T3">
        <f>+Application!C16</f>
        <v>0</v>
      </c>
      <c r="U3">
        <f>+Application!D16</f>
        <v>0</v>
      </c>
      <c r="V3" s="21">
        <f>+Application!E16</f>
        <v>0</v>
      </c>
      <c r="W3" s="21">
        <f>+Application!F16</f>
        <v>0</v>
      </c>
      <c r="X3" s="23">
        <f>+Application!G16</f>
        <v>0</v>
      </c>
      <c r="Y3" s="23">
        <f>+Application!H16</f>
        <v>0</v>
      </c>
      <c r="Z3" s="22">
        <f>+Application!I16</f>
        <v>0</v>
      </c>
      <c r="AA3" s="22">
        <f>+Application!K16</f>
        <v>0</v>
      </c>
      <c r="AB3" s="22">
        <f>+Application!L16</f>
        <v>0</v>
      </c>
      <c r="AC3" s="22">
        <f>+Application!M16</f>
        <v>0</v>
      </c>
      <c r="AD3" s="22">
        <f>+Application!N16</f>
        <v>0</v>
      </c>
      <c r="AE3" s="22">
        <f>Application!O16</f>
        <v>0</v>
      </c>
      <c r="AF3" t="str">
        <f>IF(+Application!C17=0,"n/a",Application!C17)</f>
        <v>n/a</v>
      </c>
      <c r="AG3">
        <f>+Application!D17</f>
        <v>0</v>
      </c>
      <c r="AH3" s="21">
        <f>+Application!E17</f>
        <v>0</v>
      </c>
      <c r="AI3" s="21">
        <f>+Application!F17</f>
        <v>0</v>
      </c>
      <c r="AJ3" s="23">
        <f>+Application!G17</f>
        <v>0</v>
      </c>
      <c r="AK3" s="23">
        <f>+Application!H17</f>
        <v>0</v>
      </c>
      <c r="AL3" s="22">
        <f>+Application!I17</f>
        <v>0</v>
      </c>
      <c r="AM3" s="22">
        <f>+Application!K17</f>
        <v>0</v>
      </c>
      <c r="AN3" s="22">
        <f>+Application!L17</f>
        <v>0</v>
      </c>
      <c r="AO3" s="22">
        <f>+Application!M17</f>
        <v>0</v>
      </c>
      <c r="AP3" s="22">
        <f>+Application!N17</f>
        <v>0</v>
      </c>
      <c r="AQ3" s="22">
        <f>Application!O17</f>
        <v>0</v>
      </c>
      <c r="AR3">
        <f>+Application!C18</f>
        <v>0</v>
      </c>
      <c r="AS3">
        <f>+Application!D18</f>
        <v>0</v>
      </c>
      <c r="AT3" s="21">
        <f>+Application!E18</f>
        <v>0</v>
      </c>
      <c r="AU3" s="21">
        <f>+Application!F18</f>
        <v>0</v>
      </c>
      <c r="AV3" s="23">
        <f>+Application!G18</f>
        <v>0</v>
      </c>
      <c r="AW3" s="23">
        <f>+Application!H18</f>
        <v>0</v>
      </c>
      <c r="AX3" s="22">
        <f>+Application!I18</f>
        <v>0</v>
      </c>
      <c r="AY3" s="22">
        <f>+Application!K18</f>
        <v>0</v>
      </c>
      <c r="AZ3" s="22">
        <f>+Application!L18</f>
        <v>0</v>
      </c>
      <c r="BA3" s="22">
        <f>+Application!M18</f>
        <v>0</v>
      </c>
      <c r="BB3" s="22">
        <f>+Application!N18</f>
        <v>0</v>
      </c>
      <c r="BC3" s="22">
        <f>Application!O18</f>
        <v>0</v>
      </c>
      <c r="BD3">
        <f>+Application!C19</f>
        <v>0</v>
      </c>
      <c r="BE3">
        <f>+Application!D19</f>
        <v>0</v>
      </c>
      <c r="BF3" s="21">
        <f>+Application!E19</f>
        <v>0</v>
      </c>
      <c r="BG3" s="21">
        <f>+Application!F19</f>
        <v>0</v>
      </c>
      <c r="BH3" s="23">
        <f>+Application!G19</f>
        <v>0</v>
      </c>
      <c r="BI3" s="23">
        <f>+Application!H19</f>
        <v>0</v>
      </c>
      <c r="BJ3" s="22">
        <f>+Application!I19</f>
        <v>0</v>
      </c>
      <c r="BK3" s="22">
        <f>+Application!K19</f>
        <v>0</v>
      </c>
      <c r="BL3" s="22">
        <f>+Application!L19</f>
        <v>0</v>
      </c>
      <c r="BM3" s="22">
        <f>+Application!M19</f>
        <v>0</v>
      </c>
      <c r="BN3" s="22">
        <f>+Application!N19</f>
        <v>0</v>
      </c>
      <c r="BO3" s="22">
        <f>Application!O19</f>
        <v>0</v>
      </c>
      <c r="BP3">
        <v>0</v>
      </c>
      <c r="BQ3" s="22">
        <v>0</v>
      </c>
      <c r="BR3" s="22">
        <f>+Application!C23</f>
        <v>0</v>
      </c>
      <c r="BS3" s="22">
        <f>+Application!D23</f>
        <v>0</v>
      </c>
      <c r="BT3" s="22">
        <f>+Application!E23</f>
        <v>0</v>
      </c>
      <c r="BU3" s="22">
        <f>+Application!F23</f>
        <v>0</v>
      </c>
      <c r="BV3" s="22">
        <f>+Application!H23</f>
        <v>0</v>
      </c>
      <c r="BW3" s="41" t="str">
        <f>+Application!J23</f>
        <v xml:space="preserve">     -</v>
      </c>
      <c r="BX3" s="22">
        <f>+Application!K23</f>
        <v>0</v>
      </c>
      <c r="BY3" s="22">
        <f>+Application!L23</f>
        <v>0</v>
      </c>
      <c r="BZ3" s="22">
        <f>+Application!C24</f>
        <v>0</v>
      </c>
      <c r="CA3" s="22">
        <f>+Application!D24</f>
        <v>0</v>
      </c>
      <c r="CB3" s="22">
        <f>+Application!E24</f>
        <v>0</v>
      </c>
      <c r="CC3" s="22">
        <f>+Application!F24</f>
        <v>0</v>
      </c>
      <c r="CD3" s="22">
        <f>+Application!H24</f>
        <v>0</v>
      </c>
      <c r="CE3" s="41" t="str">
        <f>+Application!J24</f>
        <v xml:space="preserve">     -</v>
      </c>
      <c r="CF3" s="22">
        <f>+Application!K24</f>
        <v>0</v>
      </c>
      <c r="CG3" s="22">
        <f>+Application!L24</f>
        <v>0</v>
      </c>
      <c r="CH3" s="22">
        <f>+Application!C25</f>
        <v>0</v>
      </c>
      <c r="CI3" s="22">
        <f>+Application!D25</f>
        <v>0</v>
      </c>
      <c r="CJ3" s="22">
        <f>+Application!E25</f>
        <v>0</v>
      </c>
      <c r="CK3" s="22">
        <f>+Application!F25</f>
        <v>0</v>
      </c>
      <c r="CL3" s="22">
        <f>+Application!H25</f>
        <v>0</v>
      </c>
      <c r="CM3" s="41" t="str">
        <f>+Application!J25</f>
        <v xml:space="preserve">     -</v>
      </c>
      <c r="CN3" s="22">
        <f>+Application!K25</f>
        <v>0</v>
      </c>
      <c r="CO3" s="22">
        <f>+Application!L25</f>
        <v>0</v>
      </c>
      <c r="CP3" s="22">
        <f>+Application!C26</f>
        <v>0</v>
      </c>
      <c r="CQ3" s="22">
        <f>+Application!D26</f>
        <v>0</v>
      </c>
      <c r="CR3" s="22">
        <f>+Application!E26</f>
        <v>0</v>
      </c>
      <c r="CS3" s="22">
        <f>+Application!F26</f>
        <v>0</v>
      </c>
      <c r="CT3" s="22">
        <f>+Application!H26</f>
        <v>0</v>
      </c>
      <c r="CU3" s="22" t="s">
        <v>297</v>
      </c>
      <c r="CV3" s="22">
        <f>+Application!K26</f>
        <v>0</v>
      </c>
      <c r="CW3" s="22">
        <f>+Application!L26</f>
        <v>0</v>
      </c>
      <c r="CX3" s="21">
        <f>+Application!L28</f>
        <v>0</v>
      </c>
      <c r="CY3" s="21">
        <f>+Application!N28</f>
        <v>0</v>
      </c>
      <c r="CZ3" s="21">
        <f>+Application!O28</f>
        <v>0</v>
      </c>
      <c r="DA3" s="22">
        <f>+Application!K27</f>
        <v>0</v>
      </c>
    </row>
    <row r="3001" spans="1:105" x14ac:dyDescent="0.3">
      <c r="A3001" s="24" t="s">
        <v>183</v>
      </c>
      <c r="B3001" s="24"/>
      <c r="C3001" s="24"/>
      <c r="D3001" s="24"/>
      <c r="E3001" s="24"/>
      <c r="F3001" s="24"/>
      <c r="G3001" s="24"/>
      <c r="H3001" s="24"/>
      <c r="I3001" s="24"/>
      <c r="J3001" s="24"/>
      <c r="K3001" s="24"/>
      <c r="L3001" s="24"/>
      <c r="M3001" s="24"/>
      <c r="N3001" s="24"/>
      <c r="O3001" s="24"/>
      <c r="P3001" s="24"/>
      <c r="Q3001" s="24"/>
      <c r="R3001" s="24"/>
      <c r="S3001" s="24"/>
      <c r="T3001" s="24"/>
      <c r="U3001" s="24"/>
      <c r="V3001" s="24"/>
      <c r="W3001" s="24"/>
      <c r="X3001" s="24"/>
      <c r="Y3001" s="24"/>
      <c r="Z3001" s="24"/>
      <c r="AA3001" s="24"/>
      <c r="AB3001" s="24"/>
      <c r="AC3001" s="24"/>
      <c r="AD3001" s="24"/>
      <c r="AE3001" s="24"/>
      <c r="AF3001" s="24"/>
      <c r="AG3001" s="24"/>
      <c r="AH3001" s="24"/>
      <c r="AI3001" s="24"/>
      <c r="AJ3001" s="24"/>
      <c r="AK3001" s="24"/>
      <c r="AL3001" s="24"/>
      <c r="AM3001" s="24"/>
      <c r="AN3001" s="24"/>
      <c r="AO3001" s="24"/>
      <c r="AP3001" s="24"/>
      <c r="AQ3001" s="24"/>
      <c r="AR3001" s="24"/>
      <c r="AS3001" s="24"/>
      <c r="AT3001" s="24"/>
      <c r="AU3001" s="24"/>
      <c r="AV3001" s="24"/>
      <c r="AW3001" s="24"/>
      <c r="AX3001" s="24"/>
      <c r="AY3001" s="24"/>
      <c r="AZ3001" s="24"/>
      <c r="BA3001" s="24"/>
      <c r="BB3001" s="24"/>
      <c r="BC3001" s="24"/>
      <c r="BD3001" s="24"/>
      <c r="BE3001" s="24"/>
      <c r="BF3001" s="24"/>
      <c r="BG3001" s="24"/>
      <c r="BH3001" s="24"/>
      <c r="BI3001" s="24"/>
      <c r="BJ3001" s="24"/>
      <c r="BK3001" s="24"/>
      <c r="BL3001" s="24"/>
      <c r="BM3001" s="24"/>
      <c r="BN3001" s="24"/>
      <c r="BO3001" s="24"/>
      <c r="BP3001" s="24"/>
      <c r="BQ3001" s="24"/>
      <c r="BR3001" s="24"/>
      <c r="BS3001" s="24"/>
      <c r="BT3001" s="24"/>
      <c r="BU3001" s="24"/>
      <c r="BV3001" s="24"/>
      <c r="BW3001" s="24"/>
      <c r="BX3001" s="24"/>
      <c r="BY3001" s="24"/>
      <c r="BZ3001" s="24"/>
      <c r="CA3001" s="24"/>
      <c r="CB3001" s="24"/>
      <c r="CC3001" s="24"/>
      <c r="CD3001" s="24"/>
      <c r="CE3001" s="24"/>
      <c r="CF3001" s="24"/>
      <c r="CG3001" s="24"/>
      <c r="CH3001" s="24"/>
      <c r="CI3001" s="24"/>
      <c r="CJ3001" s="24"/>
      <c r="CK3001" s="24"/>
      <c r="CL3001" s="24"/>
      <c r="CM3001" s="24"/>
      <c r="CN3001" s="24"/>
      <c r="CO3001" s="24"/>
      <c r="CP3001" s="24"/>
      <c r="CQ3001" s="24"/>
      <c r="CR3001" s="24"/>
      <c r="CS3001" s="24"/>
      <c r="CT3001" s="24"/>
      <c r="CU3001" s="24"/>
      <c r="CV3001" s="24"/>
      <c r="CW3001" s="24"/>
      <c r="CX3001" s="24"/>
      <c r="CY3001" s="24"/>
      <c r="CZ3001" s="24"/>
      <c r="DA3001" s="24"/>
    </row>
  </sheetData>
  <sheetProtection algorithmName="SHA-512" hashValue="207i8XUb7RI30WmBKmCQRB+j5thEL7hKWdsTjPib5JDOay3GO8TRhp9nBWdDFJaG3nifvCb4NoJ0GaWSSJtDTA==" saltValue="xTdbhq7iPVTBGWTlAibT4w==" spinCount="100000" sheet="1" objects="1" scenarios="1"/>
  <mergeCells count="11">
    <mergeCell ref="BR1:BX1"/>
    <mergeCell ref="BZ1:CF1"/>
    <mergeCell ref="CH1:CN1"/>
    <mergeCell ref="CP1:CV1"/>
    <mergeCell ref="CX1:DA1"/>
    <mergeCell ref="BP1:BQ1"/>
    <mergeCell ref="T1:AD1"/>
    <mergeCell ref="A1:S1"/>
    <mergeCell ref="AF1:AP1"/>
    <mergeCell ref="AR1:BB1"/>
    <mergeCell ref="BD1:BN1"/>
  </mergeCells>
  <pageMargins left="0.7" right="0.7" top="0.75" bottom="0.75" header="0.3" footer="0.3"/>
  <pageSetup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��< ? x m l   v e r s i o n = " 1 . 0 "   e n c o d i n g = " u t f - 1 6 " ? > < D a t a M a s h u p   x m l n s = " h t t p : / / s c h e m a s . m i c r o s o f t . c o m / D a t a M a s h u p " > A A A A A B Q D A A B Q S w M E F A A C A A g A Y 1 N K V / x M H X W k A A A A 9 g A A A B I A H A B D b 2 5 m a W c v U G F j a 2 F n Z S 5 4 b W w g o h g A K K A U A A A A A A A A A A A A A A A A A A A A A A A A A A A A h Y + 9 D o I w H M R f h X S n H 8 i g p J T B V R I T o n F t S o V G + G N o s b y b g 4 / k K 4 h R 1 M 3 x 7 n 6 X 3 N 2 v N 5 6 N b R N c d G 9 N B y l i m K J A g + p K A 1 W K B n c M l y g T f C v V S V Y 6 m G C w y W h N i m r n z g k h 3 n v s F 7 j r K x J R y s g h 3 x S q 1 q 0 M D V g n Q W n 0 a Z X / W 0 j w / W u M i D B j K x z T G F N O Z p P n B r 5 A N O 1 9 p j 8 m X w + N G 3 o t N I S 7 g p N Z c v L + I B 5 Q S w M E F A A C A A g A Y 1 N K V w / K 6 a u k A A A A 6 Q A A A B M A H A B b Q 2 9 u d G V u d F 9 U e X B l c 1 0 u e G 1 s I K I Y A C i g F A A A A A A A A A A A A A A A A A A A A A A A A A A A A G 2 O S w 7 C M A x E r x J 5 n 7 q w Q A g 1 Z Q H c g A t E w f 2 I 5 q P G R e F s L D g S V y B t d 4 i l Z + Z 5 5 v N 6 V 8 d k B / G g M f b e K d g U J Q h y x t 9 6 1 y q Y u J F 7 O N b V 9 R k o i h x 1 U U H H H A 6 I 0 X R k d S x 8 I J e d x o 9 W c z 7 H F o M 2 d 9 0 S b s t y h 8 Y 7 J s e S 5 x 9 Q V 2 d q 9 D S w u K Q s r 7 U Z B 3 F a c 3 O V A q b E u M j 4 l 7 A / e R 3 C 0 B v N 2 c Q k b Z R 2 I X E Z X n 8 B U E s D B B Q A A g A I A G N T S l c o i k e 4 D g A A A B E A A A A T A B w A R m 9 y b X V s Y X M v U 2 V j d G l v b j E u b S C i G A A o o B Q A A A A A A A A A A A A A A A A A A A A A A A A A A A A r T k 0 u y c z P U w i G 0 I b W A F B L A Q I t A B Q A A g A I A G N T S l f 8 T B 1 1 p A A A A P Y A A A A S A A A A A A A A A A A A A A A A A A A A A A B D b 2 5 m a W c v U G F j a 2 F n Z S 5 4 b W x Q S w E C L Q A U A A I A C A B j U 0 p X D 8 r p q 6 Q A A A D p A A A A E w A A A A A A A A A A A A A A A A D w A A A A W 0 N v b n R l b n R f V H l w Z X N d L n h t b F B L A Q I t A B Q A A g A I A G N T S l c o i k e 4 D g A A A B E A A A A T A A A A A A A A A A A A A A A A A O E B A A B G b 3 J t d W x h c y 9 T Z W N 0 a W 9 u M S 5 t U E s F B g A A A A A D A A M A w g A A A D w C A A A A A B A B A A D v u 7 8 8 P 3 h t b C B 2 Z X J z a W 9 u P S I x L j A i I G V u Y 2 9 k a W 5 n P S J 1 d G Y t O C I / P j x Q Z X J t a X N z a W 9 u T G l z d C B 4 b W x u c z p 4 c 2 k 9 I m h 0 d H A 6 L y 9 3 d 3 c u d z M u b 3 J n L z I w M D E v W E 1 M U 2 N o Z W 1 h L W l u c 3 R h b m N l I i B 4 b W x u c z p 4 c 2 Q 9 I m h 0 d H A 6 L y 9 3 d 3 c u d z M u b 3 J n L z I w M D E v W E 1 M U 2 N o Z W 1 h I j 4 8 Q 2 F u R X Z h b H V h d G V G d X R 1 c m V Q Y W N r Y W d l c z 5 m Y W x z Z T w v Q 2 F u R X Z h b H V h d G V G d X R 1 c m V Q Y W N r Y W d l c z 4 8 R m l y Z X d h b G x F b m F i b G V k P n R y d W U 8 L 0 Z p c m V 3 Y W x s R W 5 h Y m x l Z D 4 8 L 1 B l c m 1 p c 3 N p b 2 5 M a X N 0 P p c B A A A A A A A A d Q E A A O + 7 v z w / e G 1 s I H Z l c n N p b 2 4 9 I j E u M C I g Z W 5 j b 2 R p b m c 9 I n V 0 Z i 0 4 I j 8 + P E x v Y 2 F s U G F j a 2 F n Z U 1 l d G F k Y X R h R m l s Z S B 4 b W x u c z p 4 c 2 k 9 I m h 0 d H A 6 L y 9 3 d 3 c u d z M u b 3 J n L z I w M D E v W E 1 M U 2 N o Z W 1 h L W l u c 3 R h b m N l I i B 4 b W x u c z p 4 c 2 Q 9 I m h 0 d H A 6 L y 9 3 d 3 c u d z M u b 3 J n L z I w M D E v W E 1 M U 2 N o Z W 1 h I j 4 8 S X R l b X M + P E l 0 Z W 0 + P E l 0 Z W 1 M b 2 N h d G l v b j 4 8 S X R l b V R 5 c G U + Q W x s R m 9 y b X V s Y X M 8 L 0 l 0 Z W 1 U e X B l P j x J d G V t U G F 0 a C A v P j w v S X R l b U x v Y 2 F 0 a W 9 u P j x T d G F i b G V F b n R y a W V z P j x F b n R y e S B U e X B l P S J S Z W x h d G l v b n N o a X B z I i B W Y W x 1 Z T 0 i c 0 F B Q U F B Q T 0 9 I i A v P j w v U 3 R h Y m x l R W 5 0 c m l l c z 4 8 L 0 l 0 Z W 0 + P C 9 J d G V t c z 4 8 L 0 x v Y 2 F s U G F j a 2 F n Z U 1 l d G F k Y X R h R m l s Z T 4 W A A A A U E s F B g A A A A A A A A A A A A A A A A A A A A A A A N o A A A A B A A A A 0 I y d 3 w E V 0 R G M e g D A T 8 K X 6 w E A A A C l / D c l F n 6 b Q q M O 5 p j u o x q f A A A A A A I A A A A A A A N m A A D A A A A A E A A A A G X A d 1 3 x 9 L Y K c 3 T q q Z u K L c A A A A A A B I A A A K A A A A A Q A A A A i 6 h 8 v x j g B 4 F M 7 Z t J o H 3 t 0 F A A A A C N G 4 Y A b V q l W N d 7 E 4 k X 6 g 5 b P 8 u q c + a 9 J z 1 J p n w i D 5 z 8 U W U x r o o h k i S P 4 T V m J n I I i s N I a O V R + Y b M o g + Q p w R E r P 3 M t Z s W j s B M a 3 Y 1 e M H E t h R o F R Q A A A B r t V t U q 7 7 z q T L W u Y x B C g m D P W i D / w = = < / D a t a M a s h u p > 
</file>

<file path=customXml/itemProps1.xml><?xml version="1.0" encoding="utf-8"?>
<ds:datastoreItem xmlns:ds="http://schemas.openxmlformats.org/officeDocument/2006/customXml" ds:itemID="{D9D25D88-FCE2-485B-88B5-14108B438624}">
  <ds:schemaRefs>
    <ds:schemaRef ds:uri="http://schemas.microsoft.com/DataMashup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4</vt:i4>
      </vt:variant>
      <vt:variant>
        <vt:lpstr>Named Ranges</vt:lpstr>
      </vt:variant>
      <vt:variant>
        <vt:i4>9</vt:i4>
      </vt:variant>
    </vt:vector>
  </HeadingPairs>
  <TitlesOfParts>
    <vt:vector size="13" baseType="lpstr">
      <vt:lpstr>Instructions</vt:lpstr>
      <vt:lpstr>Application</vt:lpstr>
      <vt:lpstr>FormInserts</vt:lpstr>
      <vt:lpstr>Analysis</vt:lpstr>
      <vt:lpstr>college</vt:lpstr>
      <vt:lpstr>Degree</vt:lpstr>
      <vt:lpstr>DepartmentAgency</vt:lpstr>
      <vt:lpstr>EmploymentType</vt:lpstr>
      <vt:lpstr>Application!Print_Area</vt:lpstr>
      <vt:lpstr>Instructions!Print_Area</vt:lpstr>
      <vt:lpstr>SELECT</vt:lpstr>
      <vt:lpstr>State</vt:lpstr>
      <vt:lpstr>Status</vt:lpstr>
    </vt:vector>
  </TitlesOfParts>
  <Company>State of Michigan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Maybaugh, Wayne (DTMB)</dc:creator>
  <cp:lastModifiedBy>Abednego, Jaime (OSE)</cp:lastModifiedBy>
  <cp:lastPrinted>2023-11-16T16:19:55Z</cp:lastPrinted>
  <dcterms:created xsi:type="dcterms:W3CDTF">2015-02-17T20:20:38Z</dcterms:created>
  <dcterms:modified xsi:type="dcterms:W3CDTF">2024-04-23T20:42:03Z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3a2fed65-62e7-46ea-af74-187e0c17143a_Enabled">
    <vt:lpwstr>true</vt:lpwstr>
  </property>
  <property fmtid="{D5CDD505-2E9C-101B-9397-08002B2CF9AE}" pid="3" name="MSIP_Label_3a2fed65-62e7-46ea-af74-187e0c17143a_SetDate">
    <vt:lpwstr>2022-03-03T17:24:26Z</vt:lpwstr>
  </property>
  <property fmtid="{D5CDD505-2E9C-101B-9397-08002B2CF9AE}" pid="4" name="MSIP_Label_3a2fed65-62e7-46ea-af74-187e0c17143a_Method">
    <vt:lpwstr>Privileged</vt:lpwstr>
  </property>
  <property fmtid="{D5CDD505-2E9C-101B-9397-08002B2CF9AE}" pid="5" name="MSIP_Label_3a2fed65-62e7-46ea-af74-187e0c17143a_Name">
    <vt:lpwstr>3a2fed65-62e7-46ea-af74-187e0c17143a</vt:lpwstr>
  </property>
  <property fmtid="{D5CDD505-2E9C-101B-9397-08002B2CF9AE}" pid="6" name="MSIP_Label_3a2fed65-62e7-46ea-af74-187e0c17143a_SiteId">
    <vt:lpwstr>d5fb7087-3777-42ad-966a-892ef47225d1</vt:lpwstr>
  </property>
  <property fmtid="{D5CDD505-2E9C-101B-9397-08002B2CF9AE}" pid="7" name="MSIP_Label_3a2fed65-62e7-46ea-af74-187e0c17143a_ActionId">
    <vt:lpwstr>961f2ea1-d0c9-415b-8b9c-1fd9b0336018</vt:lpwstr>
  </property>
  <property fmtid="{D5CDD505-2E9C-101B-9397-08002B2CF9AE}" pid="8" name="MSIP_Label_3a2fed65-62e7-46ea-af74-187e0c17143a_ContentBits">
    <vt:lpwstr>0</vt:lpwstr>
  </property>
</Properties>
</file>