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terse\Downloads\"/>
    </mc:Choice>
  </mc:AlternateContent>
  <xr:revisionPtr revIDLastSave="0" documentId="13_ncr:1_{CC56BA21-60E7-445E-AC1C-7F293964B7DB}" xr6:coauthVersionLast="47" xr6:coauthVersionMax="47" xr10:uidLastSave="{00000000-0000-0000-0000-000000000000}"/>
  <bookViews>
    <workbookView xWindow="25080" yWindow="-120" windowWidth="25440" windowHeight="15270" xr2:uid="{F397D162-57B8-49CB-A785-B67A4E7D90E2}"/>
  </bookViews>
  <sheets>
    <sheet name="MI Payment Allocations" sheetId="1" r:id="rId1"/>
  </sheets>
  <definedNames>
    <definedName name="_xlnm._FilterDatabase" localSheetId="0" hidden="1">'MI Payment Allocations'!$A$27:$I$321</definedName>
    <definedName name="_xlnm.Print_Area" localSheetId="0">'MI Payment Allocations'!#REF!</definedName>
    <definedName name="_xlnm.Print_Titles" localSheetId="0">'MI Payment Allocations'!$1:$2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1" i="1" l="1"/>
  <c r="H24" i="1" s="1"/>
  <c r="G321" i="1"/>
  <c r="I24" i="1" s="1"/>
  <c r="G320" i="1"/>
  <c r="H320" i="1" s="1"/>
  <c r="G316" i="1"/>
  <c r="H316" i="1" s="1"/>
  <c r="G315" i="1"/>
  <c r="H315" i="1" s="1"/>
  <c r="H314" i="1"/>
  <c r="H317" i="1"/>
  <c r="H318" i="1"/>
  <c r="H319" i="1"/>
  <c r="H313" i="1"/>
</calcChain>
</file>

<file path=xl/sharedStrings.xml><?xml version="1.0" encoding="utf-8"?>
<sst xmlns="http://schemas.openxmlformats.org/spreadsheetml/2006/main" count="636" uniqueCount="336">
  <si>
    <t>TABLE 1:  YEAR 7 SUMMARY</t>
  </si>
  <si>
    <t>Projected Total Payment</t>
  </si>
  <si>
    <t>Cencora Share (31%)</t>
  </si>
  <si>
    <t>Cardinal Health Share (30.9%)</t>
  </si>
  <si>
    <t>McKesson Share (38.1%)</t>
  </si>
  <si>
    <t>Reallocated from Subdivision to State Share</t>
  </si>
  <si>
    <t>Total Prepayment of Payment 7</t>
  </si>
  <si>
    <t>Funds Withheld By Administrator</t>
  </si>
  <si>
    <t>A.</t>
  </si>
  <si>
    <t>Exhibit M Total (Maximum)</t>
  </si>
  <si>
    <t>Base</t>
  </si>
  <si>
    <t>Incentives A, B &amp; C (Maximum)</t>
  </si>
  <si>
    <t>(a)</t>
  </si>
  <si>
    <t>Incentive A [Qualified]</t>
  </si>
  <si>
    <t>(b)</t>
  </si>
  <si>
    <t>Incentive B (Up to 62.5% of Incentive A)
[N/A]</t>
  </si>
  <si>
    <t>(c)</t>
  </si>
  <si>
    <t>Incentive C (Up to 37.5% of Incentive A)
[N/A]</t>
  </si>
  <si>
    <t>Incentive D</t>
  </si>
  <si>
    <t>Section XIII.B Offset Relating to Incentive A
 [N/A]</t>
  </si>
  <si>
    <t>N/A</t>
  </si>
  <si>
    <t>Payments 1 and 2 Incentive A Issued</t>
  </si>
  <si>
    <t>Payments 1 and 2 Incentives B and C Due</t>
  </si>
  <si>
    <t>B.</t>
  </si>
  <si>
    <t>Total Allocation Before Prepayment</t>
  </si>
  <si>
    <t>Days Paid in Advance</t>
  </si>
  <si>
    <t>Applicable Prime Rate Plus 1.75%</t>
  </si>
  <si>
    <t>C.</t>
  </si>
  <si>
    <t>Discounted Prepayment</t>
  </si>
  <si>
    <t>D.</t>
  </si>
  <si>
    <t>Allocation Method</t>
  </si>
  <si>
    <t>Michigan State-Subdivision Agreement</t>
  </si>
  <si>
    <t>50% to State Share</t>
  </si>
  <si>
    <t>50% to Local Government Share</t>
  </si>
  <si>
    <t>Less: Administrative Fund [0.3% of LG Share]</t>
  </si>
  <si>
    <t>Less: Litigating Local Government Attorney Fee Fund</t>
  </si>
  <si>
    <t>Less: Special Circumstance Fund [5% of LG Share]</t>
  </si>
  <si>
    <t>(d)</t>
  </si>
  <si>
    <t>Net Local Government Share Payment to Subdivisions</t>
  </si>
  <si>
    <t>TABLE 2: ALLOCATION TO SUBDIVISIONS</t>
  </si>
  <si>
    <t>Subdivision</t>
  </si>
  <si>
    <t>Allocation Percentage</t>
  </si>
  <si>
    <t>De minimis-share Local Government</t>
  </si>
  <si>
    <t>Base and Incentive</t>
  </si>
  <si>
    <t>Reallocated De minimis Back to State</t>
  </si>
  <si>
    <t>Other Reallocations</t>
  </si>
  <si>
    <t>A. Participating Subdivisions</t>
  </si>
  <si>
    <t>Ada Township</t>
  </si>
  <si>
    <t>No</t>
  </si>
  <si>
    <t>Adrian City</t>
  </si>
  <si>
    <t>Alcona County</t>
  </si>
  <si>
    <t>Alger County</t>
  </si>
  <si>
    <t>Allegan County</t>
  </si>
  <si>
    <t>Allen Park City</t>
  </si>
  <si>
    <t>Allendale Charter Township [Reallocated to Ottawa County]</t>
  </si>
  <si>
    <t>Alpena County</t>
  </si>
  <si>
    <t>Alpine Charter Township [De-minimis-share Paid Back to State]</t>
  </si>
  <si>
    <t>Yes</t>
  </si>
  <si>
    <t>Ann Arbor City</t>
  </si>
  <si>
    <t>Antrim County</t>
  </si>
  <si>
    <t>Arenac County</t>
  </si>
  <si>
    <t>Auburn Hills City</t>
  </si>
  <si>
    <t>Baraga County</t>
  </si>
  <si>
    <t>Barry County</t>
  </si>
  <si>
    <t>Bath Charter Township</t>
  </si>
  <si>
    <t>Battle Creek City</t>
  </si>
  <si>
    <t>Bay City</t>
  </si>
  <si>
    <t>Bay County</t>
  </si>
  <si>
    <t>Bedford Township</t>
  </si>
  <si>
    <t>Benton Charter Township</t>
  </si>
  <si>
    <t>Benzie County</t>
  </si>
  <si>
    <t>Berkley City</t>
  </si>
  <si>
    <t>Berrien County</t>
  </si>
  <si>
    <t>Beverly Hills Village</t>
  </si>
  <si>
    <t>Big Rapids City</t>
  </si>
  <si>
    <t>Birmingham City</t>
  </si>
  <si>
    <t>Bloomfield Charter Township</t>
  </si>
  <si>
    <t>Branch County</t>
  </si>
  <si>
    <t>Brandon Charter Township</t>
  </si>
  <si>
    <t>Brighton Township [De-minimis-share Paid Back to State]</t>
  </si>
  <si>
    <t>Brownstown Charter Township</t>
  </si>
  <si>
    <t>Burton City</t>
  </si>
  <si>
    <t>Cadillac City</t>
  </si>
  <si>
    <t>Caledonia Charter Township</t>
  </si>
  <si>
    <t>Calhoun County</t>
  </si>
  <si>
    <t>Cannon Township</t>
  </si>
  <si>
    <t>Canton Charter Township</t>
  </si>
  <si>
    <t>Cascade Charter Township</t>
  </si>
  <si>
    <t>Cass County</t>
  </si>
  <si>
    <t>Charlevoix County</t>
  </si>
  <si>
    <t>Cheboygan County</t>
  </si>
  <si>
    <t>Chesterfield Charter Township</t>
  </si>
  <si>
    <t>Chippewa County</t>
  </si>
  <si>
    <t>Clare County</t>
  </si>
  <si>
    <t>Clawson City</t>
  </si>
  <si>
    <t>Clinton Charter Township</t>
  </si>
  <si>
    <t>Clinton County</t>
  </si>
  <si>
    <t>Coldwater City</t>
  </si>
  <si>
    <t>Commerce Charter Township</t>
  </si>
  <si>
    <t>Comstock Charter Township</t>
  </si>
  <si>
    <t>Cooper Charter Township [De-minimis-share Paid Back to State]</t>
  </si>
  <si>
    <t>Crawford County</t>
  </si>
  <si>
    <t>Davison Township</t>
  </si>
  <si>
    <t>Dearborn City</t>
  </si>
  <si>
    <t>Dearborn Heights City</t>
  </si>
  <si>
    <t>Delhi Charter Township</t>
  </si>
  <si>
    <t>Delta Charter Township</t>
  </si>
  <si>
    <t>Delta County</t>
  </si>
  <si>
    <t>Detroit City</t>
  </si>
  <si>
    <t>Dewitt Charter Township</t>
  </si>
  <si>
    <t>Dickinson County</t>
  </si>
  <si>
    <t>East Bay Township [De-minimis-share Paid Back to State]</t>
  </si>
  <si>
    <t>East Grand Rapids City</t>
  </si>
  <si>
    <t>East Lansing City</t>
  </si>
  <si>
    <t>Eastpointe City</t>
  </si>
  <si>
    <t>Eaton County</t>
  </si>
  <si>
    <t>Egelston Township</t>
  </si>
  <si>
    <t>Emmet County</t>
  </si>
  <si>
    <t>Emmett Charter Township</t>
  </si>
  <si>
    <t>Escanaba City</t>
  </si>
  <si>
    <t>Farmington City</t>
  </si>
  <si>
    <t>Farmington Hills City</t>
  </si>
  <si>
    <t>Fenton Charter Township [De-minimis-share Paid Back to State]</t>
  </si>
  <si>
    <t>Fenton City</t>
  </si>
  <si>
    <t>Ferndale City</t>
  </si>
  <si>
    <t>Flat Rock City</t>
  </si>
  <si>
    <t>Flint Charter Township</t>
  </si>
  <si>
    <t>Flint City</t>
  </si>
  <si>
    <t>Flushing Charter Township</t>
  </si>
  <si>
    <t>Fort Gratiot Charter Township</t>
  </si>
  <si>
    <t>Fraser City</t>
  </si>
  <si>
    <t>Frenchtown Charter Township</t>
  </si>
  <si>
    <t>Fruitport Charter Township</t>
  </si>
  <si>
    <t>Gaines Township</t>
  </si>
  <si>
    <t>Garden City</t>
  </si>
  <si>
    <t>Garfield Charter Township [De-minimis-share Paid Back to State]</t>
  </si>
  <si>
    <t>Genesee County</t>
  </si>
  <si>
    <t>Genoa Township [De-minimis-share Paid Back to State]</t>
  </si>
  <si>
    <t>Georgetown Charter Township</t>
  </si>
  <si>
    <t>Gladwin County</t>
  </si>
  <si>
    <t>Gogebic County</t>
  </si>
  <si>
    <t>Grand Blanc Charter Township</t>
  </si>
  <si>
    <t>Grand Haven Charter Township</t>
  </si>
  <si>
    <t>Grand Haven City</t>
  </si>
  <si>
    <t>Grand Rapids Charter Township</t>
  </si>
  <si>
    <t>Grand Rapids City</t>
  </si>
  <si>
    <t>Grand Traverse County</t>
  </si>
  <si>
    <t>Grandville City</t>
  </si>
  <si>
    <t>Gratiot County</t>
  </si>
  <si>
    <t>Green Oak Township</t>
  </si>
  <si>
    <t>Grosse Ile Township</t>
  </si>
  <si>
    <t>Grosse Pointe Park City</t>
  </si>
  <si>
    <t>Grosse Pointe Woods City</t>
  </si>
  <si>
    <t>Hamburg Township</t>
  </si>
  <si>
    <t>Hamtramck City</t>
  </si>
  <si>
    <t>Harper Woods City</t>
  </si>
  <si>
    <t>Harrison Charter Township</t>
  </si>
  <si>
    <t>Hartland Township [De-minimis-share Paid Back to State]</t>
  </si>
  <si>
    <t>Hazel Park City</t>
  </si>
  <si>
    <t>Highland Charter Township</t>
  </si>
  <si>
    <t>Highland Park City</t>
  </si>
  <si>
    <t>Hillsdale County</t>
  </si>
  <si>
    <t>Holland Charter Township</t>
  </si>
  <si>
    <t>Holland City</t>
  </si>
  <si>
    <t>Holly Township [De-minimis-share Paid Back to State]</t>
  </si>
  <si>
    <t>Houghton County</t>
  </si>
  <si>
    <t>Huron Charter Township</t>
  </si>
  <si>
    <t>Huron County</t>
  </si>
  <si>
    <t>Independence Charter Township</t>
  </si>
  <si>
    <t>Ingham County</t>
  </si>
  <si>
    <t>Inkster City</t>
  </si>
  <si>
    <t>Ionia City</t>
  </si>
  <si>
    <t>Ionia County</t>
  </si>
  <si>
    <t>Iosco County</t>
  </si>
  <si>
    <t>Iron County</t>
  </si>
  <si>
    <t>Iron Mountain City</t>
  </si>
  <si>
    <t>Isabella County</t>
  </si>
  <si>
    <t>Jackson City</t>
  </si>
  <si>
    <t>Jackson County</t>
  </si>
  <si>
    <t>Kalamazoo Charter Township</t>
  </si>
  <si>
    <t>Kalamazoo City</t>
  </si>
  <si>
    <t>Kalamazoo County</t>
  </si>
  <si>
    <t>Kalkaska County</t>
  </si>
  <si>
    <t>Kent County</t>
  </si>
  <si>
    <t>Kentwood City</t>
  </si>
  <si>
    <t>Keweenaw County</t>
  </si>
  <si>
    <t>Lake County</t>
  </si>
  <si>
    <t>Lansing City</t>
  </si>
  <si>
    <t>Lapeer County</t>
  </si>
  <si>
    <t>Leelanau County</t>
  </si>
  <si>
    <t>Lenawee County</t>
  </si>
  <si>
    <t>Leoni Township</t>
  </si>
  <si>
    <t>Lincoln Charter Township</t>
  </si>
  <si>
    <t>Lincoln Park City</t>
  </si>
  <si>
    <t>Livingston County</t>
  </si>
  <si>
    <t>Livonia City</t>
  </si>
  <si>
    <t>Luce County</t>
  </si>
  <si>
    <t>Lyon Charter Township</t>
  </si>
  <si>
    <t>Mackinac County</t>
  </si>
  <si>
    <t>Macomb County</t>
  </si>
  <si>
    <t>Macomb Township</t>
  </si>
  <si>
    <t>Madison Heights City</t>
  </si>
  <si>
    <t>Manistee County</t>
  </si>
  <si>
    <t>Marion Township [De-minimis-share Paid Back to State]</t>
  </si>
  <si>
    <t>Marquette City</t>
  </si>
  <si>
    <t>Marquette County</t>
  </si>
  <si>
    <t>Mason County</t>
  </si>
  <si>
    <t>Mecosta County</t>
  </si>
  <si>
    <t>Melvindale City</t>
  </si>
  <si>
    <t>Menominee County</t>
  </si>
  <si>
    <t>Meridian Charter Township</t>
  </si>
  <si>
    <t>Midland City</t>
  </si>
  <si>
    <t>Midland County</t>
  </si>
  <si>
    <t>Milford Charter Township</t>
  </si>
  <si>
    <t>Missaukee County</t>
  </si>
  <si>
    <t>Monroe Charter Township</t>
  </si>
  <si>
    <t>Monroe City</t>
  </si>
  <si>
    <t>Monroe County</t>
  </si>
  <si>
    <t>Montcalm County</t>
  </si>
  <si>
    <t>Montmorency County</t>
  </si>
  <si>
    <t>Mount Clemens City</t>
  </si>
  <si>
    <t>Mount Morris Charter Township</t>
  </si>
  <si>
    <t>Mount Pleasant City</t>
  </si>
  <si>
    <t>Mundy Charter Township</t>
  </si>
  <si>
    <t>Muskegon Charter Township</t>
  </si>
  <si>
    <t>Muskegon City</t>
  </si>
  <si>
    <t>Muskegon County</t>
  </si>
  <si>
    <t>Muskegon Heights City</t>
  </si>
  <si>
    <t>New Baltimore City</t>
  </si>
  <si>
    <t>Newaygo County</t>
  </si>
  <si>
    <t>Niles City</t>
  </si>
  <si>
    <t>Northville Charter Township</t>
  </si>
  <si>
    <t>Norton Shores City</t>
  </si>
  <si>
    <t>Novi City</t>
  </si>
  <si>
    <t>Oak Park City</t>
  </si>
  <si>
    <t>Oakland Charter Township</t>
  </si>
  <si>
    <t>Oakland County</t>
  </si>
  <si>
    <t>Oceana County</t>
  </si>
  <si>
    <t>Oceola Township [De-minimis-share Paid Back to State]</t>
  </si>
  <si>
    <t>Ogemaw County</t>
  </si>
  <si>
    <t>Ontonagon County</t>
  </si>
  <si>
    <t>Orion Charter Township</t>
  </si>
  <si>
    <t>Osceola County</t>
  </si>
  <si>
    <t>Oscoda County</t>
  </si>
  <si>
    <t>Oshtemo Charter Township</t>
  </si>
  <si>
    <t>Otsego County</t>
  </si>
  <si>
    <t>Ottawa County</t>
  </si>
  <si>
    <t>Owosso City</t>
  </si>
  <si>
    <t>Oxford Charter Township</t>
  </si>
  <si>
    <t>Park Township</t>
  </si>
  <si>
    <t>Pittsfield Charter Township</t>
  </si>
  <si>
    <t>Plainfield Charter Township</t>
  </si>
  <si>
    <t>Plymouth Charter Township</t>
  </si>
  <si>
    <t>Pontiac City</t>
  </si>
  <si>
    <t>Port Huron Charter Township</t>
  </si>
  <si>
    <t>Port Huron City</t>
  </si>
  <si>
    <t>Portage City</t>
  </si>
  <si>
    <t>Presque Isle County</t>
  </si>
  <si>
    <t>Redford Charter Township</t>
  </si>
  <si>
    <t>Riverview City</t>
  </si>
  <si>
    <t>Rochester City</t>
  </si>
  <si>
    <t>Rochester Hills City</t>
  </si>
  <si>
    <t>Romulus City</t>
  </si>
  <si>
    <t>Roscommon County</t>
  </si>
  <si>
    <t>Roseville City</t>
  </si>
  <si>
    <t>Royal Oak City</t>
  </si>
  <si>
    <t>Saginaw Charter Township</t>
  </si>
  <si>
    <t>Saginaw City</t>
  </si>
  <si>
    <t>Saginaw County</t>
  </si>
  <si>
    <t>Sanilac County</t>
  </si>
  <si>
    <t>Sault Ste. Marie City</t>
  </si>
  <si>
    <t>Schoolcraft County</t>
  </si>
  <si>
    <t>Scio Charter Township</t>
  </si>
  <si>
    <t>Shelby Charter Township</t>
  </si>
  <si>
    <t>Shiawassee County</t>
  </si>
  <si>
    <t>South Lyon City</t>
  </si>
  <si>
    <t>Southfield City</t>
  </si>
  <si>
    <t>Southfield Township [De-minimis-share Paid Back to State]</t>
  </si>
  <si>
    <t>Southgate City</t>
  </si>
  <si>
    <t>Spring Lake Township</t>
  </si>
  <si>
    <t>Springfield Charter Township</t>
  </si>
  <si>
    <t>St Clair County</t>
  </si>
  <si>
    <t>St Joseph County</t>
  </si>
  <si>
    <t>St. Clair Shores City</t>
  </si>
  <si>
    <t>Sterling Heights City</t>
  </si>
  <si>
    <t>Sturgis City</t>
  </si>
  <si>
    <t>Summit Township</t>
  </si>
  <si>
    <t>Superior Charter Township</t>
  </si>
  <si>
    <t>Taylor City</t>
  </si>
  <si>
    <t>Texas Charter Township</t>
  </si>
  <si>
    <t>Thomas Township</t>
  </si>
  <si>
    <t>Traverse City</t>
  </si>
  <si>
    <t>Trenton City</t>
  </si>
  <si>
    <t>Troy City</t>
  </si>
  <si>
    <t>Tuscola County</t>
  </si>
  <si>
    <t>Tyrone Township</t>
  </si>
  <si>
    <t>Union Charter Township [De-minimis-share Paid Back to State]</t>
  </si>
  <si>
    <t>Van Buren Charter Township</t>
  </si>
  <si>
    <t>Van Buren County</t>
  </si>
  <si>
    <t>Vienna Charter Township [Reallocated to 50% To State Share]</t>
  </si>
  <si>
    <t>Walker City</t>
  </si>
  <si>
    <t>Warren City</t>
  </si>
  <si>
    <t>Washington Township</t>
  </si>
  <si>
    <t>Washtenaw County</t>
  </si>
  <si>
    <t>Waterford Charter Township</t>
  </si>
  <si>
    <t>Wayne City</t>
  </si>
  <si>
    <t>Wayne County</t>
  </si>
  <si>
    <t>West Bloomfield Charter Township</t>
  </si>
  <si>
    <t>Westland City</t>
  </si>
  <si>
    <t>Wexford County</t>
  </si>
  <si>
    <t>White Lake Charter Township</t>
  </si>
  <si>
    <t>Wixom City</t>
  </si>
  <si>
    <t>Woodhaven City</t>
  </si>
  <si>
    <t>Wyandotte City</t>
  </si>
  <si>
    <t>Wyoming City</t>
  </si>
  <si>
    <t>Ypsilanti Charter Township</t>
  </si>
  <si>
    <t>Ypsilanti City</t>
  </si>
  <si>
    <t>Zeeland Charter Township</t>
  </si>
  <si>
    <t>SUBTOTALS</t>
  </si>
  <si>
    <t>B. Non-Participating Subdivisions</t>
  </si>
  <si>
    <t>Algoma Township [De-minimis-share Paid Back to State]</t>
  </si>
  <si>
    <t>Antwerp Township [De-minimis-share Paid Back to State]</t>
  </si>
  <si>
    <t>Bangor Charter Township [Reallocated to Bay County]</t>
  </si>
  <si>
    <t>Blackman Charter Township [De-minimis-share Paid Back to State]</t>
  </si>
  <si>
    <t>Byron Township [Reallocated to Kent County]</t>
  </si>
  <si>
    <t>Genesee Charter Township [Reallocated to Genesee County]</t>
  </si>
  <si>
    <t>Lenox Township [Reallocated to Macomb County]</t>
  </si>
  <si>
    <t>Monitor Charter Township [Reallocated to Bay County]</t>
  </si>
  <si>
    <t>Niles Township [Reallocated to Berrien County]</t>
  </si>
  <si>
    <t>C. All Subdivisions</t>
  </si>
  <si>
    <t>TOTALS</t>
  </si>
  <si>
    <t>DISTRIBUTOR YEAR 7 PREPAYMENT ALLOCATION TO MICHIGAN
(As of 5/6/24)</t>
  </si>
  <si>
    <t>Detroit City [15% held for attorneys fees]</t>
  </si>
  <si>
    <t>Detroit Wayne Mental Health Authority [15% held for attorneys fees]</t>
  </si>
  <si>
    <t>Genesee County [15% held for attorneys fees]</t>
  </si>
  <si>
    <t>D. Special Circumstances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</si>
</sst>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164" formatCode="0."/>
    <numFmt numFmtId="165" formatCode="&quot;$&quot;#,##0.00"/>
    <numFmt numFmtId="166" formatCode="&quot;$&quot;#,##0"/>
    <numFmt numFmtId="167" formatCode="0.0000000000%"/>
    <numFmt numFmtId="168" formatCode="0.000%"/>
    <numFmt numFmtId="169" formatCode="0.00000000%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64385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165" fontId="3" fillId="0" borderId="1" xfId="2" applyNumberFormat="1" applyFont="1" applyBorder="1" applyAlignment="1">
      <alignment horizontal="center" vertical="center" shrinkToFit="1"/>
    </xf>
    <xf numFmtId="165" fontId="3" fillId="3" borderId="1" xfId="2" applyNumberFormat="1" applyFont="1" applyFill="1" applyBorder="1" applyAlignment="1">
      <alignment horizontal="center" vertical="center" shrinkToFit="1"/>
    </xf>
    <xf numFmtId="164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horizontal="left" vertical="center" indent="1"/>
    </xf>
    <xf numFmtId="165" fontId="4" fillId="0" borderId="1" xfId="2" applyNumberFormat="1" applyFont="1" applyBorder="1" applyAlignment="1">
      <alignment horizontal="center" vertical="center" shrinkToFit="1"/>
    </xf>
    <xf numFmtId="0" fontId="1" fillId="0" borderId="1" xfId="2" applyBorder="1" applyAlignment="1">
      <alignment horizontal="left" vertical="center" wrapText="1" indent="1"/>
    </xf>
    <xf numFmtId="0" fontId="4" fillId="0" borderId="1" xfId="2" applyFont="1" applyBorder="1" applyAlignment="1">
      <alignment horizontal="left" vertical="center" indent="2"/>
    </xf>
    <xf numFmtId="0" fontId="4" fillId="0" borderId="1" xfId="2" applyFont="1" applyBorder="1" applyAlignment="1">
      <alignment horizontal="left" vertical="center" wrapText="1" indent="2"/>
    </xf>
    <xf numFmtId="7" fontId="4" fillId="0" borderId="1" xfId="2" applyNumberFormat="1" applyFont="1" applyBorder="1" applyAlignment="1">
      <alignment horizontal="center" vertical="center" shrinkToFit="1"/>
    </xf>
    <xf numFmtId="0" fontId="1" fillId="0" borderId="1" xfId="2" applyBorder="1" applyAlignment="1">
      <alignment horizontal="left" vertical="center" indent="3"/>
    </xf>
    <xf numFmtId="0" fontId="3" fillId="0" borderId="2" xfId="2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center" vertical="center" shrinkToFit="1"/>
    </xf>
    <xf numFmtId="3" fontId="4" fillId="0" borderId="1" xfId="2" applyNumberFormat="1" applyFont="1" applyBorder="1" applyAlignment="1">
      <alignment horizontal="center" vertical="center" shrinkToFit="1"/>
    </xf>
    <xf numFmtId="0" fontId="4" fillId="0" borderId="1" xfId="2" applyFont="1" applyBorder="1" applyAlignment="1">
      <alignment horizontal="left" vertical="center" indent="1"/>
    </xf>
    <xf numFmtId="10" fontId="4" fillId="0" borderId="1" xfId="1" applyNumberFormat="1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1" fillId="0" borderId="2" xfId="2" applyBorder="1" applyAlignment="1">
      <alignment horizontal="left" vertical="center" wrapText="1"/>
    </xf>
    <xf numFmtId="164" fontId="1" fillId="0" borderId="3" xfId="2" applyNumberFormat="1" applyBorder="1" applyAlignment="1">
      <alignment horizontal="center" vertical="center"/>
    </xf>
    <xf numFmtId="0" fontId="5" fillId="0" borderId="4" xfId="2" applyFont="1" applyBorder="1" applyAlignment="1">
      <alignment horizontal="left" vertical="center" wrapText="1"/>
    </xf>
    <xf numFmtId="167" fontId="4" fillId="0" borderId="3" xfId="6" applyNumberFormat="1" applyFont="1" applyBorder="1" applyAlignment="1">
      <alignment horizontal="center" vertical="center"/>
    </xf>
    <xf numFmtId="165" fontId="4" fillId="0" borderId="3" xfId="2" applyNumberFormat="1" applyFont="1" applyBorder="1" applyAlignment="1">
      <alignment horizontal="center" vertical="center"/>
    </xf>
    <xf numFmtId="7" fontId="4" fillId="0" borderId="3" xfId="2" applyNumberFormat="1" applyFont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167" fontId="3" fillId="0" borderId="3" xfId="6" applyNumberFormat="1" applyFont="1" applyBorder="1" applyAlignment="1">
      <alignment horizontal="center" vertical="center"/>
    </xf>
    <xf numFmtId="165" fontId="3" fillId="3" borderId="3" xfId="2" applyNumberFormat="1" applyFont="1" applyFill="1" applyBorder="1" applyAlignment="1">
      <alignment horizontal="center" vertical="center"/>
    </xf>
    <xf numFmtId="7" fontId="3" fillId="0" borderId="3" xfId="2" applyNumberFormat="1" applyFont="1" applyBorder="1" applyAlignment="1">
      <alignment horizontal="center" vertical="center"/>
    </xf>
    <xf numFmtId="168" fontId="4" fillId="0" borderId="3" xfId="6" applyNumberFormat="1" applyFont="1" applyBorder="1" applyAlignment="1">
      <alignment horizontal="center" vertical="center"/>
    </xf>
    <xf numFmtId="168" fontId="3" fillId="0" borderId="3" xfId="6" applyNumberFormat="1" applyFont="1" applyBorder="1" applyAlignment="1">
      <alignment horizontal="center" vertical="center"/>
    </xf>
    <xf numFmtId="169" fontId="3" fillId="0" borderId="3" xfId="6" applyNumberFormat="1" applyFont="1" applyBorder="1" applyAlignment="1">
      <alignment horizontal="center" vertical="center"/>
    </xf>
    <xf numFmtId="165" fontId="1" fillId="0" borderId="0" xfId="2" applyNumberFormat="1" applyAlignment="1">
      <alignment vertical="center"/>
    </xf>
    <xf numFmtId="165" fontId="4" fillId="0" borderId="0" xfId="2" applyNumberFormat="1" applyFont="1" applyAlignment="1">
      <alignment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 indent="1"/>
    </xf>
    <xf numFmtId="166" fontId="3" fillId="0" borderId="1" xfId="2" applyNumberFormat="1" applyFont="1" applyBorder="1" applyAlignment="1">
      <alignment horizontal="center" vertical="center" wrapText="1" shrinkToFit="1"/>
    </xf>
    <xf numFmtId="164" fontId="3" fillId="4" borderId="1" xfId="2" applyNumberFormat="1" applyFont="1" applyFill="1" applyBorder="1" applyAlignment="1">
      <alignment horizontal="left" vertical="center" indent="1" shrinkToFit="1"/>
    </xf>
  </cellXfs>
  <cellStyles count="10">
    <cellStyle name="Normal" xfId="0" builtinId="0"/>
    <cellStyle name="Normal 2" xfId="2" xr:uid="{CA35DD4D-0D8D-4AE2-88E7-090796244ED2}"/>
    <cellStyle name="Normal 2 13" xfId="3" xr:uid="{04163521-FD91-4C84-B871-95714E59CDE0}"/>
    <cellStyle name="Normal 2 2 2" xfId="5" xr:uid="{5233C26C-7BE3-4EF5-A77F-79CCB489B57D}"/>
    <cellStyle name="Normal 2 4" xfId="7" xr:uid="{E846B7AB-22E2-46F6-AA53-9DBE6ABFA613}"/>
    <cellStyle name="Normal 2 8" xfId="4" xr:uid="{2CCD4030-E0F2-44C2-A79D-F277C6A8B9ED}"/>
    <cellStyle name="Normal 3" xfId="9" xr:uid="{7944ED6B-359A-41CA-A0D3-5D57CE040F95}"/>
    <cellStyle name="Percent" xfId="1" builtinId="5"/>
    <cellStyle name="Percent 2" xfId="8" xr:uid="{7FE00D8F-EEDD-4D96-9F65-339A3F96D30B}"/>
    <cellStyle name="Percent 2 2" xfId="6" xr:uid="{5C949A30-9059-468B-A267-A8C1E07D4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8659</xdr:rowOff>
    </xdr:from>
    <xdr:to>
      <xdr:col>3</xdr:col>
      <xdr:colOff>1099555</xdr:colOff>
      <xdr:row>0</xdr:row>
      <xdr:rowOff>771929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21EAB-6C5D-4204-924A-1A5AFA44D3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9"/>
          <a:ext cx="7337310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2223-A069-42E7-91EB-2B05F9B1F456}">
  <sheetPr>
    <pageSetUpPr fitToPage="1"/>
  </sheetPr>
  <dimension ref="A1:J321"/>
  <sheetViews>
    <sheetView tabSelected="1" zoomScaleNormal="100" zoomScaleSheetLayoutView="80" workbookViewId="0">
      <pane ySplit="2" topLeftCell="A3" activePane="bottomLeft" state="frozen"/>
      <selection activeCell="AY38" sqref="AY38"/>
      <selection pane="bottomLeft" activeCell="F15" activeCellId="2" sqref="D18 E18 F15"/>
    </sheetView>
  </sheetViews>
  <sheetFormatPr defaultColWidth="9" defaultRowHeight="15.75" x14ac:dyDescent="0.25"/>
  <cols>
    <col min="1" max="1" width="4.875" style="1" bestFit="1" customWidth="1"/>
    <col min="2" max="2" width="59.375" style="1" customWidth="1"/>
    <col min="3" max="3" width="17.5" style="1" customWidth="1"/>
    <col min="4" max="6" width="17.125" style="1" customWidth="1"/>
    <col min="7" max="7" width="17.375" style="1" customWidth="1"/>
    <col min="8" max="9" width="16.375" style="1" customWidth="1"/>
    <col min="10" max="10" width="11.5" style="1" bestFit="1" customWidth="1"/>
    <col min="11" max="16384" width="9" style="1"/>
  </cols>
  <sheetData>
    <row r="1" spans="1:9" ht="61.5" customHeight="1" x14ac:dyDescent="0.25"/>
    <row r="2" spans="1:9" ht="36.75" customHeight="1" x14ac:dyDescent="0.25">
      <c r="A2" s="39" t="s">
        <v>331</v>
      </c>
      <c r="B2" s="39"/>
      <c r="C2" s="39"/>
      <c r="D2" s="39"/>
      <c r="E2" s="39"/>
      <c r="F2" s="39"/>
      <c r="G2" s="39"/>
      <c r="H2" s="39"/>
      <c r="I2" s="39"/>
    </row>
    <row r="3" spans="1:9" ht="23.25" customHeight="1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</row>
    <row r="4" spans="1:9" ht="50.25" customHeight="1" x14ac:dyDescent="0.25">
      <c r="A4" s="3"/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4" t="s">
        <v>8</v>
      </c>
      <c r="B5" s="5" t="s">
        <v>9</v>
      </c>
      <c r="C5" s="6">
        <v>35469984.752743475</v>
      </c>
      <c r="D5" s="6">
        <v>10995695.273350477</v>
      </c>
      <c r="E5" s="6">
        <v>10960225.288597733</v>
      </c>
      <c r="F5" s="6">
        <v>13514064.190795265</v>
      </c>
      <c r="G5" s="7"/>
      <c r="H5" s="7"/>
      <c r="I5" s="7"/>
    </row>
    <row r="6" spans="1:9" x14ac:dyDescent="0.25">
      <c r="A6" s="8">
        <v>1</v>
      </c>
      <c r="B6" s="9" t="s">
        <v>10</v>
      </c>
      <c r="C6" s="10">
        <v>19129721.74665428</v>
      </c>
      <c r="D6" s="10">
        <v>5930213.7414628267</v>
      </c>
      <c r="E6" s="10">
        <v>5911084.0197161725</v>
      </c>
      <c r="F6" s="10">
        <v>7288423.9854752803</v>
      </c>
      <c r="G6" s="7"/>
      <c r="H6" s="7"/>
      <c r="I6" s="7"/>
    </row>
    <row r="7" spans="1:9" x14ac:dyDescent="0.25">
      <c r="A7" s="8">
        <v>2</v>
      </c>
      <c r="B7" s="11" t="s">
        <v>11</v>
      </c>
      <c r="C7" s="10">
        <v>13912524.906657657</v>
      </c>
      <c r="D7" s="10">
        <v>4312882.7210638737</v>
      </c>
      <c r="E7" s="10">
        <v>4298970.1961572161</v>
      </c>
      <c r="F7" s="10">
        <v>5300671.9894365668</v>
      </c>
      <c r="G7" s="7"/>
      <c r="H7" s="7"/>
      <c r="I7" s="7"/>
    </row>
    <row r="8" spans="1:9" x14ac:dyDescent="0.25">
      <c r="A8" s="8" t="s">
        <v>12</v>
      </c>
      <c r="B8" s="12" t="s">
        <v>13</v>
      </c>
      <c r="C8" s="10">
        <v>13912524.906657657</v>
      </c>
      <c r="D8" s="10">
        <v>4312882.7210638737</v>
      </c>
      <c r="E8" s="10">
        <v>4298970.1961572161</v>
      </c>
      <c r="F8" s="10">
        <v>5300671.9894365668</v>
      </c>
      <c r="G8" s="7"/>
      <c r="H8" s="7"/>
      <c r="I8" s="7"/>
    </row>
    <row r="9" spans="1:9" ht="31.5" customHeight="1" x14ac:dyDescent="0.25">
      <c r="A9" s="8" t="s">
        <v>14</v>
      </c>
      <c r="B9" s="13" t="s">
        <v>15</v>
      </c>
      <c r="C9" s="10">
        <v>0</v>
      </c>
      <c r="D9" s="10">
        <v>0</v>
      </c>
      <c r="E9" s="10">
        <v>0</v>
      </c>
      <c r="F9" s="10">
        <v>0</v>
      </c>
      <c r="G9" s="7"/>
      <c r="H9" s="7"/>
      <c r="I9" s="7"/>
    </row>
    <row r="10" spans="1:9" ht="31.5" customHeight="1" x14ac:dyDescent="0.25">
      <c r="A10" s="8" t="s">
        <v>16</v>
      </c>
      <c r="B10" s="13" t="s">
        <v>17</v>
      </c>
      <c r="C10" s="10">
        <v>0</v>
      </c>
      <c r="D10" s="10">
        <v>0</v>
      </c>
      <c r="E10" s="10">
        <v>0</v>
      </c>
      <c r="F10" s="10">
        <v>0</v>
      </c>
      <c r="G10" s="7"/>
      <c r="H10" s="7"/>
      <c r="I10" s="7"/>
    </row>
    <row r="11" spans="1:9" x14ac:dyDescent="0.25">
      <c r="A11" s="8">
        <v>3</v>
      </c>
      <c r="B11" s="9" t="s">
        <v>18</v>
      </c>
      <c r="C11" s="10">
        <v>2427738.0990913361</v>
      </c>
      <c r="D11" s="10">
        <v>752598.81071831414</v>
      </c>
      <c r="E11" s="10">
        <v>750171.0726192228</v>
      </c>
      <c r="F11" s="10">
        <v>924968.21575379907</v>
      </c>
      <c r="G11" s="7"/>
      <c r="H11" s="7"/>
      <c r="I11" s="7"/>
    </row>
    <row r="12" spans="1:9" ht="31.5" x14ac:dyDescent="0.25">
      <c r="A12" s="8">
        <v>4</v>
      </c>
      <c r="B12" s="11" t="s">
        <v>19</v>
      </c>
      <c r="C12" s="10" t="s">
        <v>20</v>
      </c>
      <c r="D12" s="10" t="s">
        <v>20</v>
      </c>
      <c r="E12" s="10" t="s">
        <v>20</v>
      </c>
      <c r="F12" s="10" t="s">
        <v>20</v>
      </c>
      <c r="G12" s="7"/>
      <c r="H12" s="7"/>
      <c r="I12" s="7"/>
    </row>
    <row r="13" spans="1:9" x14ac:dyDescent="0.25">
      <c r="A13" s="8" t="s">
        <v>12</v>
      </c>
      <c r="B13" s="15" t="s">
        <v>21</v>
      </c>
      <c r="C13" s="10" t="s">
        <v>20</v>
      </c>
      <c r="D13" s="10" t="s">
        <v>20</v>
      </c>
      <c r="E13" s="10" t="s">
        <v>20</v>
      </c>
      <c r="F13" s="10" t="s">
        <v>20</v>
      </c>
      <c r="G13" s="7"/>
      <c r="H13" s="7"/>
      <c r="I13" s="7"/>
    </row>
    <row r="14" spans="1:9" x14ac:dyDescent="0.25">
      <c r="A14" s="8" t="s">
        <v>14</v>
      </c>
      <c r="B14" s="15" t="s">
        <v>22</v>
      </c>
      <c r="C14" s="10" t="s">
        <v>20</v>
      </c>
      <c r="D14" s="10" t="s">
        <v>20</v>
      </c>
      <c r="E14" s="10" t="s">
        <v>20</v>
      </c>
      <c r="F14" s="10" t="s">
        <v>20</v>
      </c>
      <c r="G14" s="7"/>
      <c r="H14" s="7"/>
      <c r="I14" s="7"/>
    </row>
    <row r="15" spans="1:9" x14ac:dyDescent="0.25">
      <c r="A15" s="4" t="s">
        <v>23</v>
      </c>
      <c r="B15" s="16" t="s">
        <v>24</v>
      </c>
      <c r="C15" s="6">
        <v>35469984.752403274</v>
      </c>
      <c r="D15" s="6">
        <v>10995695.273245014</v>
      </c>
      <c r="E15" s="6">
        <v>10960225.288492613</v>
      </c>
      <c r="F15" s="6">
        <v>13514064.190665647</v>
      </c>
      <c r="G15" s="7"/>
      <c r="H15" s="7"/>
      <c r="I15" s="7"/>
    </row>
    <row r="16" spans="1:9" x14ac:dyDescent="0.25">
      <c r="A16" s="17">
        <v>1</v>
      </c>
      <c r="B16" s="9" t="s">
        <v>25</v>
      </c>
      <c r="C16" s="18"/>
      <c r="D16" s="19">
        <v>1290</v>
      </c>
      <c r="E16" s="19">
        <v>1261</v>
      </c>
      <c r="F16" s="7"/>
      <c r="G16" s="7"/>
      <c r="H16" s="7"/>
      <c r="I16" s="7"/>
    </row>
    <row r="17" spans="1:10" x14ac:dyDescent="0.25">
      <c r="A17" s="17">
        <v>2</v>
      </c>
      <c r="B17" s="20" t="s">
        <v>26</v>
      </c>
      <c r="C17" s="18"/>
      <c r="D17" s="21">
        <v>0.10249999999999999</v>
      </c>
      <c r="E17" s="21">
        <v>0.10249999999999999</v>
      </c>
      <c r="F17" s="7"/>
      <c r="G17" s="7"/>
      <c r="H17" s="7"/>
      <c r="I17" s="7"/>
    </row>
    <row r="18" spans="1:10" ht="15.75" customHeight="1" x14ac:dyDescent="0.25">
      <c r="A18" s="4" t="s">
        <v>27</v>
      </c>
      <c r="B18" s="16" t="s">
        <v>28</v>
      </c>
      <c r="C18" s="7"/>
      <c r="D18" s="6">
        <v>7788364.7100428008</v>
      </c>
      <c r="E18" s="6">
        <v>7823662.9527599532</v>
      </c>
      <c r="F18" s="7"/>
      <c r="G18" s="7"/>
      <c r="H18" s="6">
        <v>15612027.662802754</v>
      </c>
      <c r="I18" s="7"/>
    </row>
    <row r="19" spans="1:10" ht="15.75" customHeight="1" x14ac:dyDescent="0.25">
      <c r="A19" s="4" t="s">
        <v>29</v>
      </c>
      <c r="B19" s="16" t="s">
        <v>30</v>
      </c>
      <c r="C19" s="41" t="s">
        <v>31</v>
      </c>
      <c r="D19" s="41"/>
      <c r="E19" s="41"/>
      <c r="F19" s="41"/>
      <c r="G19" s="41"/>
      <c r="H19" s="41"/>
      <c r="I19" s="41"/>
    </row>
    <row r="20" spans="1:10" ht="15.75" customHeight="1" x14ac:dyDescent="0.25">
      <c r="A20" s="8">
        <v>1</v>
      </c>
      <c r="B20" s="23" t="s">
        <v>32</v>
      </c>
      <c r="C20" s="18"/>
      <c r="D20" s="10">
        <v>3894182.3393562133</v>
      </c>
      <c r="E20" s="10">
        <v>3911831.460643793</v>
      </c>
      <c r="F20" s="7"/>
      <c r="G20" s="14">
        <v>1230.5900000000001</v>
      </c>
      <c r="H20" s="6">
        <v>7807244.3900000062</v>
      </c>
      <c r="I20" s="7"/>
    </row>
    <row r="21" spans="1:10" ht="15.75" customHeight="1" x14ac:dyDescent="0.25">
      <c r="A21" s="8">
        <v>2</v>
      </c>
      <c r="B21" s="23" t="s">
        <v>33</v>
      </c>
      <c r="C21" s="18"/>
      <c r="D21" s="10">
        <v>3894182.3706486602</v>
      </c>
      <c r="E21" s="10">
        <v>3911831.4920780621</v>
      </c>
      <c r="F21" s="7"/>
      <c r="G21" s="7"/>
      <c r="H21" s="7"/>
      <c r="I21" s="7"/>
    </row>
    <row r="22" spans="1:10" ht="15.75" customHeight="1" x14ac:dyDescent="0.25">
      <c r="A22" s="8" t="s">
        <v>12</v>
      </c>
      <c r="B22" s="23" t="s">
        <v>34</v>
      </c>
      <c r="C22" s="18"/>
      <c r="D22" s="10">
        <v>11682.546319651306</v>
      </c>
      <c r="E22" s="10">
        <v>11735.493680348694</v>
      </c>
      <c r="F22" s="7"/>
      <c r="G22" s="7"/>
      <c r="H22" s="7"/>
      <c r="I22" s="6">
        <v>23418.04</v>
      </c>
    </row>
    <row r="23" spans="1:10" s="22" customFormat="1" ht="15.75" customHeight="1" x14ac:dyDescent="0.25">
      <c r="A23" s="8" t="s">
        <v>14</v>
      </c>
      <c r="B23" s="23" t="s">
        <v>35</v>
      </c>
      <c r="C23" s="18"/>
      <c r="D23" s="10">
        <v>0</v>
      </c>
      <c r="E23" s="10">
        <v>0</v>
      </c>
      <c r="F23" s="7"/>
      <c r="G23" s="7"/>
      <c r="H23" s="7"/>
      <c r="I23" s="6">
        <v>0</v>
      </c>
    </row>
    <row r="24" spans="1:10" s="22" customFormat="1" ht="18" customHeight="1" x14ac:dyDescent="0.25">
      <c r="A24" s="8" t="s">
        <v>16</v>
      </c>
      <c r="B24" s="23" t="s">
        <v>36</v>
      </c>
      <c r="C24" s="18"/>
      <c r="D24" s="10">
        <v>194709.11696781052</v>
      </c>
      <c r="E24" s="10">
        <v>195591.57303218948</v>
      </c>
      <c r="F24" s="7"/>
      <c r="G24" s="7"/>
      <c r="H24" s="6">
        <f>H321</f>
        <v>352064.88</v>
      </c>
      <c r="I24" s="6">
        <f>-G321</f>
        <v>38235.81</v>
      </c>
      <c r="J24" s="38"/>
    </row>
    <row r="25" spans="1:10" ht="15.75" customHeight="1" x14ac:dyDescent="0.25">
      <c r="A25" s="8" t="s">
        <v>37</v>
      </c>
      <c r="B25" s="23" t="s">
        <v>38</v>
      </c>
      <c r="C25" s="18"/>
      <c r="D25" s="10">
        <v>3687790.7073611985</v>
      </c>
      <c r="E25" s="10">
        <v>3704504.4253655239</v>
      </c>
      <c r="F25" s="7"/>
      <c r="G25" s="14">
        <v>-1230.5900000000001</v>
      </c>
      <c r="H25" s="6">
        <v>7391064.5427267225</v>
      </c>
      <c r="I25" s="7"/>
    </row>
    <row r="26" spans="1:10" ht="23.25" customHeight="1" x14ac:dyDescent="0.25">
      <c r="A26" s="40" t="s">
        <v>39</v>
      </c>
      <c r="B26" s="40"/>
      <c r="C26" s="40"/>
      <c r="D26" s="40"/>
      <c r="E26" s="40"/>
      <c r="F26" s="40"/>
      <c r="G26" s="40"/>
      <c r="H26" s="40"/>
    </row>
    <row r="27" spans="1:10" ht="81" customHeight="1" x14ac:dyDescent="0.25">
      <c r="A27" s="2"/>
      <c r="B27" s="2" t="s">
        <v>40</v>
      </c>
      <c r="C27" s="2" t="s">
        <v>41</v>
      </c>
      <c r="D27" s="2" t="s">
        <v>42</v>
      </c>
      <c r="E27" s="2" t="s">
        <v>43</v>
      </c>
      <c r="F27" s="2" t="s">
        <v>44</v>
      </c>
      <c r="G27" s="2" t="s">
        <v>45</v>
      </c>
      <c r="H27" s="2" t="s">
        <v>6</v>
      </c>
    </row>
    <row r="28" spans="1:10" x14ac:dyDescent="0.25">
      <c r="A28" s="42" t="s">
        <v>46</v>
      </c>
      <c r="B28" s="42"/>
      <c r="C28" s="42"/>
      <c r="D28" s="42"/>
      <c r="E28" s="42"/>
      <c r="F28" s="42"/>
      <c r="G28" s="42"/>
      <c r="H28" s="42"/>
    </row>
    <row r="29" spans="1:10" x14ac:dyDescent="0.25">
      <c r="A29" s="24">
        <v>1</v>
      </c>
      <c r="B29" s="25" t="s">
        <v>47</v>
      </c>
      <c r="C29" s="26">
        <v>4.1016955000000001E-5</v>
      </c>
      <c r="D29" s="27" t="s">
        <v>48</v>
      </c>
      <c r="E29" s="27">
        <v>303.20999999999998</v>
      </c>
      <c r="F29" s="28">
        <v>0</v>
      </c>
      <c r="G29" s="28">
        <v>0</v>
      </c>
      <c r="H29" s="29">
        <v>303.20999999999998</v>
      </c>
    </row>
    <row r="30" spans="1:10" x14ac:dyDescent="0.25">
      <c r="A30" s="8">
        <v>2</v>
      </c>
      <c r="B30" s="25" t="s">
        <v>49</v>
      </c>
      <c r="C30" s="26">
        <v>3.18335432E-4</v>
      </c>
      <c r="D30" s="27" t="s">
        <v>48</v>
      </c>
      <c r="E30" s="27">
        <v>2353.23</v>
      </c>
      <c r="F30" s="28">
        <v>0</v>
      </c>
      <c r="G30" s="28">
        <v>0</v>
      </c>
      <c r="H30" s="29">
        <v>2353.23</v>
      </c>
    </row>
    <row r="31" spans="1:10" x14ac:dyDescent="0.25">
      <c r="A31" s="8">
        <v>3</v>
      </c>
      <c r="B31" s="25" t="s">
        <v>50</v>
      </c>
      <c r="C31" s="26">
        <v>9.3463012000000005E-4</v>
      </c>
      <c r="D31" s="27" t="s">
        <v>48</v>
      </c>
      <c r="E31" s="27">
        <v>6909.06</v>
      </c>
      <c r="F31" s="28">
        <v>0</v>
      </c>
      <c r="G31" s="28">
        <v>0</v>
      </c>
      <c r="H31" s="29">
        <v>6909.06</v>
      </c>
    </row>
    <row r="32" spans="1:10" x14ac:dyDescent="0.25">
      <c r="A32" s="8">
        <v>4</v>
      </c>
      <c r="B32" s="25" t="s">
        <v>51</v>
      </c>
      <c r="C32" s="26">
        <v>8.7952616099999995E-4</v>
      </c>
      <c r="D32" s="27" t="s">
        <v>48</v>
      </c>
      <c r="E32" s="27">
        <v>6501.72</v>
      </c>
      <c r="F32" s="28">
        <v>0</v>
      </c>
      <c r="G32" s="28">
        <v>0</v>
      </c>
      <c r="H32" s="29">
        <v>6501.72</v>
      </c>
    </row>
    <row r="33" spans="1:8" x14ac:dyDescent="0.25">
      <c r="A33" s="8">
        <v>5</v>
      </c>
      <c r="B33" s="25" t="s">
        <v>52</v>
      </c>
      <c r="C33" s="26">
        <v>4.3271485279999999E-3</v>
      </c>
      <c r="D33" s="27" t="s">
        <v>48</v>
      </c>
      <c r="E33" s="27">
        <v>31987.56</v>
      </c>
      <c r="F33" s="28">
        <v>0</v>
      </c>
      <c r="G33" s="28">
        <v>0</v>
      </c>
      <c r="H33" s="29">
        <v>31987.56</v>
      </c>
    </row>
    <row r="34" spans="1:8" x14ac:dyDescent="0.25">
      <c r="A34" s="8">
        <v>6</v>
      </c>
      <c r="B34" s="25" t="s">
        <v>53</v>
      </c>
      <c r="C34" s="26">
        <v>6.0194286499999996E-4</v>
      </c>
      <c r="D34" s="27" t="s">
        <v>48</v>
      </c>
      <c r="E34" s="27">
        <v>4449.74</v>
      </c>
      <c r="F34" s="28">
        <v>0</v>
      </c>
      <c r="G34" s="28">
        <v>0</v>
      </c>
      <c r="H34" s="29">
        <v>4449.74</v>
      </c>
    </row>
    <row r="35" spans="1:8" x14ac:dyDescent="0.25">
      <c r="A35" s="8">
        <v>7</v>
      </c>
      <c r="B35" s="25" t="s">
        <v>54</v>
      </c>
      <c r="C35" s="26">
        <v>4.3561388E-5</v>
      </c>
      <c r="D35" s="27" t="s">
        <v>48</v>
      </c>
      <c r="E35" s="27">
        <v>322.02</v>
      </c>
      <c r="F35" s="28">
        <v>0</v>
      </c>
      <c r="G35" s="28">
        <v>-322.02</v>
      </c>
      <c r="H35" s="29">
        <v>0</v>
      </c>
    </row>
    <row r="36" spans="1:8" x14ac:dyDescent="0.25">
      <c r="A36" s="8">
        <v>8</v>
      </c>
      <c r="B36" s="25" t="s">
        <v>55</v>
      </c>
      <c r="C36" s="26">
        <v>3.552568075E-3</v>
      </c>
      <c r="D36" s="27" t="s">
        <v>48</v>
      </c>
      <c r="E36" s="27">
        <v>26261.63</v>
      </c>
      <c r="F36" s="28">
        <v>0</v>
      </c>
      <c r="G36" s="28">
        <v>0</v>
      </c>
      <c r="H36" s="29">
        <v>26261.63</v>
      </c>
    </row>
    <row r="37" spans="1:8" x14ac:dyDescent="0.25">
      <c r="A37" s="8">
        <v>9</v>
      </c>
      <c r="B37" s="25" t="s">
        <v>56</v>
      </c>
      <c r="C37" s="26">
        <v>1.4241320999999999E-5</v>
      </c>
      <c r="D37" s="27" t="s">
        <v>57</v>
      </c>
      <c r="E37" s="27">
        <v>105.28</v>
      </c>
      <c r="F37" s="28">
        <v>-105.28</v>
      </c>
      <c r="G37" s="28">
        <v>0</v>
      </c>
      <c r="H37" s="29">
        <v>0</v>
      </c>
    </row>
    <row r="38" spans="1:8" x14ac:dyDescent="0.25">
      <c r="A38" s="8">
        <v>10</v>
      </c>
      <c r="B38" s="25" t="s">
        <v>58</v>
      </c>
      <c r="C38" s="26">
        <v>2.594452998E-3</v>
      </c>
      <c r="D38" s="27" t="s">
        <v>48</v>
      </c>
      <c r="E38" s="27">
        <v>19178.96</v>
      </c>
      <c r="F38" s="28">
        <v>0</v>
      </c>
      <c r="G38" s="28">
        <v>0</v>
      </c>
      <c r="H38" s="29">
        <v>19178.96</v>
      </c>
    </row>
    <row r="39" spans="1:8" x14ac:dyDescent="0.25">
      <c r="A39" s="8">
        <v>11</v>
      </c>
      <c r="B39" s="25" t="s">
        <v>59</v>
      </c>
      <c r="C39" s="26">
        <v>2.6667265459999999E-3</v>
      </c>
      <c r="D39" s="27" t="s">
        <v>48</v>
      </c>
      <c r="E39" s="27">
        <v>19713.23</v>
      </c>
      <c r="F39" s="28">
        <v>0</v>
      </c>
      <c r="G39" s="28">
        <v>0</v>
      </c>
      <c r="H39" s="29">
        <v>19713.23</v>
      </c>
    </row>
    <row r="40" spans="1:8" x14ac:dyDescent="0.25">
      <c r="A40" s="8">
        <v>12</v>
      </c>
      <c r="B40" s="25" t="s">
        <v>60</v>
      </c>
      <c r="C40" s="26">
        <v>1.805504891E-3</v>
      </c>
      <c r="D40" s="27" t="s">
        <v>48</v>
      </c>
      <c r="E40" s="27">
        <v>13346.82</v>
      </c>
      <c r="F40" s="28">
        <v>0</v>
      </c>
      <c r="G40" s="28">
        <v>0</v>
      </c>
      <c r="H40" s="29">
        <v>13346.82</v>
      </c>
    </row>
    <row r="41" spans="1:8" x14ac:dyDescent="0.25">
      <c r="A41" s="8">
        <v>13</v>
      </c>
      <c r="B41" s="25" t="s">
        <v>61</v>
      </c>
      <c r="C41" s="26">
        <v>6.5916371100000002E-4</v>
      </c>
      <c r="D41" s="27" t="s">
        <v>48</v>
      </c>
      <c r="E41" s="27">
        <v>4872.7299999999996</v>
      </c>
      <c r="F41" s="28">
        <v>0</v>
      </c>
      <c r="G41" s="28">
        <v>0</v>
      </c>
      <c r="H41" s="29">
        <v>4872.7299999999996</v>
      </c>
    </row>
    <row r="42" spans="1:8" x14ac:dyDescent="0.25">
      <c r="A42" s="8">
        <v>14</v>
      </c>
      <c r="B42" s="25" t="s">
        <v>62</v>
      </c>
      <c r="C42" s="26">
        <v>8.3004606500000004E-4</v>
      </c>
      <c r="D42" s="27" t="s">
        <v>48</v>
      </c>
      <c r="E42" s="27">
        <v>6135.95</v>
      </c>
      <c r="F42" s="28">
        <v>0</v>
      </c>
      <c r="G42" s="28">
        <v>0</v>
      </c>
      <c r="H42" s="29">
        <v>6135.95</v>
      </c>
    </row>
    <row r="43" spans="1:8" x14ac:dyDescent="0.25">
      <c r="A43" s="8">
        <v>15</v>
      </c>
      <c r="B43" s="25" t="s">
        <v>63</v>
      </c>
      <c r="C43" s="26">
        <v>2.4250001930000002E-3</v>
      </c>
      <c r="D43" s="27" t="s">
        <v>48</v>
      </c>
      <c r="E43" s="27">
        <v>17926.32</v>
      </c>
      <c r="F43" s="28">
        <v>0</v>
      </c>
      <c r="G43" s="28">
        <v>0</v>
      </c>
      <c r="H43" s="29">
        <v>17926.32</v>
      </c>
    </row>
    <row r="44" spans="1:8" x14ac:dyDescent="0.25">
      <c r="A44" s="8">
        <v>16</v>
      </c>
      <c r="B44" s="25" t="s">
        <v>64</v>
      </c>
      <c r="C44" s="26">
        <v>3.0130795299999999E-4</v>
      </c>
      <c r="D44" s="27" t="s">
        <v>48</v>
      </c>
      <c r="E44" s="27">
        <v>2227.36</v>
      </c>
      <c r="F44" s="28">
        <v>0</v>
      </c>
      <c r="G44" s="28">
        <v>0</v>
      </c>
      <c r="H44" s="29">
        <v>2227.36</v>
      </c>
    </row>
    <row r="45" spans="1:8" x14ac:dyDescent="0.25">
      <c r="A45" s="8">
        <v>17</v>
      </c>
      <c r="B45" s="25" t="s">
        <v>65</v>
      </c>
      <c r="C45" s="26">
        <v>1.9175645879999999E-3</v>
      </c>
      <c r="D45" s="27" t="s">
        <v>48</v>
      </c>
      <c r="E45" s="27">
        <v>14175.2</v>
      </c>
      <c r="F45" s="28">
        <v>0</v>
      </c>
      <c r="G45" s="28">
        <v>0</v>
      </c>
      <c r="H45" s="29">
        <v>14175.2</v>
      </c>
    </row>
    <row r="46" spans="1:8" x14ac:dyDescent="0.25">
      <c r="A46" s="8">
        <v>18</v>
      </c>
      <c r="B46" s="25" t="s">
        <v>66</v>
      </c>
      <c r="C46" s="26">
        <v>6.4286679500000004E-4</v>
      </c>
      <c r="D46" s="27" t="s">
        <v>48</v>
      </c>
      <c r="E46" s="27">
        <v>4752.26</v>
      </c>
      <c r="F46" s="28">
        <v>0</v>
      </c>
      <c r="G46" s="28">
        <v>0</v>
      </c>
      <c r="H46" s="29">
        <v>4752.26</v>
      </c>
    </row>
    <row r="47" spans="1:8" x14ac:dyDescent="0.25">
      <c r="A47" s="8">
        <v>19</v>
      </c>
      <c r="B47" s="25" t="s">
        <v>67</v>
      </c>
      <c r="C47" s="26">
        <v>1.1889744773E-2</v>
      </c>
      <c r="D47" s="27" t="s">
        <v>48</v>
      </c>
      <c r="E47" s="27">
        <v>87892.5</v>
      </c>
      <c r="F47" s="28">
        <v>0</v>
      </c>
      <c r="G47" s="28">
        <v>635.23046660521277</v>
      </c>
      <c r="H47" s="29">
        <v>88527.730466605208</v>
      </c>
    </row>
    <row r="48" spans="1:8" x14ac:dyDescent="0.25">
      <c r="A48" s="8">
        <v>20</v>
      </c>
      <c r="B48" s="25" t="s">
        <v>68</v>
      </c>
      <c r="C48" s="26">
        <v>2.31086673E-4</v>
      </c>
      <c r="D48" s="27" t="s">
        <v>48</v>
      </c>
      <c r="E48" s="27">
        <v>1708.26</v>
      </c>
      <c r="F48" s="28">
        <v>0</v>
      </c>
      <c r="G48" s="28">
        <v>0</v>
      </c>
      <c r="H48" s="29">
        <v>1708.26</v>
      </c>
    </row>
    <row r="49" spans="1:8" x14ac:dyDescent="0.25">
      <c r="A49" s="8">
        <v>21</v>
      </c>
      <c r="B49" s="25" t="s">
        <v>69</v>
      </c>
      <c r="C49" s="26">
        <v>5.0813180600000002E-4</v>
      </c>
      <c r="D49" s="27" t="s">
        <v>48</v>
      </c>
      <c r="E49" s="27">
        <v>3756.26</v>
      </c>
      <c r="F49" s="28">
        <v>0</v>
      </c>
      <c r="G49" s="28">
        <v>0</v>
      </c>
      <c r="H49" s="29">
        <v>3756.26</v>
      </c>
    </row>
    <row r="50" spans="1:8" x14ac:dyDescent="0.25">
      <c r="A50" s="8">
        <v>22</v>
      </c>
      <c r="B50" s="25" t="s">
        <v>70</v>
      </c>
      <c r="C50" s="26">
        <v>1.559709002E-3</v>
      </c>
      <c r="D50" s="27" t="s">
        <v>48</v>
      </c>
      <c r="E50" s="27">
        <v>11529.83</v>
      </c>
      <c r="F50" s="28">
        <v>0</v>
      </c>
      <c r="G50" s="28">
        <v>0</v>
      </c>
      <c r="H50" s="29">
        <v>11529.83</v>
      </c>
    </row>
    <row r="51" spans="1:8" x14ac:dyDescent="0.25">
      <c r="A51" s="8">
        <v>23</v>
      </c>
      <c r="B51" s="25" t="s">
        <v>71</v>
      </c>
      <c r="C51" s="26">
        <v>2.01037399E-4</v>
      </c>
      <c r="D51" s="27" t="s">
        <v>48</v>
      </c>
      <c r="E51" s="27">
        <v>1486.13</v>
      </c>
      <c r="F51" s="28">
        <v>0</v>
      </c>
      <c r="G51" s="28">
        <v>0</v>
      </c>
      <c r="H51" s="29">
        <v>1486.13</v>
      </c>
    </row>
    <row r="52" spans="1:8" x14ac:dyDescent="0.25">
      <c r="A52" s="8">
        <v>24</v>
      </c>
      <c r="B52" s="25" t="s">
        <v>72</v>
      </c>
      <c r="C52" s="26">
        <v>1.4353012865999999E-2</v>
      </c>
      <c r="D52" s="27" t="s">
        <v>48</v>
      </c>
      <c r="E52" s="27">
        <v>106101.71</v>
      </c>
      <c r="F52" s="28">
        <v>0</v>
      </c>
      <c r="G52" s="28">
        <v>891.60915073803335</v>
      </c>
      <c r="H52" s="29">
        <v>106993.31915073804</v>
      </c>
    </row>
    <row r="53" spans="1:8" x14ac:dyDescent="0.25">
      <c r="A53" s="8">
        <v>25</v>
      </c>
      <c r="B53" s="25" t="s">
        <v>73</v>
      </c>
      <c r="C53" s="26">
        <v>2.5766033600000001E-4</v>
      </c>
      <c r="D53" s="27" t="s">
        <v>48</v>
      </c>
      <c r="E53" s="27">
        <v>1904.7</v>
      </c>
      <c r="F53" s="28">
        <v>0</v>
      </c>
      <c r="G53" s="28">
        <v>0</v>
      </c>
      <c r="H53" s="29">
        <v>1904.7</v>
      </c>
    </row>
    <row r="54" spans="1:8" x14ac:dyDescent="0.25">
      <c r="A54" s="8">
        <v>26</v>
      </c>
      <c r="B54" s="25" t="s">
        <v>74</v>
      </c>
      <c r="C54" s="26">
        <v>1.3726383399999999E-4</v>
      </c>
      <c r="D54" s="27" t="s">
        <v>48</v>
      </c>
      <c r="E54" s="27">
        <v>1014.69</v>
      </c>
      <c r="F54" s="28">
        <v>0</v>
      </c>
      <c r="G54" s="28">
        <v>0</v>
      </c>
      <c r="H54" s="29">
        <v>1014.69</v>
      </c>
    </row>
    <row r="55" spans="1:8" x14ac:dyDescent="0.25">
      <c r="A55" s="8">
        <v>27</v>
      </c>
      <c r="B55" s="25" t="s">
        <v>75</v>
      </c>
      <c r="C55" s="26">
        <v>5.7745006000000005E-4</v>
      </c>
      <c r="D55" s="27" t="s">
        <v>48</v>
      </c>
      <c r="E55" s="27">
        <v>4268.68</v>
      </c>
      <c r="F55" s="28">
        <v>0</v>
      </c>
      <c r="G55" s="28">
        <v>0</v>
      </c>
      <c r="H55" s="29">
        <v>4268.68</v>
      </c>
    </row>
    <row r="56" spans="1:8" x14ac:dyDescent="0.25">
      <c r="A56" s="8">
        <v>28</v>
      </c>
      <c r="B56" s="25" t="s">
        <v>76</v>
      </c>
      <c r="C56" s="26">
        <v>1.3417038630000001E-3</v>
      </c>
      <c r="D56" s="27" t="s">
        <v>48</v>
      </c>
      <c r="E56" s="27">
        <v>9918.27</v>
      </c>
      <c r="F56" s="28">
        <v>0</v>
      </c>
      <c r="G56" s="28">
        <v>0</v>
      </c>
      <c r="H56" s="29">
        <v>9918.27</v>
      </c>
    </row>
    <row r="57" spans="1:8" x14ac:dyDescent="0.25">
      <c r="A57" s="8">
        <v>29</v>
      </c>
      <c r="B57" s="25" t="s">
        <v>77</v>
      </c>
      <c r="C57" s="26">
        <v>3.8230209659999999E-3</v>
      </c>
      <c r="D57" s="27" t="s">
        <v>48</v>
      </c>
      <c r="E57" s="27">
        <v>28260.9</v>
      </c>
      <c r="F57" s="28">
        <v>0</v>
      </c>
      <c r="G57" s="28">
        <v>0</v>
      </c>
      <c r="H57" s="29">
        <v>28260.9</v>
      </c>
    </row>
    <row r="58" spans="1:8" x14ac:dyDescent="0.25">
      <c r="A58" s="8">
        <v>30</v>
      </c>
      <c r="B58" s="25" t="s">
        <v>78</v>
      </c>
      <c r="C58" s="26">
        <v>1.6716753300000001E-4</v>
      </c>
      <c r="D58" s="27" t="s">
        <v>48</v>
      </c>
      <c r="E58" s="27">
        <v>1235.75</v>
      </c>
      <c r="F58" s="28">
        <v>0</v>
      </c>
      <c r="G58" s="28">
        <v>0</v>
      </c>
      <c r="H58" s="29">
        <v>1235.75</v>
      </c>
    </row>
    <row r="59" spans="1:8" x14ac:dyDescent="0.25">
      <c r="A59" s="8">
        <v>31</v>
      </c>
      <c r="B59" s="25" t="s">
        <v>79</v>
      </c>
      <c r="C59" s="26">
        <v>5.6701070000000001E-6</v>
      </c>
      <c r="D59" s="27" t="s"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pans="1:8" x14ac:dyDescent="0.25">
      <c r="A60" s="8">
        <v>32</v>
      </c>
      <c r="B60" s="25" t="s">
        <v>80</v>
      </c>
      <c r="C60" s="26">
        <v>5.7982115800000002E-4</v>
      </c>
      <c r="D60" s="27" t="s">
        <v>48</v>
      </c>
      <c r="E60" s="27">
        <v>4286.21</v>
      </c>
      <c r="F60" s="28">
        <v>0</v>
      </c>
      <c r="G60" s="28">
        <v>0</v>
      </c>
      <c r="H60" s="29">
        <v>4286.21</v>
      </c>
    </row>
    <row r="61" spans="1:8" x14ac:dyDescent="0.25">
      <c r="A61" s="8">
        <v>33</v>
      </c>
      <c r="B61" s="25" t="s">
        <v>81</v>
      </c>
      <c r="C61" s="26">
        <v>1.8585675800000001E-4</v>
      </c>
      <c r="D61" s="27" t="s">
        <v>48</v>
      </c>
      <c r="E61" s="27">
        <v>1373.91</v>
      </c>
      <c r="F61" s="28">
        <v>0</v>
      </c>
      <c r="G61" s="28">
        <v>0</v>
      </c>
      <c r="H61" s="29">
        <v>1373.91</v>
      </c>
    </row>
    <row r="62" spans="1:8" x14ac:dyDescent="0.25">
      <c r="A62" s="8">
        <v>34</v>
      </c>
      <c r="B62" s="25" t="s">
        <v>82</v>
      </c>
      <c r="C62" s="26">
        <v>5.5569091000000001E-4</v>
      </c>
      <c r="D62" s="27" t="s">
        <v>48</v>
      </c>
      <c r="E62" s="27">
        <v>4107.83</v>
      </c>
      <c r="F62" s="28">
        <v>0</v>
      </c>
      <c r="G62" s="28">
        <v>0</v>
      </c>
      <c r="H62" s="29">
        <v>4107.83</v>
      </c>
    </row>
    <row r="63" spans="1:8" x14ac:dyDescent="0.25">
      <c r="A63" s="8">
        <v>35</v>
      </c>
      <c r="B63" s="25" t="s">
        <v>83</v>
      </c>
      <c r="C63" s="26">
        <v>2.5848972999999999E-5</v>
      </c>
      <c r="D63" s="27" t="s">
        <v>48</v>
      </c>
      <c r="E63" s="27">
        <v>191.08</v>
      </c>
      <c r="F63" s="28">
        <v>0</v>
      </c>
      <c r="G63" s="28">
        <v>0</v>
      </c>
      <c r="H63" s="29">
        <v>191.08</v>
      </c>
    </row>
    <row r="64" spans="1:8" x14ac:dyDescent="0.25">
      <c r="A64" s="8">
        <v>36</v>
      </c>
      <c r="B64" s="25" t="s">
        <v>84</v>
      </c>
      <c r="C64" s="26">
        <v>1.7844566727000001E-2</v>
      </c>
      <c r="D64" s="27" t="s">
        <v>48</v>
      </c>
      <c r="E64" s="27">
        <v>131912.29999999999</v>
      </c>
      <c r="F64" s="28">
        <v>0</v>
      </c>
      <c r="G64" s="28">
        <v>0</v>
      </c>
      <c r="H64" s="29">
        <v>131912.29999999999</v>
      </c>
    </row>
    <row r="65" spans="1:8" x14ac:dyDescent="0.25">
      <c r="A65" s="8">
        <v>37</v>
      </c>
      <c r="B65" s="25" t="s">
        <v>85</v>
      </c>
      <c r="C65" s="26">
        <v>3.1018766999999998E-5</v>
      </c>
      <c r="D65" s="27" t="s">
        <v>48</v>
      </c>
      <c r="E65" s="27">
        <v>229.3</v>
      </c>
      <c r="F65" s="28">
        <v>0</v>
      </c>
      <c r="G65" s="28">
        <v>0</v>
      </c>
      <c r="H65" s="29">
        <v>229.3</v>
      </c>
    </row>
    <row r="66" spans="1:8" x14ac:dyDescent="0.25">
      <c r="A66" s="8">
        <v>38</v>
      </c>
      <c r="B66" s="25" t="s">
        <v>86</v>
      </c>
      <c r="C66" s="26">
        <v>2.6353816719999999E-3</v>
      </c>
      <c r="D66" s="27" t="s">
        <v>48</v>
      </c>
      <c r="E66" s="27">
        <v>19481.52</v>
      </c>
      <c r="F66" s="28">
        <v>0</v>
      </c>
      <c r="G66" s="28">
        <v>0</v>
      </c>
      <c r="H66" s="29">
        <v>19481.52</v>
      </c>
    </row>
    <row r="67" spans="1:8" x14ac:dyDescent="0.25">
      <c r="A67" s="8">
        <v>39</v>
      </c>
      <c r="B67" s="25" t="s">
        <v>87</v>
      </c>
      <c r="C67" s="26">
        <v>1.13589166E-4</v>
      </c>
      <c r="D67" s="27" t="s">
        <v>48</v>
      </c>
      <c r="E67" s="27">
        <v>839.68</v>
      </c>
      <c r="F67" s="28">
        <v>0</v>
      </c>
      <c r="G67" s="28">
        <v>0</v>
      </c>
      <c r="H67" s="29">
        <v>839.68</v>
      </c>
    </row>
    <row r="68" spans="1:8" x14ac:dyDescent="0.25">
      <c r="A68" s="8">
        <v>40</v>
      </c>
      <c r="B68" s="25" t="s">
        <v>88</v>
      </c>
      <c r="C68" s="26">
        <v>4.1274553919999997E-3</v>
      </c>
      <c r="D68" s="27" t="s">
        <v>48</v>
      </c>
      <c r="E68" s="27">
        <v>30511.37</v>
      </c>
      <c r="F68" s="28">
        <v>0</v>
      </c>
      <c r="G68" s="28">
        <v>0</v>
      </c>
      <c r="H68" s="29">
        <v>30511.37</v>
      </c>
    </row>
    <row r="69" spans="1:8" x14ac:dyDescent="0.25">
      <c r="A69" s="8">
        <v>41</v>
      </c>
      <c r="B69" s="25" t="s">
        <v>89</v>
      </c>
      <c r="C69" s="26">
        <v>2.1428580409999999E-3</v>
      </c>
      <c r="D69" s="27" t="s">
        <v>48</v>
      </c>
      <c r="E69" s="27">
        <v>15840.64</v>
      </c>
      <c r="F69" s="28">
        <v>0</v>
      </c>
      <c r="G69" s="28">
        <v>0</v>
      </c>
      <c r="H69" s="29">
        <v>15840.64</v>
      </c>
    </row>
    <row r="70" spans="1:8" x14ac:dyDescent="0.25">
      <c r="A70" s="8">
        <v>42</v>
      </c>
      <c r="B70" s="25" t="s">
        <v>90</v>
      </c>
      <c r="C70" s="26">
        <v>3.054123138E-3</v>
      </c>
      <c r="D70" s="27" t="s">
        <v>48</v>
      </c>
      <c r="E70" s="27">
        <v>22576.98</v>
      </c>
      <c r="F70" s="28">
        <v>0</v>
      </c>
      <c r="G70" s="28">
        <v>0</v>
      </c>
      <c r="H70" s="29">
        <v>22576.98</v>
      </c>
    </row>
    <row r="71" spans="1:8" x14ac:dyDescent="0.25">
      <c r="A71" s="8">
        <v>43</v>
      </c>
      <c r="B71" s="25" t="s">
        <v>91</v>
      </c>
      <c r="C71" s="26">
        <v>1.1833646670000001E-3</v>
      </c>
      <c r="D71" s="27" t="s">
        <v>48</v>
      </c>
      <c r="E71" s="27">
        <v>8747.7800000000007</v>
      </c>
      <c r="F71" s="28">
        <v>0</v>
      </c>
      <c r="G71" s="28">
        <v>0</v>
      </c>
      <c r="H71" s="29">
        <v>8747.7800000000007</v>
      </c>
    </row>
    <row r="72" spans="1:8" x14ac:dyDescent="0.25">
      <c r="A72" s="8">
        <v>44</v>
      </c>
      <c r="B72" s="25" t="s">
        <v>92</v>
      </c>
      <c r="C72" s="26">
        <v>2.7759273230000001E-3</v>
      </c>
      <c r="D72" s="27" t="s">
        <v>48</v>
      </c>
      <c r="E72" s="27">
        <v>20520.47</v>
      </c>
      <c r="F72" s="28">
        <v>0</v>
      </c>
      <c r="G72" s="28">
        <v>0</v>
      </c>
      <c r="H72" s="29">
        <v>20520.47</v>
      </c>
    </row>
    <row r="73" spans="1:8" x14ac:dyDescent="0.25">
      <c r="A73" s="8">
        <v>45</v>
      </c>
      <c r="B73" s="25" t="s">
        <v>93</v>
      </c>
      <c r="C73" s="26">
        <v>2.6242966080000001E-3</v>
      </c>
      <c r="D73" s="27" t="s">
        <v>48</v>
      </c>
      <c r="E73" s="27">
        <v>19399.57</v>
      </c>
      <c r="F73" s="28">
        <v>0</v>
      </c>
      <c r="G73" s="28">
        <v>0</v>
      </c>
      <c r="H73" s="29">
        <v>19399.57</v>
      </c>
    </row>
    <row r="74" spans="1:8" x14ac:dyDescent="0.25">
      <c r="A74" s="8">
        <v>46</v>
      </c>
      <c r="B74" s="25" t="s">
        <v>94</v>
      </c>
      <c r="C74" s="26">
        <v>1.3075223100000001E-4</v>
      </c>
      <c r="D74" s="27" t="s">
        <v>48</v>
      </c>
      <c r="E74" s="27">
        <v>966.56</v>
      </c>
      <c r="F74" s="28">
        <v>0</v>
      </c>
      <c r="G74" s="28">
        <v>0</v>
      </c>
      <c r="H74" s="29">
        <v>966.56</v>
      </c>
    </row>
    <row r="75" spans="1:8" x14ac:dyDescent="0.25">
      <c r="A75" s="8">
        <v>47</v>
      </c>
      <c r="B75" s="25" t="s">
        <v>95</v>
      </c>
      <c r="C75" s="26">
        <v>6.5243179430000001E-3</v>
      </c>
      <c r="D75" s="27" t="s">
        <v>48</v>
      </c>
      <c r="E75" s="27">
        <v>48229.68</v>
      </c>
      <c r="F75" s="28">
        <v>0</v>
      </c>
      <c r="G75" s="28">
        <v>0</v>
      </c>
      <c r="H75" s="29">
        <v>48229.68</v>
      </c>
    </row>
    <row r="76" spans="1:8" x14ac:dyDescent="0.25">
      <c r="A76" s="8">
        <v>48</v>
      </c>
      <c r="B76" s="25" t="s">
        <v>96</v>
      </c>
      <c r="C76" s="26">
        <v>5.4026690119999997E-3</v>
      </c>
      <c r="D76" s="27" t="s">
        <v>48</v>
      </c>
      <c r="E76" s="27">
        <v>39938.120000000003</v>
      </c>
      <c r="F76" s="28">
        <v>0</v>
      </c>
      <c r="G76" s="28">
        <v>0</v>
      </c>
      <c r="H76" s="29">
        <v>39938.120000000003</v>
      </c>
    </row>
    <row r="77" spans="1:8" x14ac:dyDescent="0.25">
      <c r="A77" s="8">
        <v>49</v>
      </c>
      <c r="B77" s="25" t="s">
        <v>97</v>
      </c>
      <c r="C77" s="26">
        <v>7.2438661999999998E-5</v>
      </c>
      <c r="D77" s="27" t="s">
        <v>48</v>
      </c>
      <c r="E77" s="27">
        <v>535.49</v>
      </c>
      <c r="F77" s="28">
        <v>0</v>
      </c>
      <c r="G77" s="28">
        <v>0</v>
      </c>
      <c r="H77" s="29">
        <v>535.49</v>
      </c>
    </row>
    <row r="78" spans="1:8" x14ac:dyDescent="0.25">
      <c r="A78" s="8">
        <v>50</v>
      </c>
      <c r="B78" s="25" t="s">
        <v>98</v>
      </c>
      <c r="C78" s="26">
        <v>1.86388163E-4</v>
      </c>
      <c r="D78" s="27" t="s">
        <v>48</v>
      </c>
      <c r="E78" s="27">
        <v>1377.84</v>
      </c>
      <c r="F78" s="28">
        <v>0</v>
      </c>
      <c r="G78" s="28">
        <v>0</v>
      </c>
      <c r="H78" s="29">
        <v>1377.84</v>
      </c>
    </row>
    <row r="79" spans="1:8" x14ac:dyDescent="0.25">
      <c r="A79" s="8">
        <v>51</v>
      </c>
      <c r="B79" s="25" t="s">
        <v>99</v>
      </c>
      <c r="C79" s="26">
        <v>7.9220184E-5</v>
      </c>
      <c r="D79" s="27" t="s">
        <v>48</v>
      </c>
      <c r="E79" s="27">
        <v>585.62</v>
      </c>
      <c r="F79" s="28">
        <v>0</v>
      </c>
      <c r="G79" s="28">
        <v>0</v>
      </c>
      <c r="H79" s="29">
        <v>585.62</v>
      </c>
    </row>
    <row r="80" spans="1:8" x14ac:dyDescent="0.25">
      <c r="A80" s="8">
        <v>52</v>
      </c>
      <c r="B80" s="25" t="s">
        <v>100</v>
      </c>
      <c r="C80" s="26">
        <v>8.9895200000000006E-6</v>
      </c>
      <c r="D80" s="27" t="s">
        <v>57</v>
      </c>
      <c r="E80" s="27">
        <v>66.45</v>
      </c>
      <c r="F80" s="28">
        <v>-66.45</v>
      </c>
      <c r="G80" s="28">
        <v>0</v>
      </c>
      <c r="H80" s="29">
        <v>0</v>
      </c>
    </row>
    <row r="81" spans="1:8" x14ac:dyDescent="0.25">
      <c r="A81" s="8">
        <v>53</v>
      </c>
      <c r="B81" s="25" t="s">
        <v>101</v>
      </c>
      <c r="C81" s="26">
        <v>2.8862532509999999E-3</v>
      </c>
      <c r="D81" s="27" t="s">
        <v>48</v>
      </c>
      <c r="E81" s="27">
        <v>21336.04</v>
      </c>
      <c r="F81" s="28">
        <v>0</v>
      </c>
      <c r="G81" s="28">
        <v>0</v>
      </c>
      <c r="H81" s="29">
        <v>21336.04</v>
      </c>
    </row>
    <row r="82" spans="1:8" x14ac:dyDescent="0.25">
      <c r="A82" s="8">
        <v>54</v>
      </c>
      <c r="B82" s="25" t="s">
        <v>102</v>
      </c>
      <c r="C82" s="26">
        <v>8.2901644999999996E-5</v>
      </c>
      <c r="D82" s="27" t="s">
        <v>48</v>
      </c>
      <c r="E82" s="27">
        <v>612.83000000000004</v>
      </c>
      <c r="F82" s="28">
        <v>0</v>
      </c>
      <c r="G82" s="28">
        <v>0</v>
      </c>
      <c r="H82" s="29">
        <v>612.83000000000004</v>
      </c>
    </row>
    <row r="83" spans="1:8" x14ac:dyDescent="0.25">
      <c r="A83" s="8">
        <v>55</v>
      </c>
      <c r="B83" s="25" t="s">
        <v>103</v>
      </c>
      <c r="C83" s="26">
        <v>2.808727222E-3</v>
      </c>
      <c r="D83" s="27" t="s">
        <v>48</v>
      </c>
      <c r="E83" s="27">
        <v>20762.939999999999</v>
      </c>
      <c r="F83" s="28">
        <v>0</v>
      </c>
      <c r="G83" s="28">
        <v>0</v>
      </c>
      <c r="H83" s="29">
        <v>20762.939999999999</v>
      </c>
    </row>
    <row r="84" spans="1:8" x14ac:dyDescent="0.25">
      <c r="A84" s="8">
        <v>56</v>
      </c>
      <c r="B84" s="25" t="s">
        <v>104</v>
      </c>
      <c r="C84" s="26">
        <v>9.8756862499999997E-4</v>
      </c>
      <c r="D84" s="27" t="s">
        <v>48</v>
      </c>
      <c r="E84" s="27">
        <v>7300.4</v>
      </c>
      <c r="F84" s="28">
        <v>0</v>
      </c>
      <c r="G84" s="28">
        <v>0</v>
      </c>
      <c r="H84" s="29">
        <v>7300.4</v>
      </c>
    </row>
    <row r="85" spans="1:8" x14ac:dyDescent="0.25">
      <c r="A85" s="8">
        <v>57</v>
      </c>
      <c r="B85" s="25" t="s">
        <v>105</v>
      </c>
      <c r="C85" s="26">
        <v>1.8441863400000001E-4</v>
      </c>
      <c r="D85" s="27" t="s">
        <v>48</v>
      </c>
      <c r="E85" s="27">
        <v>1363.28</v>
      </c>
      <c r="F85" s="28">
        <v>0</v>
      </c>
      <c r="G85" s="28">
        <v>0</v>
      </c>
      <c r="H85" s="29">
        <v>1363.28</v>
      </c>
    </row>
    <row r="86" spans="1:8" x14ac:dyDescent="0.25">
      <c r="A86" s="8">
        <v>58</v>
      </c>
      <c r="B86" s="25" t="s">
        <v>106</v>
      </c>
      <c r="C86" s="26">
        <v>3.80115648E-4</v>
      </c>
      <c r="D86" s="27" t="s">
        <v>48</v>
      </c>
      <c r="E86" s="27">
        <v>2809.93</v>
      </c>
      <c r="F86" s="28">
        <v>0</v>
      </c>
      <c r="G86" s="28">
        <v>0</v>
      </c>
      <c r="H86" s="29">
        <v>2809.93</v>
      </c>
    </row>
    <row r="87" spans="1:8" x14ac:dyDescent="0.25">
      <c r="A87" s="8">
        <v>59</v>
      </c>
      <c r="B87" s="25" t="s">
        <v>107</v>
      </c>
      <c r="C87" s="26">
        <v>2.6975024849999999E-3</v>
      </c>
      <c r="D87" s="27" t="s">
        <v>48</v>
      </c>
      <c r="E87" s="27">
        <v>19940.73</v>
      </c>
      <c r="F87" s="28">
        <v>0</v>
      </c>
      <c r="G87" s="28">
        <v>0</v>
      </c>
      <c r="H87" s="29">
        <v>19940.73</v>
      </c>
    </row>
    <row r="88" spans="1:8" x14ac:dyDescent="0.25">
      <c r="A88" s="8">
        <v>60</v>
      </c>
      <c r="B88" s="25" t="s">
        <v>108</v>
      </c>
      <c r="C88" s="26">
        <v>7.3863551291999993E-2</v>
      </c>
      <c r="D88" s="27" t="s">
        <v>48</v>
      </c>
      <c r="E88" s="27">
        <v>546021.17000000004</v>
      </c>
      <c r="F88" s="28">
        <v>0</v>
      </c>
      <c r="G88" s="28">
        <v>0</v>
      </c>
      <c r="H88" s="29">
        <v>546021.17000000004</v>
      </c>
    </row>
    <row r="89" spans="1:8" x14ac:dyDescent="0.25">
      <c r="A89" s="8">
        <v>61</v>
      </c>
      <c r="B89" s="25" t="s">
        <v>109</v>
      </c>
      <c r="C89" s="26">
        <v>3.4465051799999999E-4</v>
      </c>
      <c r="D89" s="27" t="s">
        <v>48</v>
      </c>
      <c r="E89" s="27">
        <v>2547.7600000000002</v>
      </c>
      <c r="F89" s="28">
        <v>0</v>
      </c>
      <c r="G89" s="28">
        <v>0</v>
      </c>
      <c r="H89" s="29">
        <v>2547.7600000000002</v>
      </c>
    </row>
    <row r="90" spans="1:8" x14ac:dyDescent="0.25">
      <c r="A90" s="8">
        <v>62</v>
      </c>
      <c r="B90" s="25" t="s">
        <v>110</v>
      </c>
      <c r="C90" s="26">
        <v>2.7729291700000001E-3</v>
      </c>
      <c r="D90" s="27" t="s">
        <v>48</v>
      </c>
      <c r="E90" s="27">
        <v>20498.310000000001</v>
      </c>
      <c r="F90" s="28">
        <v>0</v>
      </c>
      <c r="G90" s="28">
        <v>0</v>
      </c>
      <c r="H90" s="29">
        <v>20498.310000000001</v>
      </c>
    </row>
    <row r="91" spans="1:8" x14ac:dyDescent="0.25">
      <c r="A91" s="8">
        <v>63</v>
      </c>
      <c r="B91" s="25" t="s">
        <v>111</v>
      </c>
      <c r="C91" s="26">
        <v>1.372856E-5</v>
      </c>
      <c r="D91" s="27" t="s">
        <v>57</v>
      </c>
      <c r="E91" s="27">
        <v>101.49</v>
      </c>
      <c r="F91" s="28">
        <v>-101.49</v>
      </c>
      <c r="G91" s="28">
        <v>0</v>
      </c>
      <c r="H91" s="29">
        <v>0</v>
      </c>
    </row>
    <row r="92" spans="1:8" x14ac:dyDescent="0.25">
      <c r="A92" s="8">
        <v>64</v>
      </c>
      <c r="B92" s="25" t="s">
        <v>112</v>
      </c>
      <c r="C92" s="26">
        <v>1.9435501300000001E-4</v>
      </c>
      <c r="D92" s="27" t="s">
        <v>48</v>
      </c>
      <c r="E92" s="27">
        <v>1436.73</v>
      </c>
      <c r="F92" s="28">
        <v>0</v>
      </c>
      <c r="G92" s="28">
        <v>0</v>
      </c>
      <c r="H92" s="29">
        <v>1436.73</v>
      </c>
    </row>
    <row r="93" spans="1:8" x14ac:dyDescent="0.25">
      <c r="A93" s="8">
        <v>65</v>
      </c>
      <c r="B93" s="25" t="s">
        <v>113</v>
      </c>
      <c r="C93" s="26">
        <v>1.928773141E-3</v>
      </c>
      <c r="D93" s="27" t="s">
        <v>48</v>
      </c>
      <c r="E93" s="27">
        <v>14258.06</v>
      </c>
      <c r="F93" s="28">
        <v>0</v>
      </c>
      <c r="G93" s="28">
        <v>0</v>
      </c>
      <c r="H93" s="29">
        <v>14258.06</v>
      </c>
    </row>
    <row r="94" spans="1:8" x14ac:dyDescent="0.25">
      <c r="A94" s="8">
        <v>66</v>
      </c>
      <c r="B94" s="25" t="s">
        <v>114</v>
      </c>
      <c r="C94" s="26">
        <v>1.5721028669999999E-3</v>
      </c>
      <c r="D94" s="27" t="s">
        <v>48</v>
      </c>
      <c r="E94" s="27">
        <v>11621.45</v>
      </c>
      <c r="F94" s="28">
        <v>0</v>
      </c>
      <c r="G94" s="28">
        <v>0</v>
      </c>
      <c r="H94" s="29">
        <v>11621.45</v>
      </c>
    </row>
    <row r="95" spans="1:8" x14ac:dyDescent="0.25">
      <c r="A95" s="8">
        <v>67</v>
      </c>
      <c r="B95" s="25" t="s">
        <v>115</v>
      </c>
      <c r="C95" s="26">
        <v>1.0040382408999999E-2</v>
      </c>
      <c r="D95" s="27" t="s">
        <v>48</v>
      </c>
      <c r="E95" s="27">
        <v>74221.47</v>
      </c>
      <c r="F95" s="28">
        <v>0</v>
      </c>
      <c r="G95" s="28">
        <v>0</v>
      </c>
      <c r="H95" s="29">
        <v>74221.47</v>
      </c>
    </row>
    <row r="96" spans="1:8" x14ac:dyDescent="0.25">
      <c r="A96" s="8">
        <v>68</v>
      </c>
      <c r="B96" s="25" t="s">
        <v>116</v>
      </c>
      <c r="C96" s="26">
        <v>5.5491844000000003E-5</v>
      </c>
      <c r="D96" s="27" t="s">
        <v>48</v>
      </c>
      <c r="E96" s="27">
        <v>410.21</v>
      </c>
      <c r="F96" s="28">
        <v>0</v>
      </c>
      <c r="G96" s="28">
        <v>0</v>
      </c>
      <c r="H96" s="29">
        <v>410.21</v>
      </c>
    </row>
    <row r="97" spans="1:8" x14ac:dyDescent="0.25">
      <c r="A97" s="8">
        <v>69</v>
      </c>
      <c r="B97" s="25" t="s">
        <v>117</v>
      </c>
      <c r="C97" s="26">
        <v>1.6995833480000001E-3</v>
      </c>
      <c r="D97" s="27" t="s">
        <v>48</v>
      </c>
      <c r="E97" s="27">
        <v>12563.82</v>
      </c>
      <c r="F97" s="28">
        <v>0</v>
      </c>
      <c r="G97" s="28">
        <v>0</v>
      </c>
      <c r="H97" s="29">
        <v>12563.82</v>
      </c>
    </row>
    <row r="98" spans="1:8" x14ac:dyDescent="0.25">
      <c r="A98" s="8">
        <v>70</v>
      </c>
      <c r="B98" s="25" t="s">
        <v>118</v>
      </c>
      <c r="C98" s="26">
        <v>7.6288033000000002E-5</v>
      </c>
      <c r="D98" s="27" t="s">
        <v>48</v>
      </c>
      <c r="E98" s="27">
        <v>563.94000000000005</v>
      </c>
      <c r="F98" s="28">
        <v>0</v>
      </c>
      <c r="G98" s="28">
        <v>0</v>
      </c>
      <c r="H98" s="29">
        <v>563.94000000000005</v>
      </c>
    </row>
    <row r="99" spans="1:8" x14ac:dyDescent="0.25">
      <c r="A99" s="8">
        <v>71</v>
      </c>
      <c r="B99" s="25" t="s">
        <v>119</v>
      </c>
      <c r="C99" s="26">
        <v>1.87485878E-4</v>
      </c>
      <c r="D99" s="27" t="s">
        <v>48</v>
      </c>
      <c r="E99" s="27">
        <v>1385.95</v>
      </c>
      <c r="F99" s="28">
        <v>0</v>
      </c>
      <c r="G99" s="28">
        <v>0</v>
      </c>
      <c r="H99" s="29">
        <v>1385.95</v>
      </c>
    </row>
    <row r="100" spans="1:8" x14ac:dyDescent="0.25">
      <c r="A100" s="8">
        <v>72</v>
      </c>
      <c r="B100" s="25" t="s">
        <v>120</v>
      </c>
      <c r="C100" s="26">
        <v>2.06439955E-4</v>
      </c>
      <c r="D100" s="27" t="s">
        <v>48</v>
      </c>
      <c r="E100" s="27">
        <v>1526.07</v>
      </c>
      <c r="F100" s="28">
        <v>0</v>
      </c>
      <c r="G100" s="28">
        <v>0</v>
      </c>
      <c r="H100" s="29">
        <v>1526.07</v>
      </c>
    </row>
    <row r="101" spans="1:8" x14ac:dyDescent="0.25">
      <c r="A101" s="8">
        <v>73</v>
      </c>
      <c r="B101" s="25" t="s">
        <v>121</v>
      </c>
      <c r="C101" s="26">
        <v>1.5476762889999999E-3</v>
      </c>
      <c r="D101" s="27" t="s">
        <v>48</v>
      </c>
      <c r="E101" s="27">
        <v>11440.88</v>
      </c>
      <c r="F101" s="28">
        <v>0</v>
      </c>
      <c r="G101" s="28">
        <v>0</v>
      </c>
      <c r="H101" s="29">
        <v>11440.88</v>
      </c>
    </row>
    <row r="102" spans="1:8" x14ac:dyDescent="0.25">
      <c r="A102" s="8">
        <v>74</v>
      </c>
      <c r="B102" s="25" t="s">
        <v>122</v>
      </c>
      <c r="C102" s="26">
        <v>1.7365497E-5</v>
      </c>
      <c r="D102" s="27" t="s">
        <v>57</v>
      </c>
      <c r="E102" s="27">
        <v>128.37</v>
      </c>
      <c r="F102" s="28">
        <v>-128.37</v>
      </c>
      <c r="G102" s="28">
        <v>0</v>
      </c>
      <c r="H102" s="29">
        <v>0</v>
      </c>
    </row>
    <row r="103" spans="1:8" x14ac:dyDescent="0.25">
      <c r="A103" s="8">
        <v>75</v>
      </c>
      <c r="B103" s="25" t="s">
        <v>123</v>
      </c>
      <c r="C103" s="26">
        <v>4.4954056800000002E-4</v>
      </c>
      <c r="D103" s="27" t="s">
        <v>48</v>
      </c>
      <c r="E103" s="27">
        <v>3323.14</v>
      </c>
      <c r="F103" s="28">
        <v>0</v>
      </c>
      <c r="G103" s="28">
        <v>0</v>
      </c>
      <c r="H103" s="29">
        <v>3323.14</v>
      </c>
    </row>
    <row r="104" spans="1:8" x14ac:dyDescent="0.25">
      <c r="A104" s="8">
        <v>76</v>
      </c>
      <c r="B104" s="25" t="s">
        <v>124</v>
      </c>
      <c r="C104" s="26">
        <v>8.35266239E-4</v>
      </c>
      <c r="D104" s="27" t="s">
        <v>48</v>
      </c>
      <c r="E104" s="27">
        <v>6174.53</v>
      </c>
      <c r="F104" s="28">
        <v>0</v>
      </c>
      <c r="G104" s="28">
        <v>0</v>
      </c>
      <c r="H104" s="29">
        <v>6174.53</v>
      </c>
    </row>
    <row r="105" spans="1:8" x14ac:dyDescent="0.25">
      <c r="A105" s="8">
        <v>77</v>
      </c>
      <c r="B105" s="25" t="s">
        <v>125</v>
      </c>
      <c r="C105" s="26">
        <v>1.61012939E-4</v>
      </c>
      <c r="D105" s="27" t="s">
        <v>48</v>
      </c>
      <c r="E105" s="27">
        <v>1190.26</v>
      </c>
      <c r="F105" s="28">
        <v>0</v>
      </c>
      <c r="G105" s="28">
        <v>0</v>
      </c>
      <c r="H105" s="29">
        <v>1190.26</v>
      </c>
    </row>
    <row r="106" spans="1:8" x14ac:dyDescent="0.25">
      <c r="A106" s="8">
        <v>78</v>
      </c>
      <c r="B106" s="25" t="s">
        <v>126</v>
      </c>
      <c r="C106" s="26">
        <v>2.39721604E-4</v>
      </c>
      <c r="D106" s="27" t="s">
        <v>48</v>
      </c>
      <c r="E106" s="27">
        <v>1772.09</v>
      </c>
      <c r="F106" s="28">
        <v>0</v>
      </c>
      <c r="G106" s="28">
        <v>0</v>
      </c>
      <c r="H106" s="29">
        <v>1772.09</v>
      </c>
    </row>
    <row r="107" spans="1:8" x14ac:dyDescent="0.25">
      <c r="A107" s="8">
        <v>79</v>
      </c>
      <c r="B107" s="25" t="s">
        <v>127</v>
      </c>
      <c r="C107" s="26">
        <v>2.8492835413999999E-2</v>
      </c>
      <c r="D107" s="27" t="s">
        <v>48</v>
      </c>
      <c r="E107" s="27">
        <v>210627.45</v>
      </c>
      <c r="F107" s="28">
        <v>0</v>
      </c>
      <c r="G107" s="28">
        <v>0</v>
      </c>
      <c r="H107" s="29">
        <v>210627.45</v>
      </c>
    </row>
    <row r="108" spans="1:8" x14ac:dyDescent="0.25">
      <c r="A108" s="8">
        <v>80</v>
      </c>
      <c r="B108" s="25" t="s">
        <v>128</v>
      </c>
      <c r="C108" s="26">
        <v>3.5084584999999998E-5</v>
      </c>
      <c r="D108" s="27" t="s">
        <v>48</v>
      </c>
      <c r="E108" s="27">
        <v>259.36</v>
      </c>
      <c r="F108" s="28">
        <v>0</v>
      </c>
      <c r="G108" s="28">
        <v>0</v>
      </c>
      <c r="H108" s="29">
        <v>259.36</v>
      </c>
    </row>
    <row r="109" spans="1:8" x14ac:dyDescent="0.25">
      <c r="A109" s="8">
        <v>81</v>
      </c>
      <c r="B109" s="25" t="s">
        <v>129</v>
      </c>
      <c r="C109" s="26">
        <v>8.8497408999999995E-5</v>
      </c>
      <c r="D109" s="27" t="s">
        <v>48</v>
      </c>
      <c r="E109" s="27">
        <v>654.20000000000005</v>
      </c>
      <c r="F109" s="28">
        <v>0</v>
      </c>
      <c r="G109" s="28">
        <v>0</v>
      </c>
      <c r="H109" s="29">
        <v>654.20000000000005</v>
      </c>
    </row>
    <row r="110" spans="1:8" x14ac:dyDescent="0.25">
      <c r="A110" s="8">
        <v>82</v>
      </c>
      <c r="B110" s="25" t="s">
        <v>130</v>
      </c>
      <c r="C110" s="26">
        <v>7.5069791199999997E-4</v>
      </c>
      <c r="D110" s="27" t="s">
        <v>48</v>
      </c>
      <c r="E110" s="27">
        <v>5549.38</v>
      </c>
      <c r="F110" s="28">
        <v>0</v>
      </c>
      <c r="G110" s="28">
        <v>0</v>
      </c>
      <c r="H110" s="29">
        <v>5549.38</v>
      </c>
    </row>
    <row r="111" spans="1:8" x14ac:dyDescent="0.25">
      <c r="A111" s="8">
        <v>83</v>
      </c>
      <c r="B111" s="25" t="s">
        <v>131</v>
      </c>
      <c r="C111" s="26">
        <v>4.5819319899999999E-4</v>
      </c>
      <c r="D111" s="27" t="s">
        <v>48</v>
      </c>
      <c r="E111" s="27">
        <v>3387.1</v>
      </c>
      <c r="F111" s="28">
        <v>0</v>
      </c>
      <c r="G111" s="28">
        <v>0</v>
      </c>
      <c r="H111" s="29">
        <v>3387.1</v>
      </c>
    </row>
    <row r="112" spans="1:8" x14ac:dyDescent="0.25">
      <c r="A112" s="8">
        <v>84</v>
      </c>
      <c r="B112" s="25" t="s">
        <v>132</v>
      </c>
      <c r="C112" s="26">
        <v>1.21166953E-4</v>
      </c>
      <c r="D112" s="27" t="s">
        <v>48</v>
      </c>
      <c r="E112" s="27">
        <v>895.7</v>
      </c>
      <c r="F112" s="28">
        <v>0</v>
      </c>
      <c r="G112" s="28">
        <v>0</v>
      </c>
      <c r="H112" s="29">
        <v>895.7</v>
      </c>
    </row>
    <row r="113" spans="1:8" x14ac:dyDescent="0.25">
      <c r="A113" s="8">
        <v>85</v>
      </c>
      <c r="B113" s="25" t="s">
        <v>133</v>
      </c>
      <c r="C113" s="26">
        <v>8.4277405999999997E-5</v>
      </c>
      <c r="D113" s="27" t="s">
        <v>48</v>
      </c>
      <c r="E113" s="27">
        <v>623</v>
      </c>
      <c r="F113" s="28">
        <v>0</v>
      </c>
      <c r="G113" s="28">
        <v>0</v>
      </c>
      <c r="H113" s="29">
        <v>623</v>
      </c>
    </row>
    <row r="114" spans="1:8" x14ac:dyDescent="0.25">
      <c r="A114" s="8">
        <v>86</v>
      </c>
      <c r="B114" s="25" t="s">
        <v>134</v>
      </c>
      <c r="C114" s="26">
        <v>3.3764697799999998E-4</v>
      </c>
      <c r="D114" s="27" t="s">
        <v>48</v>
      </c>
      <c r="E114" s="27">
        <v>2495.9899999999998</v>
      </c>
      <c r="F114" s="28">
        <v>0</v>
      </c>
      <c r="G114" s="28">
        <v>0</v>
      </c>
      <c r="H114" s="29">
        <v>2495.9899999999998</v>
      </c>
    </row>
    <row r="115" spans="1:8" x14ac:dyDescent="0.25">
      <c r="A115" s="8">
        <v>87</v>
      </c>
      <c r="B115" s="25" t="s">
        <v>135</v>
      </c>
      <c r="C115" s="26">
        <v>3.8116360000000002E-6</v>
      </c>
      <c r="D115" s="27" t="s">
        <v>57</v>
      </c>
      <c r="E115" s="27">
        <v>28.18</v>
      </c>
      <c r="F115" s="28">
        <v>-28.18</v>
      </c>
      <c r="G115" s="28">
        <v>0</v>
      </c>
      <c r="H115" s="29">
        <v>0</v>
      </c>
    </row>
    <row r="116" spans="1:8" x14ac:dyDescent="0.25">
      <c r="A116" s="8">
        <v>88</v>
      </c>
      <c r="B116" s="25" t="s">
        <v>136</v>
      </c>
      <c r="C116" s="26">
        <v>2.1326060463E-2</v>
      </c>
      <c r="D116" s="27" t="s">
        <v>48</v>
      </c>
      <c r="E116" s="27">
        <v>157648.53</v>
      </c>
      <c r="F116" s="28">
        <v>0</v>
      </c>
      <c r="G116" s="28">
        <v>897.0272447228183</v>
      </c>
      <c r="H116" s="29">
        <v>158545.55724472282</v>
      </c>
    </row>
    <row r="117" spans="1:8" x14ac:dyDescent="0.25">
      <c r="A117" s="8">
        <v>89</v>
      </c>
      <c r="B117" s="25" t="s">
        <v>137</v>
      </c>
      <c r="C117" s="26">
        <v>7.0876300000000003E-7</v>
      </c>
      <c r="D117" s="27" t="s">
        <v>57</v>
      </c>
      <c r="E117" s="27">
        <v>5.24</v>
      </c>
      <c r="F117" s="28">
        <v>-5.24</v>
      </c>
      <c r="G117" s="28">
        <v>0</v>
      </c>
      <c r="H117" s="29">
        <v>0</v>
      </c>
    </row>
    <row r="118" spans="1:8" x14ac:dyDescent="0.25">
      <c r="A118" s="8">
        <v>90</v>
      </c>
      <c r="B118" s="25" t="s">
        <v>138</v>
      </c>
      <c r="C118" s="26">
        <v>6.7511545999999998E-5</v>
      </c>
      <c r="D118" s="27" t="s">
        <v>48</v>
      </c>
      <c r="E118" s="27">
        <v>499.07</v>
      </c>
      <c r="F118" s="28">
        <v>0</v>
      </c>
      <c r="G118" s="28">
        <v>0</v>
      </c>
      <c r="H118" s="29">
        <v>499.07</v>
      </c>
    </row>
    <row r="119" spans="1:8" x14ac:dyDescent="0.25">
      <c r="A119" s="8">
        <v>91</v>
      </c>
      <c r="B119" s="25" t="s">
        <v>139</v>
      </c>
      <c r="C119" s="26">
        <v>2.0155047370000001E-3</v>
      </c>
      <c r="D119" s="27" t="s">
        <v>48</v>
      </c>
      <c r="E119" s="27">
        <v>14899.21</v>
      </c>
      <c r="F119" s="28">
        <v>0</v>
      </c>
      <c r="G119" s="28">
        <v>0</v>
      </c>
      <c r="H119" s="29">
        <v>14899.21</v>
      </c>
    </row>
    <row r="120" spans="1:8" x14ac:dyDescent="0.25">
      <c r="A120" s="8">
        <v>92</v>
      </c>
      <c r="B120" s="25" t="s">
        <v>140</v>
      </c>
      <c r="C120" s="26">
        <v>6.99910567E-4</v>
      </c>
      <c r="D120" s="27" t="s">
        <v>48</v>
      </c>
      <c r="E120" s="27">
        <v>5173.95</v>
      </c>
      <c r="F120" s="28">
        <v>0</v>
      </c>
      <c r="G120" s="28">
        <v>0</v>
      </c>
      <c r="H120" s="29">
        <v>5173.95</v>
      </c>
    </row>
    <row r="121" spans="1:8" x14ac:dyDescent="0.25">
      <c r="A121" s="8">
        <v>93</v>
      </c>
      <c r="B121" s="25" t="s">
        <v>141</v>
      </c>
      <c r="C121" s="26">
        <v>1.9667912200000001E-4</v>
      </c>
      <c r="D121" s="27" t="s">
        <v>48</v>
      </c>
      <c r="E121" s="27">
        <v>1453.91</v>
      </c>
      <c r="F121" s="28">
        <v>0</v>
      </c>
      <c r="G121" s="28">
        <v>0</v>
      </c>
      <c r="H121" s="29">
        <v>1453.91</v>
      </c>
    </row>
    <row r="122" spans="1:8" x14ac:dyDescent="0.25">
      <c r="A122" s="8">
        <v>94</v>
      </c>
      <c r="B122" s="25" t="s">
        <v>142</v>
      </c>
      <c r="C122" s="26">
        <v>1.05692799E-4</v>
      </c>
      <c r="D122" s="27" t="s">
        <v>48</v>
      </c>
      <c r="E122" s="27">
        <v>781.31</v>
      </c>
      <c r="F122" s="28">
        <v>0</v>
      </c>
      <c r="G122" s="28">
        <v>0</v>
      </c>
      <c r="H122" s="29">
        <v>781.31</v>
      </c>
    </row>
    <row r="123" spans="1:8" x14ac:dyDescent="0.25">
      <c r="A123" s="8">
        <v>95</v>
      </c>
      <c r="B123" s="25" t="s">
        <v>143</v>
      </c>
      <c r="C123" s="26">
        <v>3.2592975499999999E-4</v>
      </c>
      <c r="D123" s="27" t="s">
        <v>48</v>
      </c>
      <c r="E123" s="27">
        <v>2409.37</v>
      </c>
      <c r="F123" s="28">
        <v>0</v>
      </c>
      <c r="G123" s="28">
        <v>0</v>
      </c>
      <c r="H123" s="29">
        <v>2409.37</v>
      </c>
    </row>
    <row r="124" spans="1:8" x14ac:dyDescent="0.25">
      <c r="A124" s="8">
        <v>96</v>
      </c>
      <c r="B124" s="25" t="s">
        <v>144</v>
      </c>
      <c r="C124" s="26">
        <v>3.5213129000000003E-5</v>
      </c>
      <c r="D124" s="27" t="s">
        <v>48</v>
      </c>
      <c r="E124" s="27">
        <v>260.31</v>
      </c>
      <c r="F124" s="28">
        <v>0</v>
      </c>
      <c r="G124" s="28">
        <v>0</v>
      </c>
      <c r="H124" s="29">
        <v>260.31</v>
      </c>
    </row>
    <row r="125" spans="1:8" x14ac:dyDescent="0.25">
      <c r="A125" s="8">
        <v>97</v>
      </c>
      <c r="B125" s="25" t="s">
        <v>145</v>
      </c>
      <c r="C125" s="26">
        <v>1.3440310108E-2</v>
      </c>
      <c r="D125" s="27" t="s">
        <v>48</v>
      </c>
      <c r="E125" s="27">
        <v>99354.74</v>
      </c>
      <c r="F125" s="28">
        <v>0</v>
      </c>
      <c r="G125" s="28">
        <v>0</v>
      </c>
      <c r="H125" s="29">
        <v>99354.74</v>
      </c>
    </row>
    <row r="126" spans="1:8" x14ac:dyDescent="0.25">
      <c r="A126" s="8">
        <v>98</v>
      </c>
      <c r="B126" s="25" t="s">
        <v>146</v>
      </c>
      <c r="C126" s="26">
        <v>9.5635806229999992E-3</v>
      </c>
      <c r="D126" s="27" t="s">
        <v>48</v>
      </c>
      <c r="E126" s="27">
        <v>70696.81</v>
      </c>
      <c r="F126" s="28">
        <v>0</v>
      </c>
      <c r="G126" s="28">
        <v>0</v>
      </c>
      <c r="H126" s="29">
        <v>70696.81</v>
      </c>
    </row>
    <row r="127" spans="1:8" x14ac:dyDescent="0.25">
      <c r="A127" s="8">
        <v>99</v>
      </c>
      <c r="B127" s="25" t="s">
        <v>147</v>
      </c>
      <c r="C127" s="26">
        <v>2.6058690899999999E-4</v>
      </c>
      <c r="D127" s="27" t="s">
        <v>48</v>
      </c>
      <c r="E127" s="27">
        <v>1926.34</v>
      </c>
      <c r="F127" s="28">
        <v>0</v>
      </c>
      <c r="G127" s="28">
        <v>0</v>
      </c>
      <c r="H127" s="29">
        <v>1926.34</v>
      </c>
    </row>
    <row r="128" spans="1:8" x14ac:dyDescent="0.25">
      <c r="A128" s="8">
        <v>100</v>
      </c>
      <c r="B128" s="25" t="s">
        <v>148</v>
      </c>
      <c r="C128" s="26">
        <v>3.5251722030000001E-3</v>
      </c>
      <c r="D128" s="27" t="s">
        <v>48</v>
      </c>
      <c r="E128" s="27">
        <v>26059.11</v>
      </c>
      <c r="F128" s="28">
        <v>0</v>
      </c>
      <c r="G128" s="28">
        <v>0</v>
      </c>
      <c r="H128" s="29">
        <v>26059.11</v>
      </c>
    </row>
    <row r="129" spans="1:8" x14ac:dyDescent="0.25">
      <c r="A129" s="8">
        <v>101</v>
      </c>
      <c r="B129" s="25" t="s">
        <v>149</v>
      </c>
      <c r="C129" s="26">
        <v>3.01528195E-4</v>
      </c>
      <c r="D129" s="27" t="s">
        <v>48</v>
      </c>
      <c r="E129" s="27">
        <v>2228.9899999999998</v>
      </c>
      <c r="F129" s="28">
        <v>0</v>
      </c>
      <c r="G129" s="28">
        <v>0</v>
      </c>
      <c r="H129" s="29">
        <v>2228.9899999999998</v>
      </c>
    </row>
    <row r="130" spans="1:8" x14ac:dyDescent="0.25">
      <c r="A130" s="8">
        <v>102</v>
      </c>
      <c r="B130" s="25" t="s">
        <v>150</v>
      </c>
      <c r="C130" s="26">
        <v>2.00793237E-4</v>
      </c>
      <c r="D130" s="27" t="s">
        <v>48</v>
      </c>
      <c r="E130" s="27">
        <v>1484.32</v>
      </c>
      <c r="F130" s="28">
        <v>0</v>
      </c>
      <c r="G130" s="28">
        <v>0</v>
      </c>
      <c r="H130" s="29">
        <v>1484.32</v>
      </c>
    </row>
    <row r="131" spans="1:8" x14ac:dyDescent="0.25">
      <c r="A131" s="8">
        <v>103</v>
      </c>
      <c r="B131" s="25" t="s">
        <v>151</v>
      </c>
      <c r="C131" s="26">
        <v>2.6536324899999999E-4</v>
      </c>
      <c r="D131" s="27" t="s">
        <v>48</v>
      </c>
      <c r="E131" s="27">
        <v>1961.64</v>
      </c>
      <c r="F131" s="28">
        <v>0</v>
      </c>
      <c r="G131" s="28">
        <v>0</v>
      </c>
      <c r="H131" s="29">
        <v>1961.64</v>
      </c>
    </row>
    <row r="132" spans="1:8" x14ac:dyDescent="0.25">
      <c r="A132" s="8">
        <v>104</v>
      </c>
      <c r="B132" s="25" t="s">
        <v>152</v>
      </c>
      <c r="C132" s="26">
        <v>1.89101571E-4</v>
      </c>
      <c r="D132" s="27" t="s">
        <v>48</v>
      </c>
      <c r="E132" s="27">
        <v>1397.89</v>
      </c>
      <c r="F132" s="28">
        <v>0</v>
      </c>
      <c r="G132" s="28">
        <v>0</v>
      </c>
      <c r="H132" s="29">
        <v>1397.89</v>
      </c>
    </row>
    <row r="133" spans="1:8" x14ac:dyDescent="0.25">
      <c r="A133" s="8">
        <v>105</v>
      </c>
      <c r="B133" s="25" t="s">
        <v>153</v>
      </c>
      <c r="C133" s="26">
        <v>3.18032257E-4</v>
      </c>
      <c r="D133" s="27" t="s">
        <v>48</v>
      </c>
      <c r="E133" s="27">
        <v>2350.9899999999998</v>
      </c>
      <c r="F133" s="28">
        <v>0</v>
      </c>
      <c r="G133" s="28">
        <v>0</v>
      </c>
      <c r="H133" s="29">
        <v>2350.9899999999998</v>
      </c>
    </row>
    <row r="134" spans="1:8" x14ac:dyDescent="0.25">
      <c r="A134" s="8">
        <v>106</v>
      </c>
      <c r="B134" s="25" t="s">
        <v>154</v>
      </c>
      <c r="C134" s="26">
        <v>1.014493061E-3</v>
      </c>
      <c r="D134" s="27" t="s">
        <v>48</v>
      </c>
      <c r="E134" s="27">
        <v>7499.43</v>
      </c>
      <c r="F134" s="28">
        <v>0</v>
      </c>
      <c r="G134" s="28">
        <v>0</v>
      </c>
      <c r="H134" s="29">
        <v>7499.43</v>
      </c>
    </row>
    <row r="135" spans="1:8" x14ac:dyDescent="0.25">
      <c r="A135" s="8">
        <v>107</v>
      </c>
      <c r="B135" s="25" t="s">
        <v>155</v>
      </c>
      <c r="C135" s="26">
        <v>2.8316739099999998E-4</v>
      </c>
      <c r="D135" s="27" t="s">
        <v>48</v>
      </c>
      <c r="E135" s="27">
        <v>2093.2600000000002</v>
      </c>
      <c r="F135" s="28">
        <v>0</v>
      </c>
      <c r="G135" s="28">
        <v>0</v>
      </c>
      <c r="H135" s="29">
        <v>2093.2600000000002</v>
      </c>
    </row>
    <row r="136" spans="1:8" x14ac:dyDescent="0.25">
      <c r="A136" s="8">
        <v>108</v>
      </c>
      <c r="B136" s="25" t="s">
        <v>156</v>
      </c>
      <c r="C136" s="26">
        <v>1.1976904489999999E-3</v>
      </c>
      <c r="D136" s="27" t="s">
        <v>48</v>
      </c>
      <c r="E136" s="27">
        <v>8853.68</v>
      </c>
      <c r="F136" s="28">
        <v>0</v>
      </c>
      <c r="G136" s="28">
        <v>0</v>
      </c>
      <c r="H136" s="29">
        <v>8853.68</v>
      </c>
    </row>
    <row r="137" spans="1:8" x14ac:dyDescent="0.25">
      <c r="A137" s="8">
        <v>109</v>
      </c>
      <c r="B137" s="25" t="s">
        <v>157</v>
      </c>
      <c r="C137" s="26">
        <v>2.733802E-6</v>
      </c>
      <c r="D137" s="27" t="s">
        <v>57</v>
      </c>
      <c r="E137" s="27">
        <v>20.21</v>
      </c>
      <c r="F137" s="28">
        <v>-20.21</v>
      </c>
      <c r="G137" s="28">
        <v>0</v>
      </c>
      <c r="H137" s="29">
        <v>0</v>
      </c>
    </row>
    <row r="138" spans="1:8" x14ac:dyDescent="0.25">
      <c r="A138" s="8">
        <v>110</v>
      </c>
      <c r="B138" s="25" t="s">
        <v>158</v>
      </c>
      <c r="C138" s="26">
        <v>4.1241238100000002E-4</v>
      </c>
      <c r="D138" s="27" t="s">
        <v>48</v>
      </c>
      <c r="E138" s="27">
        <v>3048.67</v>
      </c>
      <c r="F138" s="28">
        <v>0</v>
      </c>
      <c r="G138" s="28">
        <v>0</v>
      </c>
      <c r="H138" s="29">
        <v>3048.67</v>
      </c>
    </row>
    <row r="139" spans="1:8" x14ac:dyDescent="0.25">
      <c r="A139" s="8">
        <v>111</v>
      </c>
      <c r="B139" s="25" t="s">
        <v>159</v>
      </c>
      <c r="C139" s="26">
        <v>1.6488183599999999E-4</v>
      </c>
      <c r="D139" s="27" t="s">
        <v>48</v>
      </c>
      <c r="E139" s="27">
        <v>1218.8599999999999</v>
      </c>
      <c r="F139" s="28">
        <v>0</v>
      </c>
      <c r="G139" s="28">
        <v>0</v>
      </c>
      <c r="H139" s="29">
        <v>1218.8599999999999</v>
      </c>
    </row>
    <row r="140" spans="1:8" x14ac:dyDescent="0.25">
      <c r="A140" s="8">
        <v>112</v>
      </c>
      <c r="B140" s="25" t="s">
        <v>160</v>
      </c>
      <c r="C140" s="26">
        <v>2.1927641000000001E-4</v>
      </c>
      <c r="D140" s="27" t="s">
        <v>48</v>
      </c>
      <c r="E140" s="27">
        <v>1620.96</v>
      </c>
      <c r="F140" s="28">
        <v>0</v>
      </c>
      <c r="G140" s="28">
        <v>0</v>
      </c>
      <c r="H140" s="29">
        <v>1620.96</v>
      </c>
    </row>
    <row r="141" spans="1:8" x14ac:dyDescent="0.25">
      <c r="A141" s="8">
        <v>113</v>
      </c>
      <c r="B141" s="25" t="s">
        <v>161</v>
      </c>
      <c r="C141" s="26">
        <v>4.1796783500000004E-3</v>
      </c>
      <c r="D141" s="27" t="s">
        <v>48</v>
      </c>
      <c r="E141" s="27">
        <v>30897.42</v>
      </c>
      <c r="F141" s="28">
        <v>0</v>
      </c>
      <c r="G141" s="28">
        <v>0</v>
      </c>
      <c r="H141" s="29">
        <v>30897.42</v>
      </c>
    </row>
    <row r="142" spans="1:8" x14ac:dyDescent="0.25">
      <c r="A142" s="8">
        <v>114</v>
      </c>
      <c r="B142" s="25" t="s">
        <v>162</v>
      </c>
      <c r="C142" s="26">
        <v>1.6339863100000001E-4</v>
      </c>
      <c r="D142" s="27" t="s">
        <v>48</v>
      </c>
      <c r="E142" s="27">
        <v>1207.8900000000001</v>
      </c>
      <c r="F142" s="28">
        <v>0</v>
      </c>
      <c r="G142" s="28">
        <v>0</v>
      </c>
      <c r="H142" s="29">
        <v>1207.8900000000001</v>
      </c>
    </row>
    <row r="143" spans="1:8" x14ac:dyDescent="0.25">
      <c r="A143" s="8">
        <v>115</v>
      </c>
      <c r="B143" s="25" t="s">
        <v>163</v>
      </c>
      <c r="C143" s="26">
        <v>9.2743876700000002E-4</v>
      </c>
      <c r="D143" s="27" t="s">
        <v>48</v>
      </c>
      <c r="E143" s="27">
        <v>6855.9</v>
      </c>
      <c r="F143" s="28">
        <v>0</v>
      </c>
      <c r="G143" s="28">
        <v>0</v>
      </c>
      <c r="H143" s="29">
        <v>6855.9</v>
      </c>
    </row>
    <row r="144" spans="1:8" x14ac:dyDescent="0.25">
      <c r="A144" s="8">
        <v>116</v>
      </c>
      <c r="B144" s="25" t="s">
        <v>164</v>
      </c>
      <c r="C144" s="26">
        <v>2.2960860999999999E-5</v>
      </c>
      <c r="D144" s="27" t="s">
        <v>57</v>
      </c>
      <c r="E144" s="27">
        <v>169.73</v>
      </c>
      <c r="F144" s="28">
        <v>-169.73</v>
      </c>
      <c r="G144" s="28">
        <v>0</v>
      </c>
      <c r="H144" s="29">
        <v>0</v>
      </c>
    </row>
    <row r="145" spans="1:8" x14ac:dyDescent="0.25">
      <c r="A145" s="8">
        <v>117</v>
      </c>
      <c r="B145" s="25" t="s">
        <v>165</v>
      </c>
      <c r="C145" s="26">
        <v>2.4927201570000002E-3</v>
      </c>
      <c r="D145" s="27" t="s">
        <v>48</v>
      </c>
      <c r="E145" s="27">
        <v>18426.919999999998</v>
      </c>
      <c r="F145" s="28">
        <v>0</v>
      </c>
      <c r="G145" s="28">
        <v>0</v>
      </c>
      <c r="H145" s="29">
        <v>18426.919999999998</v>
      </c>
    </row>
    <row r="146" spans="1:8" x14ac:dyDescent="0.25">
      <c r="A146" s="8">
        <v>118</v>
      </c>
      <c r="B146" s="25" t="s">
        <v>166</v>
      </c>
      <c r="C146" s="26">
        <v>4.04726923E-4</v>
      </c>
      <c r="D146" s="27" t="s">
        <v>48</v>
      </c>
      <c r="E146" s="27">
        <v>2991.86</v>
      </c>
      <c r="F146" s="28">
        <v>0</v>
      </c>
      <c r="G146" s="28">
        <v>0</v>
      </c>
      <c r="H146" s="29">
        <v>2991.86</v>
      </c>
    </row>
    <row r="147" spans="1:8" x14ac:dyDescent="0.25">
      <c r="A147" s="8">
        <v>119</v>
      </c>
      <c r="B147" s="25" t="s">
        <v>167</v>
      </c>
      <c r="C147" s="26">
        <v>1.640912378E-3</v>
      </c>
      <c r="D147" s="27" t="s">
        <v>48</v>
      </c>
      <c r="E147" s="27">
        <v>12130.11</v>
      </c>
      <c r="F147" s="28">
        <v>0</v>
      </c>
      <c r="G147" s="28">
        <v>0</v>
      </c>
      <c r="H147" s="29">
        <v>12130.11</v>
      </c>
    </row>
    <row r="148" spans="1:8" x14ac:dyDescent="0.25">
      <c r="A148" s="8">
        <v>120</v>
      </c>
      <c r="B148" s="25" t="s">
        <v>168</v>
      </c>
      <c r="C148" s="26">
        <v>4.62282123E-4</v>
      </c>
      <c r="D148" s="27" t="s">
        <v>48</v>
      </c>
      <c r="E148" s="27">
        <v>3417.33</v>
      </c>
      <c r="F148" s="28">
        <v>0</v>
      </c>
      <c r="G148" s="28">
        <v>0</v>
      </c>
      <c r="H148" s="29">
        <v>3417.33</v>
      </c>
    </row>
    <row r="149" spans="1:8" x14ac:dyDescent="0.25">
      <c r="A149" s="8">
        <v>121</v>
      </c>
      <c r="B149" s="25" t="s">
        <v>169</v>
      </c>
      <c r="C149" s="26">
        <v>2.391080743E-2</v>
      </c>
      <c r="D149" s="27" t="s">
        <v>48</v>
      </c>
      <c r="E149" s="27">
        <v>176755.74</v>
      </c>
      <c r="F149" s="28">
        <v>0</v>
      </c>
      <c r="G149" s="28">
        <v>0</v>
      </c>
      <c r="H149" s="29">
        <v>176755.74</v>
      </c>
    </row>
    <row r="150" spans="1:8" x14ac:dyDescent="0.25">
      <c r="A150" s="8">
        <v>122</v>
      </c>
      <c r="B150" s="25" t="s">
        <v>170</v>
      </c>
      <c r="C150" s="26">
        <v>9.3502969600000002E-4</v>
      </c>
      <c r="D150" s="27" t="s">
        <v>48</v>
      </c>
      <c r="E150" s="27">
        <v>6912.02</v>
      </c>
      <c r="F150" s="28">
        <v>0</v>
      </c>
      <c r="G150" s="28">
        <v>0</v>
      </c>
      <c r="H150" s="29">
        <v>6912.02</v>
      </c>
    </row>
    <row r="151" spans="1:8" x14ac:dyDescent="0.25">
      <c r="A151" s="8">
        <v>123</v>
      </c>
      <c r="B151" s="25" t="s">
        <v>171</v>
      </c>
      <c r="C151" s="26">
        <v>2.5163289300000002E-4</v>
      </c>
      <c r="D151" s="27" t="s">
        <v>48</v>
      </c>
      <c r="E151" s="27">
        <v>1860.14</v>
      </c>
      <c r="F151" s="28">
        <v>0</v>
      </c>
      <c r="G151" s="28">
        <v>0</v>
      </c>
      <c r="H151" s="29">
        <v>1860.14</v>
      </c>
    </row>
    <row r="152" spans="1:8" x14ac:dyDescent="0.25">
      <c r="A152" s="8">
        <v>124</v>
      </c>
      <c r="B152" s="25" t="s">
        <v>172</v>
      </c>
      <c r="C152" s="26">
        <v>5.2980870659999997E-3</v>
      </c>
      <c r="D152" s="27" t="s">
        <v>48</v>
      </c>
      <c r="E152" s="27">
        <v>39165.019999999997</v>
      </c>
      <c r="F152" s="28">
        <v>0</v>
      </c>
      <c r="G152" s="28">
        <v>0</v>
      </c>
      <c r="H152" s="29">
        <v>39165.019999999997</v>
      </c>
    </row>
    <row r="153" spans="1:8" x14ac:dyDescent="0.25">
      <c r="A153" s="8">
        <v>125</v>
      </c>
      <c r="B153" s="25" t="s">
        <v>173</v>
      </c>
      <c r="C153" s="26">
        <v>3.5979730059999999E-3</v>
      </c>
      <c r="D153" s="27" t="s">
        <v>48</v>
      </c>
      <c r="E153" s="27">
        <v>26597.279999999999</v>
      </c>
      <c r="F153" s="28">
        <v>0</v>
      </c>
      <c r="G153" s="28">
        <v>0</v>
      </c>
      <c r="H153" s="29">
        <v>26597.279999999999</v>
      </c>
    </row>
    <row r="154" spans="1:8" x14ac:dyDescent="0.25">
      <c r="A154" s="8">
        <v>126</v>
      </c>
      <c r="B154" s="25" t="s">
        <v>174</v>
      </c>
      <c r="C154" s="26">
        <v>1.234778975E-3</v>
      </c>
      <c r="D154" s="27" t="s">
        <v>48</v>
      </c>
      <c r="E154" s="27">
        <v>9127.85</v>
      </c>
      <c r="F154" s="28">
        <v>0</v>
      </c>
      <c r="G154" s="28">
        <v>0</v>
      </c>
      <c r="H154" s="29">
        <v>9127.85</v>
      </c>
    </row>
    <row r="155" spans="1:8" x14ac:dyDescent="0.25">
      <c r="A155" s="8">
        <v>127</v>
      </c>
      <c r="B155" s="25" t="s">
        <v>175</v>
      </c>
      <c r="C155" s="26">
        <v>1.0289043E-4</v>
      </c>
      <c r="D155" s="27" t="s">
        <v>48</v>
      </c>
      <c r="E155" s="27">
        <v>760.6</v>
      </c>
      <c r="F155" s="28">
        <v>0</v>
      </c>
      <c r="G155" s="28">
        <v>0</v>
      </c>
      <c r="H155" s="29">
        <v>760.6</v>
      </c>
    </row>
    <row r="156" spans="1:8" x14ac:dyDescent="0.25">
      <c r="A156" s="8">
        <v>128</v>
      </c>
      <c r="B156" s="25" t="s">
        <v>176</v>
      </c>
      <c r="C156" s="26">
        <v>6.406629239E-3</v>
      </c>
      <c r="D156" s="27" t="s">
        <v>48</v>
      </c>
      <c r="E156" s="27">
        <v>47359.69</v>
      </c>
      <c r="F156" s="28">
        <v>0</v>
      </c>
      <c r="G156" s="28">
        <v>0</v>
      </c>
      <c r="H156" s="29">
        <v>47359.69</v>
      </c>
    </row>
    <row r="157" spans="1:8" x14ac:dyDescent="0.25">
      <c r="A157" s="8">
        <v>129</v>
      </c>
      <c r="B157" s="25" t="s">
        <v>177</v>
      </c>
      <c r="C157" s="26">
        <v>1.9759611309999999E-3</v>
      </c>
      <c r="D157" s="27" t="s">
        <v>48</v>
      </c>
      <c r="E157" s="27">
        <v>14606.89</v>
      </c>
      <c r="F157" s="28">
        <v>0</v>
      </c>
      <c r="G157" s="28">
        <v>0</v>
      </c>
      <c r="H157" s="29">
        <v>14606.89</v>
      </c>
    </row>
    <row r="158" spans="1:8" x14ac:dyDescent="0.25">
      <c r="A158" s="8">
        <v>130</v>
      </c>
      <c r="B158" s="25" t="s">
        <v>178</v>
      </c>
      <c r="C158" s="26">
        <v>6.0799556250000003E-3</v>
      </c>
      <c r="D158" s="27" t="s">
        <v>48</v>
      </c>
      <c r="E158" s="27">
        <v>44944.83</v>
      </c>
      <c r="F158" s="28">
        <v>0</v>
      </c>
      <c r="G158" s="28">
        <v>0</v>
      </c>
      <c r="H158" s="29">
        <v>44944.83</v>
      </c>
    </row>
    <row r="159" spans="1:8" x14ac:dyDescent="0.25">
      <c r="A159" s="8">
        <v>131</v>
      </c>
      <c r="B159" s="25" t="s">
        <v>179</v>
      </c>
      <c r="C159" s="26">
        <v>2.9137306100000002E-4</v>
      </c>
      <c r="D159" s="27" t="s">
        <v>48</v>
      </c>
      <c r="E159" s="27">
        <v>2153.92</v>
      </c>
      <c r="F159" s="28">
        <v>0</v>
      </c>
      <c r="G159" s="28">
        <v>0</v>
      </c>
      <c r="H159" s="29">
        <v>2153.92</v>
      </c>
    </row>
    <row r="160" spans="1:8" x14ac:dyDescent="0.25">
      <c r="A160" s="8">
        <v>132</v>
      </c>
      <c r="B160" s="25" t="s">
        <v>180</v>
      </c>
      <c r="C160" s="26">
        <v>2.1211915460000001E-3</v>
      </c>
      <c r="D160" s="27" t="s">
        <v>48</v>
      </c>
      <c r="E160" s="27">
        <v>15680.47</v>
      </c>
      <c r="F160" s="28">
        <v>0</v>
      </c>
      <c r="G160" s="28">
        <v>0</v>
      </c>
      <c r="H160" s="29">
        <v>15680.47</v>
      </c>
    </row>
    <row r="161" spans="1:8" x14ac:dyDescent="0.25">
      <c r="A161" s="8">
        <v>133</v>
      </c>
      <c r="B161" s="25" t="s">
        <v>181</v>
      </c>
      <c r="C161" s="26">
        <v>2.1433248383000002E-2</v>
      </c>
      <c r="D161" s="27" t="s">
        <v>48</v>
      </c>
      <c r="E161" s="27">
        <v>158440.9</v>
      </c>
      <c r="F161" s="28">
        <v>0</v>
      </c>
      <c r="G161" s="28">
        <v>0</v>
      </c>
      <c r="H161" s="29">
        <v>158440.9</v>
      </c>
    </row>
    <row r="162" spans="1:8" x14ac:dyDescent="0.25">
      <c r="A162" s="8">
        <v>134</v>
      </c>
      <c r="B162" s="25" t="s">
        <v>182</v>
      </c>
      <c r="C162" s="26">
        <v>9.2212331999999998E-4</v>
      </c>
      <c r="D162" s="27" t="s">
        <v>48</v>
      </c>
      <c r="E162" s="27">
        <v>6816.61</v>
      </c>
      <c r="F162" s="28">
        <v>0</v>
      </c>
      <c r="G162" s="28">
        <v>0</v>
      </c>
      <c r="H162" s="29">
        <v>6816.61</v>
      </c>
    </row>
    <row r="163" spans="1:8" x14ac:dyDescent="0.25">
      <c r="A163" s="8">
        <v>135</v>
      </c>
      <c r="B163" s="25" t="s">
        <v>183</v>
      </c>
      <c r="C163" s="26">
        <v>3.0032920160999999E-2</v>
      </c>
      <c r="D163" s="27" t="s">
        <v>48</v>
      </c>
      <c r="E163" s="27">
        <v>222012.21</v>
      </c>
      <c r="F163" s="28">
        <v>0</v>
      </c>
      <c r="G163" s="28">
        <v>594.52123055998209</v>
      </c>
      <c r="H163" s="29">
        <v>222606.73123055996</v>
      </c>
    </row>
    <row r="164" spans="1:8" x14ac:dyDescent="0.25">
      <c r="A164" s="8">
        <v>136</v>
      </c>
      <c r="B164" s="25" t="s">
        <v>184</v>
      </c>
      <c r="C164" s="26">
        <v>7.9717256799999997E-4</v>
      </c>
      <c r="D164" s="27" t="s">
        <v>48</v>
      </c>
      <c r="E164" s="27">
        <v>5892.93</v>
      </c>
      <c r="F164" s="28">
        <v>0</v>
      </c>
      <c r="G164" s="28">
        <v>0</v>
      </c>
      <c r="H164" s="29">
        <v>5892.93</v>
      </c>
    </row>
    <row r="165" spans="1:8" x14ac:dyDescent="0.25">
      <c r="A165" s="8">
        <v>137</v>
      </c>
      <c r="B165" s="25" t="s">
        <v>185</v>
      </c>
      <c r="C165" s="26">
        <v>3.7904729000000003E-5</v>
      </c>
      <c r="D165" s="27" t="s">
        <v>48</v>
      </c>
      <c r="E165" s="27">
        <v>280.2</v>
      </c>
      <c r="F165" s="28">
        <v>0</v>
      </c>
      <c r="G165" s="28">
        <v>0</v>
      </c>
      <c r="H165" s="29">
        <v>280.2</v>
      </c>
    </row>
    <row r="166" spans="1:8" x14ac:dyDescent="0.25">
      <c r="A166" s="8">
        <v>138</v>
      </c>
      <c r="B166" s="25" t="s">
        <v>186</v>
      </c>
      <c r="C166" s="26">
        <v>8.1575084800000004E-4</v>
      </c>
      <c r="D166" s="27" t="s">
        <v>48</v>
      </c>
      <c r="E166" s="27">
        <v>6030.27</v>
      </c>
      <c r="F166" s="28">
        <v>0</v>
      </c>
      <c r="G166" s="28">
        <v>0</v>
      </c>
      <c r="H166" s="29">
        <v>6030.27</v>
      </c>
    </row>
    <row r="167" spans="1:8" x14ac:dyDescent="0.25">
      <c r="A167" s="8">
        <v>139</v>
      </c>
      <c r="B167" s="25" t="s">
        <v>187</v>
      </c>
      <c r="C167" s="26">
        <v>6.1572607730000003E-3</v>
      </c>
      <c r="D167" s="27" t="s">
        <v>48</v>
      </c>
      <c r="E167" s="27">
        <v>45516.29</v>
      </c>
      <c r="F167" s="28">
        <v>0</v>
      </c>
      <c r="G167" s="28">
        <v>0</v>
      </c>
      <c r="H167" s="29">
        <v>45516.29</v>
      </c>
    </row>
    <row r="168" spans="1:8" x14ac:dyDescent="0.25">
      <c r="A168" s="8">
        <v>140</v>
      </c>
      <c r="B168" s="25" t="s">
        <v>188</v>
      </c>
      <c r="C168" s="26">
        <v>4.4341650469999997E-3</v>
      </c>
      <c r="D168" s="27" t="s">
        <v>48</v>
      </c>
      <c r="E168" s="27">
        <v>32778.660000000003</v>
      </c>
      <c r="F168" s="28">
        <v>0</v>
      </c>
      <c r="G168" s="28">
        <v>0</v>
      </c>
      <c r="H168" s="29">
        <v>32778.660000000003</v>
      </c>
    </row>
    <row r="169" spans="1:8" x14ac:dyDescent="0.25">
      <c r="A169" s="8">
        <v>141</v>
      </c>
      <c r="B169" s="25" t="s">
        <v>189</v>
      </c>
      <c r="C169" s="26">
        <v>1.3858695E-3</v>
      </c>
      <c r="D169" s="27" t="s">
        <v>48</v>
      </c>
      <c r="E169" s="27">
        <v>10244.76</v>
      </c>
      <c r="F169" s="28">
        <v>0</v>
      </c>
      <c r="G169" s="28">
        <v>0</v>
      </c>
      <c r="H169" s="29">
        <v>10244.76</v>
      </c>
    </row>
    <row r="170" spans="1:8" x14ac:dyDescent="0.25">
      <c r="A170" s="8">
        <v>142</v>
      </c>
      <c r="B170" s="25" t="s">
        <v>190</v>
      </c>
      <c r="C170" s="26">
        <v>8.8237929539999992E-3</v>
      </c>
      <c r="D170" s="27" t="s">
        <v>48</v>
      </c>
      <c r="E170" s="27">
        <v>65228.08</v>
      </c>
      <c r="F170" s="28">
        <v>0</v>
      </c>
      <c r="G170" s="28">
        <v>0</v>
      </c>
      <c r="H170" s="29">
        <v>65228.08</v>
      </c>
    </row>
    <row r="171" spans="1:8" x14ac:dyDescent="0.25">
      <c r="A171" s="8">
        <v>143</v>
      </c>
      <c r="B171" s="25" t="s">
        <v>191</v>
      </c>
      <c r="C171" s="26">
        <v>5.0926305999999997E-5</v>
      </c>
      <c r="D171" s="27" t="s">
        <v>48</v>
      </c>
      <c r="E171" s="27">
        <v>376.46</v>
      </c>
      <c r="F171" s="28">
        <v>0</v>
      </c>
      <c r="G171" s="28">
        <v>0</v>
      </c>
      <c r="H171" s="29">
        <v>376.46</v>
      </c>
    </row>
    <row r="172" spans="1:8" x14ac:dyDescent="0.25">
      <c r="A172" s="8">
        <v>144</v>
      </c>
      <c r="B172" s="25" t="s">
        <v>192</v>
      </c>
      <c r="C172" s="26">
        <v>9.9963665000000004E-5</v>
      </c>
      <c r="D172" s="27" t="s">
        <v>48</v>
      </c>
      <c r="E172" s="27">
        <v>738.96</v>
      </c>
      <c r="F172" s="28">
        <v>0</v>
      </c>
      <c r="G172" s="28">
        <v>0</v>
      </c>
      <c r="H172" s="29">
        <v>738.96</v>
      </c>
    </row>
    <row r="173" spans="1:8" x14ac:dyDescent="0.25">
      <c r="A173" s="8">
        <v>145</v>
      </c>
      <c r="B173" s="25" t="s">
        <v>193</v>
      </c>
      <c r="C173" s="26">
        <v>8.8986446900000005E-4</v>
      </c>
      <c r="D173" s="27" t="s">
        <v>48</v>
      </c>
      <c r="E173" s="27">
        <v>6578.14</v>
      </c>
      <c r="F173" s="28">
        <v>0</v>
      </c>
      <c r="G173" s="28">
        <v>0</v>
      </c>
      <c r="H173" s="29">
        <v>6578.14</v>
      </c>
    </row>
    <row r="174" spans="1:8" x14ac:dyDescent="0.25">
      <c r="A174" s="8">
        <v>146</v>
      </c>
      <c r="B174" s="25" t="s">
        <v>194</v>
      </c>
      <c r="C174" s="26">
        <v>1.4441660503E-2</v>
      </c>
      <c r="D174" s="27" t="s">
        <v>48</v>
      </c>
      <c r="E174" s="27">
        <v>106757.02</v>
      </c>
      <c r="F174" s="28">
        <v>0</v>
      </c>
      <c r="G174" s="28">
        <v>0</v>
      </c>
      <c r="H174" s="29">
        <v>106757.02</v>
      </c>
    </row>
    <row r="175" spans="1:8" x14ac:dyDescent="0.25">
      <c r="A175" s="8">
        <v>147</v>
      </c>
      <c r="B175" s="25" t="s">
        <v>195</v>
      </c>
      <c r="C175" s="26">
        <v>4.4797409659999999E-3</v>
      </c>
      <c r="D175" s="27" t="s">
        <v>48</v>
      </c>
      <c r="E175" s="27">
        <v>33115.57</v>
      </c>
      <c r="F175" s="28">
        <v>0</v>
      </c>
      <c r="G175" s="28">
        <v>0</v>
      </c>
      <c r="H175" s="29">
        <v>33115.57</v>
      </c>
    </row>
    <row r="176" spans="1:8" x14ac:dyDescent="0.25">
      <c r="A176" s="8">
        <v>148</v>
      </c>
      <c r="B176" s="25" t="s">
        <v>196</v>
      </c>
      <c r="C176" s="26">
        <v>7.1513735200000002E-4</v>
      </c>
      <c r="D176" s="27" t="s">
        <v>48</v>
      </c>
      <c r="E176" s="27">
        <v>5286.51</v>
      </c>
      <c r="F176" s="28">
        <v>0</v>
      </c>
      <c r="G176" s="28">
        <v>0</v>
      </c>
      <c r="H176" s="29">
        <v>5286.51</v>
      </c>
    </row>
    <row r="177" spans="1:8" x14ac:dyDescent="0.25">
      <c r="A177" s="8">
        <v>149</v>
      </c>
      <c r="B177" s="25" t="s">
        <v>197</v>
      </c>
      <c r="C177" s="26">
        <v>3.3765971999999998E-5</v>
      </c>
      <c r="D177" s="27" t="s">
        <v>48</v>
      </c>
      <c r="E177" s="27">
        <v>249.61</v>
      </c>
      <c r="F177" s="28">
        <v>0</v>
      </c>
      <c r="G177" s="28">
        <v>0</v>
      </c>
      <c r="H177" s="29">
        <v>249.61</v>
      </c>
    </row>
    <row r="178" spans="1:8" x14ac:dyDescent="0.25">
      <c r="A178" s="8">
        <v>150</v>
      </c>
      <c r="B178" s="25" t="s">
        <v>198</v>
      </c>
      <c r="C178" s="26">
        <v>5.0941859000000001E-4</v>
      </c>
      <c r="D178" s="27" t="s">
        <v>48</v>
      </c>
      <c r="E178" s="27">
        <v>3765.77</v>
      </c>
      <c r="F178" s="28">
        <v>0</v>
      </c>
      <c r="G178" s="28">
        <v>0</v>
      </c>
      <c r="H178" s="29">
        <v>3765.77</v>
      </c>
    </row>
    <row r="179" spans="1:8" x14ac:dyDescent="0.25">
      <c r="A179" s="8">
        <v>151</v>
      </c>
      <c r="B179" s="25" t="s">
        <v>199</v>
      </c>
      <c r="C179" s="26">
        <v>8.9600726785000001E-2</v>
      </c>
      <c r="D179" s="27" t="s">
        <v>48</v>
      </c>
      <c r="E179" s="27">
        <v>662355.01</v>
      </c>
      <c r="F179" s="28">
        <v>0</v>
      </c>
      <c r="G179" s="28">
        <v>463.37463410480996</v>
      </c>
      <c r="H179" s="29">
        <v>662818.38463410479</v>
      </c>
    </row>
    <row r="180" spans="1:8" x14ac:dyDescent="0.25">
      <c r="A180" s="8">
        <v>152</v>
      </c>
      <c r="B180" s="25" t="s">
        <v>200</v>
      </c>
      <c r="C180" s="26">
        <v>6.0597412299999995E-4</v>
      </c>
      <c r="D180" s="27" t="s">
        <v>48</v>
      </c>
      <c r="E180" s="27">
        <v>4479.54</v>
      </c>
      <c r="F180" s="28">
        <v>0</v>
      </c>
      <c r="G180" s="28">
        <v>0</v>
      </c>
      <c r="H180" s="29">
        <v>4479.54</v>
      </c>
    </row>
    <row r="181" spans="1:8" x14ac:dyDescent="0.25">
      <c r="A181" s="8">
        <v>153</v>
      </c>
      <c r="B181" s="25" t="s">
        <v>201</v>
      </c>
      <c r="C181" s="26">
        <v>8.0830540900000004E-4</v>
      </c>
      <c r="D181" s="27" t="s">
        <v>48</v>
      </c>
      <c r="E181" s="27">
        <v>5975.23</v>
      </c>
      <c r="F181" s="28">
        <v>0</v>
      </c>
      <c r="G181" s="28">
        <v>0</v>
      </c>
      <c r="H181" s="29">
        <v>5975.23</v>
      </c>
    </row>
    <row r="182" spans="1:8" x14ac:dyDescent="0.25">
      <c r="A182" s="8">
        <v>154</v>
      </c>
      <c r="B182" s="25" t="s">
        <v>202</v>
      </c>
      <c r="C182" s="26">
        <v>3.4954682540000001E-3</v>
      </c>
      <c r="D182" s="27" t="s">
        <v>48</v>
      </c>
      <c r="E182" s="27">
        <v>25839.53</v>
      </c>
      <c r="F182" s="28">
        <v>0</v>
      </c>
      <c r="G182" s="28">
        <v>0</v>
      </c>
      <c r="H182" s="29">
        <v>25839.53</v>
      </c>
    </row>
    <row r="183" spans="1:8" x14ac:dyDescent="0.25">
      <c r="A183" s="8">
        <v>155</v>
      </c>
      <c r="B183" s="25" t="s">
        <v>203</v>
      </c>
      <c r="C183" s="26">
        <v>1.1137710000000001E-6</v>
      </c>
      <c r="D183" s="27" t="s">
        <v>57</v>
      </c>
      <c r="E183" s="27">
        <v>8.23</v>
      </c>
      <c r="F183" s="28">
        <v>-8.23</v>
      </c>
      <c r="G183" s="28">
        <v>0</v>
      </c>
      <c r="H183" s="29">
        <v>0</v>
      </c>
    </row>
    <row r="184" spans="1:8" x14ac:dyDescent="0.25">
      <c r="A184" s="8">
        <v>156</v>
      </c>
      <c r="B184" s="25" t="s">
        <v>204</v>
      </c>
      <c r="C184" s="26">
        <v>1.7557346500000001E-4</v>
      </c>
      <c r="D184" s="27" t="s">
        <v>48</v>
      </c>
      <c r="E184" s="27">
        <v>1297.8900000000001</v>
      </c>
      <c r="F184" s="28">
        <v>0</v>
      </c>
      <c r="G184" s="28">
        <v>0</v>
      </c>
      <c r="H184" s="29">
        <v>1297.8900000000001</v>
      </c>
    </row>
    <row r="185" spans="1:8" x14ac:dyDescent="0.25">
      <c r="A185" s="8">
        <v>157</v>
      </c>
      <c r="B185" s="25" t="s">
        <v>205</v>
      </c>
      <c r="C185" s="26">
        <v>6.0352741929999999E-3</v>
      </c>
      <c r="D185" s="27" t="s">
        <v>48</v>
      </c>
      <c r="E185" s="27">
        <v>44614.53</v>
      </c>
      <c r="F185" s="28">
        <v>0</v>
      </c>
      <c r="G185" s="28">
        <v>0</v>
      </c>
      <c r="H185" s="29">
        <v>44614.53</v>
      </c>
    </row>
    <row r="186" spans="1:8" x14ac:dyDescent="0.25">
      <c r="A186" s="8">
        <v>158</v>
      </c>
      <c r="B186" s="25" t="s">
        <v>206</v>
      </c>
      <c r="C186" s="26">
        <v>2.785770312E-3</v>
      </c>
      <c r="D186" s="27" t="s">
        <v>48</v>
      </c>
      <c r="E186" s="27">
        <v>20593.240000000002</v>
      </c>
      <c r="F186" s="28">
        <v>0</v>
      </c>
      <c r="G186" s="28">
        <v>0</v>
      </c>
      <c r="H186" s="29">
        <v>20593.240000000002</v>
      </c>
    </row>
    <row r="187" spans="1:8" x14ac:dyDescent="0.25">
      <c r="A187" s="8">
        <v>159</v>
      </c>
      <c r="B187" s="25" t="s">
        <v>207</v>
      </c>
      <c r="C187" s="26">
        <v>1.8602403000000001E-3</v>
      </c>
      <c r="D187" s="27" t="s">
        <v>48</v>
      </c>
      <c r="E187" s="27">
        <v>13751.45</v>
      </c>
      <c r="F187" s="28">
        <v>0</v>
      </c>
      <c r="G187" s="28">
        <v>0</v>
      </c>
      <c r="H187" s="29">
        <v>13751.45</v>
      </c>
    </row>
    <row r="188" spans="1:8" x14ac:dyDescent="0.25">
      <c r="A188" s="8">
        <v>160</v>
      </c>
      <c r="B188" s="25" t="s">
        <v>208</v>
      </c>
      <c r="C188" s="26">
        <v>2.9107497400000001E-4</v>
      </c>
      <c r="D188" s="27" t="s">
        <v>48</v>
      </c>
      <c r="E188" s="27">
        <v>2151.71</v>
      </c>
      <c r="F188" s="28">
        <v>0</v>
      </c>
      <c r="G188" s="28">
        <v>0</v>
      </c>
      <c r="H188" s="29">
        <v>2151.71</v>
      </c>
    </row>
    <row r="189" spans="1:8" x14ac:dyDescent="0.25">
      <c r="A189" s="8">
        <v>161</v>
      </c>
      <c r="B189" s="25" t="s">
        <v>209</v>
      </c>
      <c r="C189" s="26">
        <v>8.8503458599999997E-4</v>
      </c>
      <c r="D189" s="27" t="s">
        <v>48</v>
      </c>
      <c r="E189" s="27">
        <v>6542.44</v>
      </c>
      <c r="F189" s="28">
        <v>0</v>
      </c>
      <c r="G189" s="28">
        <v>0</v>
      </c>
      <c r="H189" s="29">
        <v>6542.44</v>
      </c>
    </row>
    <row r="190" spans="1:8" x14ac:dyDescent="0.25">
      <c r="A190" s="8">
        <v>162</v>
      </c>
      <c r="B190" s="25" t="s">
        <v>210</v>
      </c>
      <c r="C190" s="26">
        <v>3.9655533899999999E-4</v>
      </c>
      <c r="D190" s="27" t="s">
        <v>48</v>
      </c>
      <c r="E190" s="27">
        <v>2931.45</v>
      </c>
      <c r="F190" s="28">
        <v>0</v>
      </c>
      <c r="G190" s="28">
        <v>0</v>
      </c>
      <c r="H190" s="29">
        <v>2931.45</v>
      </c>
    </row>
    <row r="191" spans="1:8" x14ac:dyDescent="0.25">
      <c r="A191" s="8">
        <v>163</v>
      </c>
      <c r="B191" s="25" t="s">
        <v>211</v>
      </c>
      <c r="C191" s="26">
        <v>1.6931761809999999E-3</v>
      </c>
      <c r="D191" s="27" t="s">
        <v>48</v>
      </c>
      <c r="E191" s="27">
        <v>12516.46</v>
      </c>
      <c r="F191" s="28">
        <v>0</v>
      </c>
      <c r="G191" s="28">
        <v>0</v>
      </c>
      <c r="H191" s="29">
        <v>12516.46</v>
      </c>
    </row>
    <row r="192" spans="1:8" x14ac:dyDescent="0.25">
      <c r="A192" s="8">
        <v>164</v>
      </c>
      <c r="B192" s="25" t="s">
        <v>212</v>
      </c>
      <c r="C192" s="26">
        <v>3.0158900909999999E-3</v>
      </c>
      <c r="D192" s="27" t="s">
        <v>48</v>
      </c>
      <c r="E192" s="27">
        <v>22294.35</v>
      </c>
      <c r="F192" s="28">
        <v>0</v>
      </c>
      <c r="G192" s="28">
        <v>0</v>
      </c>
      <c r="H192" s="29">
        <v>22294.35</v>
      </c>
    </row>
    <row r="193" spans="1:8" x14ac:dyDescent="0.25">
      <c r="A193" s="8">
        <v>165</v>
      </c>
      <c r="B193" s="25" t="s">
        <v>213</v>
      </c>
      <c r="C193" s="26">
        <v>3.5999720000000002E-5</v>
      </c>
      <c r="D193" s="27" t="s">
        <v>48</v>
      </c>
      <c r="E193" s="27">
        <v>266.12</v>
      </c>
      <c r="F193" s="28">
        <v>0</v>
      </c>
      <c r="G193" s="28">
        <v>0</v>
      </c>
      <c r="H193" s="29">
        <v>266.12</v>
      </c>
    </row>
    <row r="194" spans="1:8" x14ac:dyDescent="0.25">
      <c r="A194" s="8">
        <v>166</v>
      </c>
      <c r="B194" s="25" t="s">
        <v>214</v>
      </c>
      <c r="C194" s="26">
        <v>5.6166162899999995E-4</v>
      </c>
      <c r="D194" s="27" t="s">
        <v>48</v>
      </c>
      <c r="E194" s="27">
        <v>4151.97</v>
      </c>
      <c r="F194" s="28">
        <v>0</v>
      </c>
      <c r="G194" s="28">
        <v>0</v>
      </c>
      <c r="H194" s="29">
        <v>4151.97</v>
      </c>
    </row>
    <row r="195" spans="1:8" x14ac:dyDescent="0.25">
      <c r="A195" s="8">
        <v>167</v>
      </c>
      <c r="B195" s="25" t="s">
        <v>215</v>
      </c>
      <c r="C195" s="26">
        <v>6.7058526000000006E-5</v>
      </c>
      <c r="D195" s="27" t="s">
        <v>48</v>
      </c>
      <c r="E195" s="27">
        <v>495.72</v>
      </c>
      <c r="F195" s="28">
        <v>0</v>
      </c>
      <c r="G195" s="28">
        <v>0</v>
      </c>
      <c r="H195" s="29">
        <v>495.72</v>
      </c>
    </row>
    <row r="196" spans="1:8" x14ac:dyDescent="0.25">
      <c r="A196" s="8">
        <v>168</v>
      </c>
      <c r="B196" s="25" t="s">
        <v>216</v>
      </c>
      <c r="C196" s="26">
        <v>1.177263374E-3</v>
      </c>
      <c r="D196" s="27" t="s">
        <v>48</v>
      </c>
      <c r="E196" s="27">
        <v>8702.68</v>
      </c>
      <c r="F196" s="28">
        <v>0</v>
      </c>
      <c r="G196" s="28">
        <v>0</v>
      </c>
      <c r="H196" s="29">
        <v>8702.68</v>
      </c>
    </row>
    <row r="197" spans="1:8" x14ac:dyDescent="0.25">
      <c r="A197" s="8">
        <v>169</v>
      </c>
      <c r="B197" s="25" t="s">
        <v>217</v>
      </c>
      <c r="C197" s="26">
        <v>1.7767050856E-2</v>
      </c>
      <c r="D197" s="27" t="s">
        <v>48</v>
      </c>
      <c r="E197" s="27">
        <v>131339.28</v>
      </c>
      <c r="F197" s="28">
        <v>0</v>
      </c>
      <c r="G197" s="28">
        <v>0</v>
      </c>
      <c r="H197" s="29">
        <v>131339.28</v>
      </c>
    </row>
    <row r="198" spans="1:8" x14ac:dyDescent="0.25">
      <c r="A198" s="8">
        <v>170</v>
      </c>
      <c r="B198" s="25" t="s">
        <v>218</v>
      </c>
      <c r="C198" s="26">
        <v>6.9578341279999999E-3</v>
      </c>
      <c r="D198" s="27" t="s">
        <v>48</v>
      </c>
      <c r="E198" s="27">
        <v>51434.36</v>
      </c>
      <c r="F198" s="28">
        <v>0</v>
      </c>
      <c r="G198" s="28">
        <v>0</v>
      </c>
      <c r="H198" s="29">
        <v>51434.36</v>
      </c>
    </row>
    <row r="199" spans="1:8" x14ac:dyDescent="0.25">
      <c r="A199" s="8">
        <v>171</v>
      </c>
      <c r="B199" s="25" t="s">
        <v>219</v>
      </c>
      <c r="C199" s="26">
        <v>9.858481609999999E-4</v>
      </c>
      <c r="D199" s="27" t="s">
        <v>48</v>
      </c>
      <c r="E199" s="27">
        <v>7287.68</v>
      </c>
      <c r="F199" s="28">
        <v>0</v>
      </c>
      <c r="G199" s="28">
        <v>0</v>
      </c>
      <c r="H199" s="29">
        <v>7287.68</v>
      </c>
    </row>
    <row r="200" spans="1:8" x14ac:dyDescent="0.25">
      <c r="A200" s="8">
        <v>172</v>
      </c>
      <c r="B200" s="25" t="s">
        <v>220</v>
      </c>
      <c r="C200" s="26">
        <v>2.8172487499999999E-4</v>
      </c>
      <c r="D200" s="27" t="s">
        <v>48</v>
      </c>
      <c r="E200" s="27">
        <v>2082.59</v>
      </c>
      <c r="F200" s="28">
        <v>0</v>
      </c>
      <c r="G200" s="28">
        <v>0</v>
      </c>
      <c r="H200" s="29">
        <v>2082.59</v>
      </c>
    </row>
    <row r="201" spans="1:8" x14ac:dyDescent="0.25">
      <c r="A201" s="8">
        <v>173</v>
      </c>
      <c r="B201" s="25" t="s">
        <v>221</v>
      </c>
      <c r="C201" s="26">
        <v>1.3945446200000001E-4</v>
      </c>
      <c r="D201" s="27" t="s">
        <v>48</v>
      </c>
      <c r="E201" s="27">
        <v>1030.8900000000001</v>
      </c>
      <c r="F201" s="28">
        <v>0</v>
      </c>
      <c r="G201" s="28">
        <v>0</v>
      </c>
      <c r="H201" s="29">
        <v>1030.8900000000001</v>
      </c>
    </row>
    <row r="202" spans="1:8" x14ac:dyDescent="0.25">
      <c r="A202" s="8">
        <v>174</v>
      </c>
      <c r="B202" s="25" t="s">
        <v>222</v>
      </c>
      <c r="C202" s="26">
        <v>2.00386139E-4</v>
      </c>
      <c r="D202" s="27" t="s">
        <v>48</v>
      </c>
      <c r="E202" s="27">
        <v>1481.31</v>
      </c>
      <c r="F202" s="28">
        <v>0</v>
      </c>
      <c r="G202" s="28">
        <v>0</v>
      </c>
      <c r="H202" s="29">
        <v>1481.31</v>
      </c>
    </row>
    <row r="203" spans="1:8" x14ac:dyDescent="0.25">
      <c r="A203" s="8">
        <v>175</v>
      </c>
      <c r="B203" s="25" t="s">
        <v>223</v>
      </c>
      <c r="C203" s="26">
        <v>8.4457765000000001E-5</v>
      </c>
      <c r="D203" s="27" t="s">
        <v>48</v>
      </c>
      <c r="E203" s="27">
        <v>624.34</v>
      </c>
      <c r="F203" s="28">
        <v>0</v>
      </c>
      <c r="G203" s="28">
        <v>0</v>
      </c>
      <c r="H203" s="29">
        <v>624.34</v>
      </c>
    </row>
    <row r="204" spans="1:8" x14ac:dyDescent="0.25">
      <c r="A204" s="8">
        <v>176</v>
      </c>
      <c r="B204" s="25" t="s">
        <v>224</v>
      </c>
      <c r="C204" s="26">
        <v>2.0211675899999999E-4</v>
      </c>
      <c r="D204" s="27" t="s">
        <v>48</v>
      </c>
      <c r="E204" s="27">
        <v>1494.11</v>
      </c>
      <c r="F204" s="28">
        <v>0</v>
      </c>
      <c r="G204" s="28">
        <v>0</v>
      </c>
      <c r="H204" s="29">
        <v>1494.11</v>
      </c>
    </row>
    <row r="205" spans="1:8" x14ac:dyDescent="0.25">
      <c r="A205" s="8">
        <v>177</v>
      </c>
      <c r="B205" s="25" t="s">
        <v>225</v>
      </c>
      <c r="C205" s="26">
        <v>9.7913195199999994E-4</v>
      </c>
      <c r="D205" s="27" t="s">
        <v>48</v>
      </c>
      <c r="E205" s="27">
        <v>7238.03</v>
      </c>
      <c r="F205" s="28">
        <v>0</v>
      </c>
      <c r="G205" s="28">
        <v>0</v>
      </c>
      <c r="H205" s="29">
        <v>7238.03</v>
      </c>
    </row>
    <row r="206" spans="1:8" x14ac:dyDescent="0.25">
      <c r="A206" s="8">
        <v>178</v>
      </c>
      <c r="B206" s="25" t="s">
        <v>226</v>
      </c>
      <c r="C206" s="26">
        <v>1.9100374032E-2</v>
      </c>
      <c r="D206" s="27" t="s">
        <v>48</v>
      </c>
      <c r="E206" s="27">
        <v>141195.6</v>
      </c>
      <c r="F206" s="28">
        <v>0</v>
      </c>
      <c r="G206" s="28">
        <v>0</v>
      </c>
      <c r="H206" s="29">
        <v>141195.6</v>
      </c>
    </row>
    <row r="207" spans="1:8" x14ac:dyDescent="0.25">
      <c r="A207" s="8">
        <v>179</v>
      </c>
      <c r="B207" s="25" t="s">
        <v>227</v>
      </c>
      <c r="C207" s="26">
        <v>2.8029513700000001E-4</v>
      </c>
      <c r="D207" s="27" t="s">
        <v>48</v>
      </c>
      <c r="E207" s="27">
        <v>2072.02</v>
      </c>
      <c r="F207" s="28">
        <v>0</v>
      </c>
      <c r="G207" s="28">
        <v>0</v>
      </c>
      <c r="H207" s="29">
        <v>2072.02</v>
      </c>
    </row>
    <row r="208" spans="1:8" x14ac:dyDescent="0.25">
      <c r="A208" s="8">
        <v>180</v>
      </c>
      <c r="B208" s="25" t="s">
        <v>228</v>
      </c>
      <c r="C208" s="26">
        <v>2.6908783500000002E-4</v>
      </c>
      <c r="D208" s="27" t="s">
        <v>48</v>
      </c>
      <c r="E208" s="27">
        <v>1989.18</v>
      </c>
      <c r="F208" s="28">
        <v>0</v>
      </c>
      <c r="G208" s="28">
        <v>0</v>
      </c>
      <c r="H208" s="29">
        <v>1989.18</v>
      </c>
    </row>
    <row r="209" spans="1:8" x14ac:dyDescent="0.25">
      <c r="A209" s="8">
        <v>181</v>
      </c>
      <c r="B209" s="25" t="s">
        <v>229</v>
      </c>
      <c r="C209" s="26">
        <v>5.2318127209999999E-3</v>
      </c>
      <c r="D209" s="27" t="s">
        <v>48</v>
      </c>
      <c r="E209" s="27">
        <v>38675.1</v>
      </c>
      <c r="F209" s="28">
        <v>0</v>
      </c>
      <c r="G209" s="28">
        <v>0</v>
      </c>
      <c r="H209" s="29">
        <v>38675.1</v>
      </c>
    </row>
    <row r="210" spans="1:8" x14ac:dyDescent="0.25">
      <c r="A210" s="8">
        <v>182</v>
      </c>
      <c r="B210" s="25" t="s">
        <v>230</v>
      </c>
      <c r="C210" s="26">
        <v>3.2670462099999999E-4</v>
      </c>
      <c r="D210" s="27" t="s">
        <v>48</v>
      </c>
      <c r="E210" s="27">
        <v>2415.1</v>
      </c>
      <c r="F210" s="28">
        <v>0</v>
      </c>
      <c r="G210" s="28">
        <v>0</v>
      </c>
      <c r="H210" s="29">
        <v>2415.1</v>
      </c>
    </row>
    <row r="211" spans="1:8" x14ac:dyDescent="0.25">
      <c r="A211" s="8">
        <v>183</v>
      </c>
      <c r="B211" s="25" t="s">
        <v>231</v>
      </c>
      <c r="C211" s="26">
        <v>9.3741051199999997E-4</v>
      </c>
      <c r="D211" s="27" t="s">
        <v>48</v>
      </c>
      <c r="E211" s="27">
        <v>6929.62</v>
      </c>
      <c r="F211" s="28">
        <v>0</v>
      </c>
      <c r="G211" s="28">
        <v>0</v>
      </c>
      <c r="H211" s="29">
        <v>6929.62</v>
      </c>
    </row>
    <row r="212" spans="1:8" x14ac:dyDescent="0.25">
      <c r="A212" s="8">
        <v>184</v>
      </c>
      <c r="B212" s="25" t="s">
        <v>232</v>
      </c>
      <c r="C212" s="26">
        <v>3.9308351700000001E-4</v>
      </c>
      <c r="D212" s="27" t="s">
        <v>48</v>
      </c>
      <c r="E212" s="27">
        <v>2905.79</v>
      </c>
      <c r="F212" s="28">
        <v>0</v>
      </c>
      <c r="G212" s="28">
        <v>0</v>
      </c>
      <c r="H212" s="29">
        <v>2905.79</v>
      </c>
    </row>
    <row r="213" spans="1:8" x14ac:dyDescent="0.25">
      <c r="A213" s="8">
        <v>185</v>
      </c>
      <c r="B213" s="25" t="s">
        <v>233</v>
      </c>
      <c r="C213" s="26">
        <v>8.2098063599999997E-4</v>
      </c>
      <c r="D213" s="27" t="s">
        <v>48</v>
      </c>
      <c r="E213" s="27">
        <v>6068.93</v>
      </c>
      <c r="F213" s="28">
        <v>0</v>
      </c>
      <c r="G213" s="28">
        <v>0</v>
      </c>
      <c r="H213" s="29">
        <v>6068.93</v>
      </c>
    </row>
    <row r="214" spans="1:8" x14ac:dyDescent="0.25">
      <c r="A214" s="8">
        <v>186</v>
      </c>
      <c r="B214" s="25" t="s">
        <v>234</v>
      </c>
      <c r="C214" s="26">
        <v>5.8124223799999996E-4</v>
      </c>
      <c r="D214" s="27" t="s">
        <v>48</v>
      </c>
      <c r="E214" s="27">
        <v>4296.71</v>
      </c>
      <c r="F214" s="28">
        <v>0</v>
      </c>
      <c r="G214" s="28">
        <v>0</v>
      </c>
      <c r="H214" s="29">
        <v>4296.71</v>
      </c>
    </row>
    <row r="215" spans="1:8" x14ac:dyDescent="0.25">
      <c r="A215" s="8">
        <v>187</v>
      </c>
      <c r="B215" s="25" t="s">
        <v>235</v>
      </c>
      <c r="C215" s="26">
        <v>1.53661144E-4</v>
      </c>
      <c r="D215" s="27" t="s">
        <v>48</v>
      </c>
      <c r="E215" s="27">
        <v>1135.9100000000001</v>
      </c>
      <c r="F215" s="28">
        <v>0</v>
      </c>
      <c r="G215" s="28">
        <v>0</v>
      </c>
      <c r="H215" s="29">
        <v>1135.9100000000001</v>
      </c>
    </row>
    <row r="216" spans="1:8" x14ac:dyDescent="0.25">
      <c r="A216" s="8">
        <v>188</v>
      </c>
      <c r="B216" s="25" t="s">
        <v>236</v>
      </c>
      <c r="C216" s="26">
        <v>6.0626288797000001E-2</v>
      </c>
      <c r="D216" s="27" t="s">
        <v>48</v>
      </c>
      <c r="E216" s="27">
        <v>448167.42</v>
      </c>
      <c r="F216" s="28">
        <v>0</v>
      </c>
      <c r="G216" s="28">
        <v>0</v>
      </c>
      <c r="H216" s="29">
        <v>448167.42</v>
      </c>
    </row>
    <row r="217" spans="1:8" x14ac:dyDescent="0.25">
      <c r="A217" s="8">
        <v>189</v>
      </c>
      <c r="B217" s="25" t="s">
        <v>237</v>
      </c>
      <c r="C217" s="26">
        <v>2.4376421470000001E-3</v>
      </c>
      <c r="D217" s="27" t="s">
        <v>48</v>
      </c>
      <c r="E217" s="27">
        <v>18019.77</v>
      </c>
      <c r="F217" s="28">
        <v>0</v>
      </c>
      <c r="G217" s="28">
        <v>0</v>
      </c>
      <c r="H217" s="29">
        <v>18019.77</v>
      </c>
    </row>
    <row r="218" spans="1:8" x14ac:dyDescent="0.25">
      <c r="A218" s="8">
        <v>190</v>
      </c>
      <c r="B218" s="25" t="s">
        <v>238</v>
      </c>
      <c r="C218" s="26">
        <v>2.0250379999999999E-6</v>
      </c>
      <c r="D218" s="27" t="s">
        <v>57</v>
      </c>
      <c r="E218" s="27">
        <v>14.97</v>
      </c>
      <c r="F218" s="28">
        <v>-14.97</v>
      </c>
      <c r="G218" s="28">
        <v>0</v>
      </c>
      <c r="H218" s="29">
        <v>0</v>
      </c>
    </row>
    <row r="219" spans="1:8" x14ac:dyDescent="0.25">
      <c r="A219" s="8">
        <v>191</v>
      </c>
      <c r="B219" s="25" t="s">
        <v>239</v>
      </c>
      <c r="C219" s="26">
        <v>6.2312530159999999E-3</v>
      </c>
      <c r="D219" s="27" t="s">
        <v>48</v>
      </c>
      <c r="E219" s="27">
        <v>46063.26</v>
      </c>
      <c r="F219" s="28">
        <v>0</v>
      </c>
      <c r="G219" s="28">
        <v>0</v>
      </c>
      <c r="H219" s="29">
        <v>46063.26</v>
      </c>
    </row>
    <row r="220" spans="1:8" x14ac:dyDescent="0.25">
      <c r="A220" s="8">
        <v>192</v>
      </c>
      <c r="B220" s="25" t="s">
        <v>240</v>
      </c>
      <c r="C220" s="26">
        <v>5.6487088400000002E-4</v>
      </c>
      <c r="D220" s="27" t="s">
        <v>48</v>
      </c>
      <c r="E220" s="27">
        <v>4175.6899999999996</v>
      </c>
      <c r="F220" s="28">
        <v>0</v>
      </c>
      <c r="G220" s="28">
        <v>0</v>
      </c>
      <c r="H220" s="29">
        <v>4175.6899999999996</v>
      </c>
    </row>
    <row r="221" spans="1:8" x14ac:dyDescent="0.25">
      <c r="A221" s="8">
        <v>193</v>
      </c>
      <c r="B221" s="25" t="s">
        <v>241</v>
      </c>
      <c r="C221" s="26">
        <v>2.7142646300000001E-4</v>
      </c>
      <c r="D221" s="27" t="s">
        <v>48</v>
      </c>
      <c r="E221" s="27">
        <v>2006.46</v>
      </c>
      <c r="F221" s="28">
        <v>0</v>
      </c>
      <c r="G221" s="28">
        <v>0</v>
      </c>
      <c r="H221" s="29">
        <v>2006.46</v>
      </c>
    </row>
    <row r="222" spans="1:8" x14ac:dyDescent="0.25">
      <c r="A222" s="8">
        <v>194</v>
      </c>
      <c r="B222" s="25" t="s">
        <v>242</v>
      </c>
      <c r="C222" s="26">
        <v>2.1551218639999999E-3</v>
      </c>
      <c r="D222" s="27" t="s">
        <v>48</v>
      </c>
      <c r="E222" s="27">
        <v>15931.3</v>
      </c>
      <c r="F222" s="28">
        <v>0</v>
      </c>
      <c r="G222" s="28">
        <v>0</v>
      </c>
      <c r="H222" s="29">
        <v>15931.3</v>
      </c>
    </row>
    <row r="223" spans="1:8" x14ac:dyDescent="0.25">
      <c r="A223" s="8">
        <v>195</v>
      </c>
      <c r="B223" s="25" t="s">
        <v>243</v>
      </c>
      <c r="C223" s="26">
        <v>5.4983679100000004E-4</v>
      </c>
      <c r="D223" s="27" t="s">
        <v>48</v>
      </c>
      <c r="E223" s="27">
        <v>4064.56</v>
      </c>
      <c r="F223" s="28">
        <v>0</v>
      </c>
      <c r="G223" s="28">
        <v>0</v>
      </c>
      <c r="H223" s="29">
        <v>4064.56</v>
      </c>
    </row>
    <row r="224" spans="1:8" x14ac:dyDescent="0.25">
      <c r="A224" s="8">
        <v>196</v>
      </c>
      <c r="B224" s="25" t="s">
        <v>244</v>
      </c>
      <c r="C224" s="26">
        <v>6.9668830999999998E-5</v>
      </c>
      <c r="D224" s="27" t="s">
        <v>48</v>
      </c>
      <c r="E224" s="27">
        <v>515.01</v>
      </c>
      <c r="F224" s="28">
        <v>0</v>
      </c>
      <c r="G224" s="28">
        <v>0</v>
      </c>
      <c r="H224" s="29">
        <v>515.01</v>
      </c>
    </row>
    <row r="225" spans="1:8" x14ac:dyDescent="0.25">
      <c r="A225" s="8">
        <v>197</v>
      </c>
      <c r="B225" s="25" t="s">
        <v>245</v>
      </c>
      <c r="C225" s="26">
        <v>3.179205988E-3</v>
      </c>
      <c r="D225" s="27" t="s">
        <v>48</v>
      </c>
      <c r="E225" s="27">
        <v>23501.63</v>
      </c>
      <c r="F225" s="28">
        <v>0</v>
      </c>
      <c r="G225" s="28">
        <v>0</v>
      </c>
      <c r="H225" s="29">
        <v>23501.63</v>
      </c>
    </row>
    <row r="226" spans="1:8" x14ac:dyDescent="0.25">
      <c r="A226" s="8">
        <v>198</v>
      </c>
      <c r="B226" s="25" t="s">
        <v>246</v>
      </c>
      <c r="C226" s="26">
        <v>8.3058265149999998E-3</v>
      </c>
      <c r="D226" s="27" t="s">
        <v>48</v>
      </c>
      <c r="E226" s="27">
        <v>61399.12</v>
      </c>
      <c r="F226" s="28">
        <v>0</v>
      </c>
      <c r="G226" s="28">
        <v>322.02</v>
      </c>
      <c r="H226" s="29">
        <v>61721.14</v>
      </c>
    </row>
    <row r="227" spans="1:8" x14ac:dyDescent="0.25">
      <c r="A227" s="8">
        <v>199</v>
      </c>
      <c r="B227" s="25" t="s">
        <v>247</v>
      </c>
      <c r="C227" s="26">
        <v>3.3627034900000002E-4</v>
      </c>
      <c r="D227" s="27" t="s">
        <v>48</v>
      </c>
      <c r="E227" s="27">
        <v>2485.81</v>
      </c>
      <c r="F227" s="28">
        <v>0</v>
      </c>
      <c r="G227" s="28">
        <v>0</v>
      </c>
      <c r="H227" s="29">
        <v>2485.81</v>
      </c>
    </row>
    <row r="228" spans="1:8" x14ac:dyDescent="0.25">
      <c r="A228" s="8">
        <v>200</v>
      </c>
      <c r="B228" s="25" t="s">
        <v>248</v>
      </c>
      <c r="C228" s="26">
        <v>1.23583455E-4</v>
      </c>
      <c r="D228" s="27" t="s">
        <v>48</v>
      </c>
      <c r="E228" s="27">
        <v>913.57</v>
      </c>
      <c r="F228" s="28">
        <v>0</v>
      </c>
      <c r="G228" s="28">
        <v>0</v>
      </c>
      <c r="H228" s="29">
        <v>913.57</v>
      </c>
    </row>
    <row r="229" spans="1:8" x14ac:dyDescent="0.25">
      <c r="A229" s="8">
        <v>201</v>
      </c>
      <c r="B229" s="25" t="s">
        <v>249</v>
      </c>
      <c r="C229" s="26">
        <v>3.8875457E-5</v>
      </c>
      <c r="D229" s="27" t="s">
        <v>48</v>
      </c>
      <c r="E229" s="27">
        <v>287.38</v>
      </c>
      <c r="F229" s="28">
        <v>0</v>
      </c>
      <c r="G229" s="28">
        <v>0</v>
      </c>
      <c r="H229" s="29">
        <v>287.38</v>
      </c>
    </row>
    <row r="230" spans="1:8" x14ac:dyDescent="0.25">
      <c r="A230" s="8">
        <v>202</v>
      </c>
      <c r="B230" s="25" t="s">
        <v>250</v>
      </c>
      <c r="C230" s="26">
        <v>2.74648217E-4</v>
      </c>
      <c r="D230" s="27" t="s">
        <v>48</v>
      </c>
      <c r="E230" s="27">
        <v>2030.28</v>
      </c>
      <c r="F230" s="28">
        <v>0</v>
      </c>
      <c r="G230" s="28">
        <v>0</v>
      </c>
      <c r="H230" s="29">
        <v>2030.28</v>
      </c>
    </row>
    <row r="231" spans="1:8" x14ac:dyDescent="0.25">
      <c r="A231" s="8">
        <v>203</v>
      </c>
      <c r="B231" s="25" t="s">
        <v>251</v>
      </c>
      <c r="C231" s="26">
        <v>8.2472855000000005E-5</v>
      </c>
      <c r="D231" s="27" t="s">
        <v>48</v>
      </c>
      <c r="E231" s="27">
        <v>609.66</v>
      </c>
      <c r="F231" s="28">
        <v>0</v>
      </c>
      <c r="G231" s="28">
        <v>0</v>
      </c>
      <c r="H231" s="29">
        <v>609.66</v>
      </c>
    </row>
    <row r="232" spans="1:8" x14ac:dyDescent="0.25">
      <c r="A232" s="8">
        <v>204</v>
      </c>
      <c r="B232" s="25" t="s">
        <v>252</v>
      </c>
      <c r="C232" s="26">
        <v>3.46718756E-4</v>
      </c>
      <c r="D232" s="27" t="s">
        <v>48</v>
      </c>
      <c r="E232" s="27">
        <v>2563.0500000000002</v>
      </c>
      <c r="F232" s="28">
        <v>0</v>
      </c>
      <c r="G232" s="28">
        <v>0</v>
      </c>
      <c r="H232" s="29">
        <v>2563.0500000000002</v>
      </c>
    </row>
    <row r="233" spans="1:8" x14ac:dyDescent="0.25">
      <c r="A233" s="8">
        <v>205</v>
      </c>
      <c r="B233" s="25" t="s">
        <v>253</v>
      </c>
      <c r="C233" s="26">
        <v>3.2484999269999999E-3</v>
      </c>
      <c r="D233" s="27" t="s">
        <v>48</v>
      </c>
      <c r="E233" s="27">
        <v>24013.87</v>
      </c>
      <c r="F233" s="28">
        <v>0</v>
      </c>
      <c r="G233" s="28">
        <v>0</v>
      </c>
      <c r="H233" s="29">
        <v>24013.87</v>
      </c>
    </row>
    <row r="234" spans="1:8" x14ac:dyDescent="0.25">
      <c r="A234" s="8">
        <v>206</v>
      </c>
      <c r="B234" s="25" t="s">
        <v>254</v>
      </c>
      <c r="C234" s="26">
        <v>8.0840992999999995E-5</v>
      </c>
      <c r="D234" s="27" t="s">
        <v>48</v>
      </c>
      <c r="E234" s="27">
        <v>597.6</v>
      </c>
      <c r="F234" s="28">
        <v>0</v>
      </c>
      <c r="G234" s="28">
        <v>0</v>
      </c>
      <c r="H234" s="29">
        <v>597.6</v>
      </c>
    </row>
    <row r="235" spans="1:8" x14ac:dyDescent="0.25">
      <c r="A235" s="8">
        <v>207</v>
      </c>
      <c r="B235" s="25" t="s">
        <v>255</v>
      </c>
      <c r="C235" s="26">
        <v>1.4594833950000001E-3</v>
      </c>
      <c r="D235" s="27" t="s">
        <v>48</v>
      </c>
      <c r="E235" s="27">
        <v>10788.93</v>
      </c>
      <c r="F235" s="28">
        <v>0</v>
      </c>
      <c r="G235" s="28">
        <v>0</v>
      </c>
      <c r="H235" s="29">
        <v>10788.93</v>
      </c>
    </row>
    <row r="236" spans="1:8" x14ac:dyDescent="0.25">
      <c r="A236" s="8">
        <v>208</v>
      </c>
      <c r="B236" s="25" t="s">
        <v>256</v>
      </c>
      <c r="C236" s="26">
        <v>5.5010293199999998E-4</v>
      </c>
      <c r="D236" s="27" t="s">
        <v>48</v>
      </c>
      <c r="E236" s="27">
        <v>4066.52</v>
      </c>
      <c r="F236" s="28">
        <v>0</v>
      </c>
      <c r="G236" s="28">
        <v>0</v>
      </c>
      <c r="H236" s="29">
        <v>4066.52</v>
      </c>
    </row>
    <row r="237" spans="1:8" x14ac:dyDescent="0.25">
      <c r="A237" s="8">
        <v>209</v>
      </c>
      <c r="B237" s="25" t="s">
        <v>257</v>
      </c>
      <c r="C237" s="26">
        <v>1.629846795E-3</v>
      </c>
      <c r="D237" s="27" t="s">
        <v>48</v>
      </c>
      <c r="E237" s="27">
        <v>12048.31</v>
      </c>
      <c r="F237" s="28">
        <v>0</v>
      </c>
      <c r="G237" s="28">
        <v>0</v>
      </c>
      <c r="H237" s="29">
        <v>12048.31</v>
      </c>
    </row>
    <row r="238" spans="1:8" x14ac:dyDescent="0.25">
      <c r="A238" s="8">
        <v>210</v>
      </c>
      <c r="B238" s="25" t="s">
        <v>258</v>
      </c>
      <c r="C238" s="26">
        <v>1.1872459829999999E-3</v>
      </c>
      <c r="D238" s="27" t="s">
        <v>48</v>
      </c>
      <c r="E238" s="27">
        <v>8776.4699999999993</v>
      </c>
      <c r="F238" s="28">
        <v>0</v>
      </c>
      <c r="G238" s="28">
        <v>0</v>
      </c>
      <c r="H238" s="29">
        <v>8776.4699999999993</v>
      </c>
    </row>
    <row r="239" spans="1:8" x14ac:dyDescent="0.25">
      <c r="A239" s="8">
        <v>211</v>
      </c>
      <c r="B239" s="25" t="s">
        <v>259</v>
      </c>
      <c r="C239" s="26">
        <v>2.7031152800000003E-4</v>
      </c>
      <c r="D239" s="27" t="s">
        <v>48</v>
      </c>
      <c r="E239" s="27">
        <v>1998.22</v>
      </c>
      <c r="F239" s="28">
        <v>0</v>
      </c>
      <c r="G239" s="28">
        <v>0</v>
      </c>
      <c r="H239" s="29">
        <v>1998.22</v>
      </c>
    </row>
    <row r="240" spans="1:8" x14ac:dyDescent="0.25">
      <c r="A240" s="8">
        <v>212</v>
      </c>
      <c r="B240" s="25" t="s">
        <v>260</v>
      </c>
      <c r="C240" s="26">
        <v>2.23582679E-4</v>
      </c>
      <c r="D240" s="27" t="s">
        <v>48</v>
      </c>
      <c r="E240" s="27">
        <v>1652.79</v>
      </c>
      <c r="F240" s="28">
        <v>0</v>
      </c>
      <c r="G240" s="28">
        <v>0</v>
      </c>
      <c r="H240" s="29">
        <v>1652.79</v>
      </c>
    </row>
    <row r="241" spans="1:8" x14ac:dyDescent="0.25">
      <c r="A241" s="8">
        <v>213</v>
      </c>
      <c r="B241" s="25" t="s">
        <v>261</v>
      </c>
      <c r="C241" s="26">
        <v>3.78542514E-4</v>
      </c>
      <c r="D241" s="27" t="s">
        <v>48</v>
      </c>
      <c r="E241" s="27">
        <v>2798.3</v>
      </c>
      <c r="F241" s="28">
        <v>0</v>
      </c>
      <c r="G241" s="28">
        <v>0</v>
      </c>
      <c r="H241" s="29">
        <v>2798.3</v>
      </c>
    </row>
    <row r="242" spans="1:8" x14ac:dyDescent="0.25">
      <c r="A242" s="8">
        <v>214</v>
      </c>
      <c r="B242" s="25" t="s">
        <v>262</v>
      </c>
      <c r="C242" s="26">
        <v>1.0430545819999999E-3</v>
      </c>
      <c r="D242" s="27" t="s">
        <v>48</v>
      </c>
      <c r="E242" s="27">
        <v>7710.57</v>
      </c>
      <c r="F242" s="28">
        <v>0</v>
      </c>
      <c r="G242" s="28">
        <v>0</v>
      </c>
      <c r="H242" s="29">
        <v>7710.57</v>
      </c>
    </row>
    <row r="243" spans="1:8" x14ac:dyDescent="0.25">
      <c r="A243" s="8">
        <v>215</v>
      </c>
      <c r="B243" s="25" t="s">
        <v>263</v>
      </c>
      <c r="C243" s="26">
        <v>4.3018366799999997E-3</v>
      </c>
      <c r="D243" s="27" t="s">
        <v>48</v>
      </c>
      <c r="E243" s="27">
        <v>31800.45</v>
      </c>
      <c r="F243" s="28">
        <v>0</v>
      </c>
      <c r="G243" s="28">
        <v>0</v>
      </c>
      <c r="H243" s="29">
        <v>31800.45</v>
      </c>
    </row>
    <row r="244" spans="1:8" x14ac:dyDescent="0.25">
      <c r="A244" s="8">
        <v>216</v>
      </c>
      <c r="B244" s="25" t="s">
        <v>264</v>
      </c>
      <c r="C244" s="26">
        <v>2.3935078230000002E-3</v>
      </c>
      <c r="D244" s="27" t="s">
        <v>48</v>
      </c>
      <c r="E244" s="27">
        <v>17693.52</v>
      </c>
      <c r="F244" s="28">
        <v>0</v>
      </c>
      <c r="G244" s="28">
        <v>0</v>
      </c>
      <c r="H244" s="29">
        <v>17693.52</v>
      </c>
    </row>
    <row r="245" spans="1:8" x14ac:dyDescent="0.25">
      <c r="A245" s="8">
        <v>217</v>
      </c>
      <c r="B245" s="25" t="s">
        <v>265</v>
      </c>
      <c r="C245" s="26">
        <v>1.4540146790000001E-3</v>
      </c>
      <c r="D245" s="27" t="s">
        <v>48</v>
      </c>
      <c r="E245" s="27">
        <v>10748.51</v>
      </c>
      <c r="F245" s="28">
        <v>0</v>
      </c>
      <c r="G245" s="28">
        <v>0</v>
      </c>
      <c r="H245" s="29">
        <v>10748.51</v>
      </c>
    </row>
    <row r="246" spans="1:8" x14ac:dyDescent="0.25">
      <c r="A246" s="8">
        <v>218</v>
      </c>
      <c r="B246" s="25" t="s">
        <v>266</v>
      </c>
      <c r="C246" s="26">
        <v>3.87602955E-4</v>
      </c>
      <c r="D246" s="27" t="s">
        <v>48</v>
      </c>
      <c r="E246" s="27">
        <v>2865.28</v>
      </c>
      <c r="F246" s="28">
        <v>0</v>
      </c>
      <c r="G246" s="28">
        <v>0</v>
      </c>
      <c r="H246" s="29">
        <v>2865.28</v>
      </c>
    </row>
    <row r="247" spans="1:8" x14ac:dyDescent="0.25">
      <c r="A247" s="8">
        <v>219</v>
      </c>
      <c r="B247" s="25" t="s">
        <v>267</v>
      </c>
      <c r="C247" s="26">
        <v>2.4126834019999998E-3</v>
      </c>
      <c r="D247" s="27" t="s">
        <v>48</v>
      </c>
      <c r="E247" s="27">
        <v>17835.27</v>
      </c>
      <c r="F247" s="28">
        <v>0</v>
      </c>
      <c r="G247" s="28">
        <v>0</v>
      </c>
      <c r="H247" s="29">
        <v>17835.27</v>
      </c>
    </row>
    <row r="248" spans="1:8" x14ac:dyDescent="0.25">
      <c r="A248" s="8">
        <v>220</v>
      </c>
      <c r="B248" s="25" t="s">
        <v>268</v>
      </c>
      <c r="C248" s="26">
        <v>1.8697505970999999E-2</v>
      </c>
      <c r="D248" s="27" t="s">
        <v>48</v>
      </c>
      <c r="E248" s="27">
        <v>138217.48000000001</v>
      </c>
      <c r="F248" s="28">
        <v>0</v>
      </c>
      <c r="G248" s="28">
        <v>0</v>
      </c>
      <c r="H248" s="29">
        <v>138217.48000000001</v>
      </c>
    </row>
    <row r="249" spans="1:8" x14ac:dyDescent="0.25">
      <c r="A249" s="8">
        <v>221</v>
      </c>
      <c r="B249" s="25" t="s">
        <v>269</v>
      </c>
      <c r="C249" s="26">
        <v>3.8845852229999998E-3</v>
      </c>
      <c r="D249" s="27" t="s">
        <v>48</v>
      </c>
      <c r="E249" s="27">
        <v>28716</v>
      </c>
      <c r="F249" s="28">
        <v>0</v>
      </c>
      <c r="G249" s="28">
        <v>0</v>
      </c>
      <c r="H249" s="29">
        <v>28716</v>
      </c>
    </row>
    <row r="250" spans="1:8" x14ac:dyDescent="0.25">
      <c r="A250" s="8">
        <v>222</v>
      </c>
      <c r="B250" s="25" t="s">
        <v>270</v>
      </c>
      <c r="C250" s="26">
        <v>1.10286173E-3</v>
      </c>
      <c r="D250" s="27" t="s">
        <v>48</v>
      </c>
      <c r="E250" s="27">
        <v>8152.68</v>
      </c>
      <c r="F250" s="28">
        <v>0</v>
      </c>
      <c r="G250" s="28">
        <v>0</v>
      </c>
      <c r="H250" s="29">
        <v>8152.68</v>
      </c>
    </row>
    <row r="251" spans="1:8" x14ac:dyDescent="0.25">
      <c r="A251" s="8">
        <v>223</v>
      </c>
      <c r="B251" s="25" t="s">
        <v>271</v>
      </c>
      <c r="C251" s="26">
        <v>4.4222389799999999E-4</v>
      </c>
      <c r="D251" s="27" t="s">
        <v>48</v>
      </c>
      <c r="E251" s="27">
        <v>3269.05</v>
      </c>
      <c r="F251" s="28">
        <v>0</v>
      </c>
      <c r="G251" s="28">
        <v>0</v>
      </c>
      <c r="H251" s="29">
        <v>3269.05</v>
      </c>
    </row>
    <row r="252" spans="1:8" x14ac:dyDescent="0.25">
      <c r="A252" s="8">
        <v>224</v>
      </c>
      <c r="B252" s="25" t="s">
        <v>272</v>
      </c>
      <c r="C252" s="26">
        <v>2.8859903999999999E-5</v>
      </c>
      <c r="D252" s="27" t="s">
        <v>48</v>
      </c>
      <c r="E252" s="27">
        <v>213.34</v>
      </c>
      <c r="F252" s="28">
        <v>0</v>
      </c>
      <c r="G252" s="28">
        <v>0</v>
      </c>
      <c r="H252" s="29">
        <v>213.34</v>
      </c>
    </row>
    <row r="253" spans="1:8" x14ac:dyDescent="0.25">
      <c r="A253" s="8">
        <v>225</v>
      </c>
      <c r="B253" s="25" t="s">
        <v>273</v>
      </c>
      <c r="C253" s="26">
        <v>2.8371065529999998E-3</v>
      </c>
      <c r="D253" s="27" t="s">
        <v>48</v>
      </c>
      <c r="E253" s="27">
        <v>20972.73</v>
      </c>
      <c r="F253" s="28">
        <v>0</v>
      </c>
      <c r="G253" s="28">
        <v>0</v>
      </c>
      <c r="H253" s="29">
        <v>20972.73</v>
      </c>
    </row>
    <row r="254" spans="1:8" x14ac:dyDescent="0.25">
      <c r="A254" s="8">
        <v>226</v>
      </c>
      <c r="B254" s="25" t="s">
        <v>274</v>
      </c>
      <c r="C254" s="26">
        <v>8.1260410299999995E-3</v>
      </c>
      <c r="D254" s="27" t="s">
        <v>48</v>
      </c>
      <c r="E254" s="27">
        <v>60070.09</v>
      </c>
      <c r="F254" s="28">
        <v>0</v>
      </c>
      <c r="G254" s="28">
        <v>0</v>
      </c>
      <c r="H254" s="29">
        <v>60070.09</v>
      </c>
    </row>
    <row r="255" spans="1:8" x14ac:dyDescent="0.25">
      <c r="A255" s="8">
        <v>227</v>
      </c>
      <c r="B255" s="25" t="s">
        <v>275</v>
      </c>
      <c r="C255" s="26">
        <v>1.4503783399999999E-4</v>
      </c>
      <c r="D255" s="27" t="s">
        <v>48</v>
      </c>
      <c r="E255" s="27">
        <v>1072.1600000000001</v>
      </c>
      <c r="F255" s="28">
        <v>0</v>
      </c>
      <c r="G255" s="28">
        <v>0</v>
      </c>
      <c r="H255" s="29">
        <v>1072.1600000000001</v>
      </c>
    </row>
    <row r="256" spans="1:8" x14ac:dyDescent="0.25">
      <c r="A256" s="8">
        <v>228</v>
      </c>
      <c r="B256" s="25" t="s">
        <v>276</v>
      </c>
      <c r="C256" s="26">
        <v>2.2034634029999998E-3</v>
      </c>
      <c r="D256" s="27" t="s">
        <v>48</v>
      </c>
      <c r="E256" s="27">
        <v>16288.65</v>
      </c>
      <c r="F256" s="28">
        <v>0</v>
      </c>
      <c r="G256" s="28">
        <v>0</v>
      </c>
      <c r="H256" s="29">
        <v>16288.65</v>
      </c>
    </row>
    <row r="257" spans="1:8" x14ac:dyDescent="0.25">
      <c r="A257" s="8">
        <v>229</v>
      </c>
      <c r="B257" s="25" t="s">
        <v>277</v>
      </c>
      <c r="C257" s="26">
        <v>6.2337200000000001E-7</v>
      </c>
      <c r="D257" s="27" t="s">
        <v>57</v>
      </c>
      <c r="E257" s="27">
        <v>4.6100000000000003</v>
      </c>
      <c r="F257" s="28">
        <v>-4.6100000000000003</v>
      </c>
      <c r="G257" s="28">
        <v>0</v>
      </c>
      <c r="H257" s="29">
        <v>0</v>
      </c>
    </row>
    <row r="258" spans="1:8" x14ac:dyDescent="0.25">
      <c r="A258" s="8">
        <v>230</v>
      </c>
      <c r="B258" s="25" t="s">
        <v>278</v>
      </c>
      <c r="C258" s="26">
        <v>4.97592554E-4</v>
      </c>
      <c r="D258" s="27" t="s">
        <v>48</v>
      </c>
      <c r="E258" s="27">
        <v>3678.35</v>
      </c>
      <c r="F258" s="28">
        <v>0</v>
      </c>
      <c r="G258" s="28">
        <v>0</v>
      </c>
      <c r="H258" s="29">
        <v>3678.35</v>
      </c>
    </row>
    <row r="259" spans="1:8" x14ac:dyDescent="0.25">
      <c r="A259" s="8">
        <v>231</v>
      </c>
      <c r="B259" s="25" t="s">
        <v>279</v>
      </c>
      <c r="C259" s="26">
        <v>5.8226534999999998E-5</v>
      </c>
      <c r="D259" s="27" t="s">
        <v>48</v>
      </c>
      <c r="E259" s="27">
        <v>430.43</v>
      </c>
      <c r="F259" s="28">
        <v>0</v>
      </c>
      <c r="G259" s="28">
        <v>0</v>
      </c>
      <c r="H259" s="29">
        <v>430.43</v>
      </c>
    </row>
    <row r="260" spans="1:8" x14ac:dyDescent="0.25">
      <c r="A260" s="8">
        <v>232</v>
      </c>
      <c r="B260" s="25" t="s">
        <v>280</v>
      </c>
      <c r="C260" s="26">
        <v>2.5038767000000001E-5</v>
      </c>
      <c r="D260" s="27" t="s">
        <v>48</v>
      </c>
      <c r="E260" s="27">
        <v>185.09</v>
      </c>
      <c r="F260" s="28">
        <v>0</v>
      </c>
      <c r="G260" s="28">
        <v>0</v>
      </c>
      <c r="H260" s="29">
        <v>185.09</v>
      </c>
    </row>
    <row r="261" spans="1:8" x14ac:dyDescent="0.25">
      <c r="A261" s="8">
        <v>233</v>
      </c>
      <c r="B261" s="25" t="s">
        <v>281</v>
      </c>
      <c r="C261" s="26">
        <v>2.235527101E-2</v>
      </c>
      <c r="D261" s="27" t="s">
        <v>48</v>
      </c>
      <c r="E261" s="27">
        <v>165256.76</v>
      </c>
      <c r="F261" s="28">
        <v>0</v>
      </c>
      <c r="G261" s="28">
        <v>0</v>
      </c>
      <c r="H261" s="29">
        <v>165256.76</v>
      </c>
    </row>
    <row r="262" spans="1:8" x14ac:dyDescent="0.25">
      <c r="A262" s="8">
        <v>234</v>
      </c>
      <c r="B262" s="25" t="s">
        <v>282</v>
      </c>
      <c r="C262" s="26">
        <v>2.3891487279999999E-3</v>
      </c>
      <c r="D262" s="27" t="s">
        <v>48</v>
      </c>
      <c r="E262" s="27">
        <v>17661.29</v>
      </c>
      <c r="F262" s="28">
        <v>0</v>
      </c>
      <c r="G262" s="28">
        <v>0</v>
      </c>
      <c r="H262" s="29">
        <v>17661.29</v>
      </c>
    </row>
    <row r="263" spans="1:8" x14ac:dyDescent="0.25">
      <c r="A263" s="8">
        <v>235</v>
      </c>
      <c r="B263" s="25" t="s">
        <v>283</v>
      </c>
      <c r="C263" s="26">
        <v>1.903773935E-3</v>
      </c>
      <c r="D263" s="27" t="s">
        <v>48</v>
      </c>
      <c r="E263" s="27">
        <v>14073.26</v>
      </c>
      <c r="F263" s="28">
        <v>0</v>
      </c>
      <c r="G263" s="28">
        <v>0</v>
      </c>
      <c r="H263" s="29">
        <v>14073.26</v>
      </c>
    </row>
    <row r="264" spans="1:8" x14ac:dyDescent="0.25">
      <c r="A264" s="8">
        <v>236</v>
      </c>
      <c r="B264" s="25" t="s">
        <v>284</v>
      </c>
      <c r="C264" s="26">
        <v>1.0160157647E-2</v>
      </c>
      <c r="D264" s="27" t="s">
        <v>48</v>
      </c>
      <c r="E264" s="27">
        <v>75106.880000000005</v>
      </c>
      <c r="F264" s="28">
        <v>0</v>
      </c>
      <c r="G264" s="28">
        <v>0</v>
      </c>
      <c r="H264" s="29">
        <v>75106.880000000005</v>
      </c>
    </row>
    <row r="265" spans="1:8" x14ac:dyDescent="0.25">
      <c r="A265" s="8">
        <v>237</v>
      </c>
      <c r="B265" s="25" t="s">
        <v>285</v>
      </c>
      <c r="C265" s="26">
        <v>3.3566938300000002E-4</v>
      </c>
      <c r="D265" s="27" t="s">
        <v>48</v>
      </c>
      <c r="E265" s="27">
        <v>2481.37</v>
      </c>
      <c r="F265" s="28">
        <v>0</v>
      </c>
      <c r="G265" s="28">
        <v>0</v>
      </c>
      <c r="H265" s="29">
        <v>2481.37</v>
      </c>
    </row>
    <row r="266" spans="1:8" x14ac:dyDescent="0.25">
      <c r="A266" s="8">
        <v>238</v>
      </c>
      <c r="B266" s="25" t="s">
        <v>286</v>
      </c>
      <c r="C266" s="26">
        <v>8.2457610000000002E-5</v>
      </c>
      <c r="D266" s="27" t="s">
        <v>48</v>
      </c>
      <c r="E266" s="27">
        <v>609.54999999999995</v>
      </c>
      <c r="F266" s="28">
        <v>0</v>
      </c>
      <c r="G266" s="28">
        <v>0</v>
      </c>
      <c r="H266" s="29">
        <v>609.54999999999995</v>
      </c>
    </row>
    <row r="267" spans="1:8" x14ac:dyDescent="0.25">
      <c r="A267" s="8">
        <v>239</v>
      </c>
      <c r="B267" s="25" t="s">
        <v>287</v>
      </c>
      <c r="C267" s="26">
        <v>6.7902872E-5</v>
      </c>
      <c r="D267" s="27" t="s">
        <v>48</v>
      </c>
      <c r="E267" s="27">
        <v>501.96</v>
      </c>
      <c r="F267" s="28">
        <v>0</v>
      </c>
      <c r="G267" s="28">
        <v>0</v>
      </c>
      <c r="H267" s="29">
        <v>501.96</v>
      </c>
    </row>
    <row r="268" spans="1:8" x14ac:dyDescent="0.25">
      <c r="A268" s="8">
        <v>240</v>
      </c>
      <c r="B268" s="25" t="s">
        <v>288</v>
      </c>
      <c r="C268" s="26">
        <v>2.1085950369999999E-3</v>
      </c>
      <c r="D268" s="27" t="s">
        <v>48</v>
      </c>
      <c r="E268" s="27">
        <v>15587.36</v>
      </c>
      <c r="F268" s="28">
        <v>0</v>
      </c>
      <c r="G268" s="28">
        <v>0</v>
      </c>
      <c r="H268" s="29">
        <v>15587.36</v>
      </c>
    </row>
    <row r="269" spans="1:8" x14ac:dyDescent="0.25">
      <c r="A269" s="8">
        <v>241</v>
      </c>
      <c r="B269" s="25" t="s">
        <v>289</v>
      </c>
      <c r="C269" s="26">
        <v>2.9159786999999999E-5</v>
      </c>
      <c r="D269" s="27" t="s">
        <v>48</v>
      </c>
      <c r="E269" s="27">
        <v>215.56</v>
      </c>
      <c r="F269" s="28">
        <v>0</v>
      </c>
      <c r="G269" s="28">
        <v>0</v>
      </c>
      <c r="H269" s="29">
        <v>215.56</v>
      </c>
    </row>
    <row r="270" spans="1:8" x14ac:dyDescent="0.25">
      <c r="A270" s="8">
        <v>242</v>
      </c>
      <c r="B270" s="25" t="s">
        <v>290</v>
      </c>
      <c r="C270" s="26">
        <v>7.1194603999999995E-5</v>
      </c>
      <c r="D270" s="27" t="s">
        <v>48</v>
      </c>
      <c r="E270" s="27">
        <v>526.29</v>
      </c>
      <c r="F270" s="28">
        <v>0</v>
      </c>
      <c r="G270" s="28">
        <v>0</v>
      </c>
      <c r="H270" s="29">
        <v>526.29</v>
      </c>
    </row>
    <row r="271" spans="1:8" x14ac:dyDescent="0.25">
      <c r="A271" s="8">
        <v>243</v>
      </c>
      <c r="B271" s="25" t="s">
        <v>291</v>
      </c>
      <c r="C271" s="26">
        <v>6.9474875099999995E-4</v>
      </c>
      <c r="D271" s="27" t="s">
        <v>48</v>
      </c>
      <c r="E271" s="27">
        <v>5135.79</v>
      </c>
      <c r="F271" s="28">
        <v>0</v>
      </c>
      <c r="G271" s="28">
        <v>0</v>
      </c>
      <c r="H271" s="29">
        <v>5135.79</v>
      </c>
    </row>
    <row r="272" spans="1:8" x14ac:dyDescent="0.25">
      <c r="A272" s="8">
        <v>244</v>
      </c>
      <c r="B272" s="25" t="s">
        <v>292</v>
      </c>
      <c r="C272" s="26">
        <v>2.6987487999999998E-4</v>
      </c>
      <c r="D272" s="27" t="s">
        <v>48</v>
      </c>
      <c r="E272" s="27">
        <v>1994.99</v>
      </c>
      <c r="F272" s="28">
        <v>0</v>
      </c>
      <c r="G272" s="28">
        <v>0</v>
      </c>
      <c r="H272" s="29">
        <v>1994.99</v>
      </c>
    </row>
    <row r="273" spans="1:8" x14ac:dyDescent="0.25">
      <c r="A273" s="8">
        <v>245</v>
      </c>
      <c r="B273" s="25" t="s">
        <v>293</v>
      </c>
      <c r="C273" s="26">
        <v>1.3219118090000001E-3</v>
      </c>
      <c r="D273" s="27" t="s">
        <v>48</v>
      </c>
      <c r="E273" s="27">
        <v>9771.9599999999991</v>
      </c>
      <c r="F273" s="28">
        <v>0</v>
      </c>
      <c r="G273" s="28">
        <v>0</v>
      </c>
      <c r="H273" s="29">
        <v>9771.9599999999991</v>
      </c>
    </row>
    <row r="274" spans="1:8" x14ac:dyDescent="0.25">
      <c r="A274" s="8">
        <v>246</v>
      </c>
      <c r="B274" s="25" t="s">
        <v>294</v>
      </c>
      <c r="C274" s="26">
        <v>4.9641098760000004E-3</v>
      </c>
      <c r="D274" s="27" t="s">
        <v>48</v>
      </c>
      <c r="E274" s="27">
        <v>36696.17</v>
      </c>
      <c r="F274" s="28">
        <v>0</v>
      </c>
      <c r="G274" s="28">
        <v>0</v>
      </c>
      <c r="H274" s="29">
        <v>36696.17</v>
      </c>
    </row>
    <row r="275" spans="1:8" x14ac:dyDescent="0.25">
      <c r="A275" s="8">
        <v>247</v>
      </c>
      <c r="B275" s="25" t="s">
        <v>295</v>
      </c>
      <c r="C275" s="26">
        <v>5.3967269000000003E-5</v>
      </c>
      <c r="D275" s="27" t="s">
        <v>48</v>
      </c>
      <c r="E275" s="27">
        <v>398.94</v>
      </c>
      <c r="F275" s="28">
        <v>0</v>
      </c>
      <c r="G275" s="28">
        <v>0</v>
      </c>
      <c r="H275" s="29">
        <v>398.94</v>
      </c>
    </row>
    <row r="276" spans="1:8" x14ac:dyDescent="0.25">
      <c r="A276" s="8">
        <v>248</v>
      </c>
      <c r="B276" s="25" t="s">
        <v>296</v>
      </c>
      <c r="C276" s="26">
        <v>2.8690600000000001E-7</v>
      </c>
      <c r="D276" s="27" t="s">
        <v>57</v>
      </c>
      <c r="E276" s="27">
        <v>2.12</v>
      </c>
      <c r="F276" s="28">
        <v>-2.12</v>
      </c>
      <c r="G276" s="28">
        <v>0</v>
      </c>
      <c r="H276" s="29">
        <v>0</v>
      </c>
    </row>
    <row r="277" spans="1:8" x14ac:dyDescent="0.25">
      <c r="A277" s="8">
        <v>249</v>
      </c>
      <c r="B277" s="25" t="s">
        <v>297</v>
      </c>
      <c r="C277" s="26">
        <v>7.6929149099999995E-4</v>
      </c>
      <c r="D277" s="27" t="s">
        <v>48</v>
      </c>
      <c r="E277" s="27">
        <v>5686.83</v>
      </c>
      <c r="F277" s="28">
        <v>0</v>
      </c>
      <c r="G277" s="28">
        <v>0</v>
      </c>
      <c r="H277" s="29">
        <v>5686.83</v>
      </c>
    </row>
    <row r="278" spans="1:8" x14ac:dyDescent="0.25">
      <c r="A278" s="8">
        <v>250</v>
      </c>
      <c r="B278" s="25" t="s">
        <v>298</v>
      </c>
      <c r="C278" s="26">
        <v>4.2728705929999996E-3</v>
      </c>
      <c r="D278" s="27" t="s">
        <v>48</v>
      </c>
      <c r="E278" s="27">
        <v>31586.32</v>
      </c>
      <c r="F278" s="28">
        <v>0</v>
      </c>
      <c r="G278" s="28">
        <v>0</v>
      </c>
      <c r="H278" s="29">
        <v>31586.32</v>
      </c>
    </row>
    <row r="279" spans="1:8" x14ac:dyDescent="0.25">
      <c r="A279" s="8">
        <v>251</v>
      </c>
      <c r="B279" s="25" t="s">
        <v>299</v>
      </c>
      <c r="C279" s="26">
        <v>4.8418224999999998E-5</v>
      </c>
      <c r="D279" s="27" t="s">
        <v>48</v>
      </c>
      <c r="E279" s="27">
        <v>357.92</v>
      </c>
      <c r="F279" s="28">
        <v>0</v>
      </c>
      <c r="G279" s="28">
        <v>-357.92</v>
      </c>
      <c r="H279" s="29">
        <v>0</v>
      </c>
    </row>
    <row r="280" spans="1:8" x14ac:dyDescent="0.25">
      <c r="A280" s="8">
        <v>252</v>
      </c>
      <c r="B280" s="25" t="s">
        <v>300</v>
      </c>
      <c r="C280" s="26">
        <v>3.2325847499999999E-4</v>
      </c>
      <c r="D280" s="27" t="s">
        <v>48</v>
      </c>
      <c r="E280" s="27">
        <v>2389.62</v>
      </c>
      <c r="F280" s="28">
        <v>0</v>
      </c>
      <c r="G280" s="28">
        <v>0</v>
      </c>
      <c r="H280" s="29">
        <v>2389.62</v>
      </c>
    </row>
    <row r="281" spans="1:8" x14ac:dyDescent="0.25">
      <c r="A281" s="8">
        <v>253</v>
      </c>
      <c r="B281" s="25" t="s">
        <v>301</v>
      </c>
      <c r="C281" s="26">
        <v>1.2684338716999999E-2</v>
      </c>
      <c r="D281" s="27" t="s">
        <v>48</v>
      </c>
      <c r="E281" s="27">
        <v>93766.37</v>
      </c>
      <c r="F281" s="28">
        <v>0</v>
      </c>
      <c r="G281" s="28">
        <v>0</v>
      </c>
      <c r="H281" s="29">
        <v>93766.37</v>
      </c>
    </row>
    <row r="282" spans="1:8" x14ac:dyDescent="0.25">
      <c r="A282" s="8">
        <v>254</v>
      </c>
      <c r="B282" s="25" t="s">
        <v>302</v>
      </c>
      <c r="C282" s="26">
        <v>4.5302629699999999E-4</v>
      </c>
      <c r="D282" s="27" t="s">
        <v>48</v>
      </c>
      <c r="E282" s="27">
        <v>3348.9</v>
      </c>
      <c r="F282" s="28">
        <v>0</v>
      </c>
      <c r="G282" s="28">
        <v>0</v>
      </c>
      <c r="H282" s="29">
        <v>3348.9</v>
      </c>
    </row>
    <row r="283" spans="1:8" x14ac:dyDescent="0.25">
      <c r="A283" s="8">
        <v>255</v>
      </c>
      <c r="B283" s="25" t="s">
        <v>303</v>
      </c>
      <c r="C283" s="26">
        <v>2.6615292033999999E-2</v>
      </c>
      <c r="D283" s="27" t="s">
        <v>48</v>
      </c>
      <c r="E283" s="27">
        <v>196748.09</v>
      </c>
      <c r="F283" s="28">
        <v>0</v>
      </c>
      <c r="G283" s="28">
        <v>0</v>
      </c>
      <c r="H283" s="29">
        <v>196748.09</v>
      </c>
    </row>
    <row r="284" spans="1:8" x14ac:dyDescent="0.25">
      <c r="A284" s="8">
        <v>256</v>
      </c>
      <c r="B284" s="25" t="s">
        <v>304</v>
      </c>
      <c r="C284" s="26">
        <v>1.224458021E-3</v>
      </c>
      <c r="D284" s="27" t="s">
        <v>48</v>
      </c>
      <c r="E284" s="27">
        <v>9051.56</v>
      </c>
      <c r="F284" s="28">
        <v>0</v>
      </c>
      <c r="G284" s="28">
        <v>0</v>
      </c>
      <c r="H284" s="29">
        <v>9051.56</v>
      </c>
    </row>
    <row r="285" spans="1:8" x14ac:dyDescent="0.25">
      <c r="A285" s="8">
        <v>257</v>
      </c>
      <c r="B285" s="25" t="s">
        <v>305</v>
      </c>
      <c r="C285" s="26">
        <v>9.3847771200000004E-4</v>
      </c>
      <c r="D285" s="27" t="s">
        <v>48</v>
      </c>
      <c r="E285" s="27">
        <v>6937.5</v>
      </c>
      <c r="F285" s="28">
        <v>0</v>
      </c>
      <c r="G285" s="28">
        <v>0</v>
      </c>
      <c r="H285" s="29">
        <v>6937.5</v>
      </c>
    </row>
    <row r="286" spans="1:8" x14ac:dyDescent="0.25">
      <c r="A286" s="8">
        <v>258</v>
      </c>
      <c r="B286" s="25" t="s">
        <v>306</v>
      </c>
      <c r="C286" s="26">
        <v>0.118162081894</v>
      </c>
      <c r="D286" s="27" t="s">
        <v>48</v>
      </c>
      <c r="E286" s="27">
        <v>873488.98</v>
      </c>
      <c r="F286" s="28">
        <v>0</v>
      </c>
      <c r="G286" s="28">
        <v>0</v>
      </c>
      <c r="H286" s="29">
        <v>873488.98</v>
      </c>
    </row>
    <row r="287" spans="1:8" x14ac:dyDescent="0.25">
      <c r="A287" s="8">
        <v>259</v>
      </c>
      <c r="B287" s="25" t="s">
        <v>307</v>
      </c>
      <c r="C287" s="26">
        <v>1.468923654E-3</v>
      </c>
      <c r="D287" s="27" t="s">
        <v>48</v>
      </c>
      <c r="E287" s="27">
        <v>10858.72</v>
      </c>
      <c r="F287" s="28">
        <v>0</v>
      </c>
      <c r="G287" s="28">
        <v>0</v>
      </c>
      <c r="H287" s="29">
        <v>10858.72</v>
      </c>
    </row>
    <row r="288" spans="1:8" x14ac:dyDescent="0.25">
      <c r="A288" s="8">
        <v>260</v>
      </c>
      <c r="B288" s="25" t="s">
        <v>308</v>
      </c>
      <c r="C288" s="26">
        <v>3.6531164909999999E-3</v>
      </c>
      <c r="D288" s="27" t="s">
        <v>48</v>
      </c>
      <c r="E288" s="27">
        <v>27004.92</v>
      </c>
      <c r="F288" s="28">
        <v>0</v>
      </c>
      <c r="G288" s="28">
        <v>0</v>
      </c>
      <c r="H288" s="29">
        <v>27004.92</v>
      </c>
    </row>
    <row r="289" spans="1:8" x14ac:dyDescent="0.25">
      <c r="A289" s="8">
        <v>261</v>
      </c>
      <c r="B289" s="25" t="s">
        <v>309</v>
      </c>
      <c r="C289" s="26">
        <v>3.3453814500000001E-3</v>
      </c>
      <c r="D289" s="27" t="s">
        <v>48</v>
      </c>
      <c r="E289" s="27">
        <v>24730.05</v>
      </c>
      <c r="F289" s="28">
        <v>0</v>
      </c>
      <c r="G289" s="28">
        <v>0</v>
      </c>
      <c r="H289" s="29">
        <v>24730.05</v>
      </c>
    </row>
    <row r="290" spans="1:8" x14ac:dyDescent="0.25">
      <c r="A290" s="8">
        <v>262</v>
      </c>
      <c r="B290" s="25" t="s">
        <v>310</v>
      </c>
      <c r="C290" s="26">
        <v>3.27893557E-4</v>
      </c>
      <c r="D290" s="27" t="s">
        <v>48</v>
      </c>
      <c r="E290" s="27">
        <v>2423.89</v>
      </c>
      <c r="F290" s="28">
        <v>0</v>
      </c>
      <c r="G290" s="28">
        <v>0</v>
      </c>
      <c r="H290" s="29">
        <v>2423.89</v>
      </c>
    </row>
    <row r="291" spans="1:8" x14ac:dyDescent="0.25">
      <c r="A291" s="8">
        <v>263</v>
      </c>
      <c r="B291" s="25" t="s">
        <v>311</v>
      </c>
      <c r="C291" s="26">
        <v>2.0690748400000001E-4</v>
      </c>
      <c r="D291" s="27" t="s">
        <v>48</v>
      </c>
      <c r="E291" s="27">
        <v>1529.52</v>
      </c>
      <c r="F291" s="28">
        <v>0</v>
      </c>
      <c r="G291" s="28">
        <v>0</v>
      </c>
      <c r="H291" s="29">
        <v>1529.52</v>
      </c>
    </row>
    <row r="292" spans="1:8" x14ac:dyDescent="0.25">
      <c r="A292" s="8">
        <v>264</v>
      </c>
      <c r="B292" s="25" t="s">
        <v>312</v>
      </c>
      <c r="C292" s="26">
        <v>3.2032800099999998E-4</v>
      </c>
      <c r="D292" s="27" t="s">
        <v>48</v>
      </c>
      <c r="E292" s="27">
        <v>2367.96</v>
      </c>
      <c r="F292" s="28">
        <v>0</v>
      </c>
      <c r="G292" s="28">
        <v>0</v>
      </c>
      <c r="H292" s="29">
        <v>2367.96</v>
      </c>
    </row>
    <row r="293" spans="1:8" x14ac:dyDescent="0.25">
      <c r="A293" s="8">
        <v>265</v>
      </c>
      <c r="B293" s="25" t="s">
        <v>313</v>
      </c>
      <c r="C293" s="26">
        <v>5.4707534599999998E-4</v>
      </c>
      <c r="D293" s="27" t="s">
        <v>48</v>
      </c>
      <c r="E293" s="27">
        <v>4044.14</v>
      </c>
      <c r="F293" s="28">
        <v>0</v>
      </c>
      <c r="G293" s="28">
        <v>0</v>
      </c>
      <c r="H293" s="29">
        <v>4044.14</v>
      </c>
    </row>
    <row r="294" spans="1:8" x14ac:dyDescent="0.25">
      <c r="A294" s="8">
        <v>266</v>
      </c>
      <c r="B294" s="25" t="s">
        <v>314</v>
      </c>
      <c r="C294" s="26">
        <v>1.4307162610000001E-3</v>
      </c>
      <c r="D294" s="27" t="s">
        <v>48</v>
      </c>
      <c r="E294" s="27">
        <v>10576.28</v>
      </c>
      <c r="F294" s="28">
        <v>0</v>
      </c>
      <c r="G294" s="28">
        <v>0</v>
      </c>
      <c r="H294" s="29">
        <v>10576.28</v>
      </c>
    </row>
    <row r="295" spans="1:8" x14ac:dyDescent="0.25">
      <c r="A295" s="8">
        <v>267</v>
      </c>
      <c r="B295" s="25" t="s">
        <v>315</v>
      </c>
      <c r="C295" s="26">
        <v>3.2417317900000002E-4</v>
      </c>
      <c r="D295" s="27" t="s">
        <v>48</v>
      </c>
      <c r="E295" s="27">
        <v>2396.38</v>
      </c>
      <c r="F295" s="28">
        <v>0</v>
      </c>
      <c r="G295" s="28">
        <v>0</v>
      </c>
      <c r="H295" s="29">
        <v>2396.38</v>
      </c>
    </row>
    <row r="296" spans="1:8" x14ac:dyDescent="0.25">
      <c r="A296" s="8">
        <v>268</v>
      </c>
      <c r="B296" s="25" t="s">
        <v>316</v>
      </c>
      <c r="C296" s="26">
        <v>5.0329114199999998E-4</v>
      </c>
      <c r="D296" s="27" t="s">
        <v>48</v>
      </c>
      <c r="E296" s="27">
        <v>3720.48</v>
      </c>
      <c r="F296" s="28">
        <v>0</v>
      </c>
      <c r="G296" s="28">
        <v>0</v>
      </c>
      <c r="H296" s="29">
        <v>3720.48</v>
      </c>
    </row>
    <row r="297" spans="1:8" x14ac:dyDescent="0.25">
      <c r="A297" s="8">
        <v>269</v>
      </c>
      <c r="B297" s="25" t="s">
        <v>317</v>
      </c>
      <c r="C297" s="26">
        <v>3.4449877999999997E-5</v>
      </c>
      <c r="D297" s="27" t="s">
        <v>48</v>
      </c>
      <c r="E297" s="27">
        <v>254.66</v>
      </c>
      <c r="F297" s="28">
        <v>0</v>
      </c>
      <c r="G297" s="28">
        <v>0</v>
      </c>
      <c r="H297" s="29">
        <v>254.66</v>
      </c>
    </row>
    <row r="298" spans="1:8" x14ac:dyDescent="0.25">
      <c r="A298" s="4">
        <v>270</v>
      </c>
      <c r="B298" s="30" t="s">
        <v>318</v>
      </c>
      <c r="C298" s="31">
        <v>0.99950520953299948</v>
      </c>
      <c r="D298" s="32"/>
      <c r="E298" s="29">
        <v>7388637.4999999935</v>
      </c>
      <c r="F298" s="33">
        <v>-696.80000000000007</v>
      </c>
      <c r="G298" s="33">
        <v>3123.8427267308562</v>
      </c>
      <c r="H298" s="29">
        <v>7391064.5427267225</v>
      </c>
    </row>
    <row r="299" spans="1:8" x14ac:dyDescent="0.25">
      <c r="A299" s="42" t="s">
        <v>319</v>
      </c>
      <c r="B299" s="42"/>
      <c r="C299" s="42"/>
      <c r="D299" s="42"/>
      <c r="E299" s="42"/>
      <c r="F299" s="42"/>
      <c r="G299" s="42"/>
      <c r="H299" s="42"/>
    </row>
    <row r="300" spans="1:8" x14ac:dyDescent="0.25">
      <c r="A300" s="8">
        <v>1</v>
      </c>
      <c r="B300" s="25" t="s">
        <v>320</v>
      </c>
      <c r="C300" s="26">
        <v>1.6436045E-5</v>
      </c>
      <c r="D300" s="27" t="s">
        <v>57</v>
      </c>
      <c r="E300" s="27">
        <v>121.5</v>
      </c>
      <c r="F300" s="28">
        <v>-121.5</v>
      </c>
      <c r="G300" s="28">
        <v>0</v>
      </c>
      <c r="H300" s="29">
        <v>0</v>
      </c>
    </row>
    <row r="301" spans="1:8" x14ac:dyDescent="0.25">
      <c r="A301" s="8">
        <v>2</v>
      </c>
      <c r="B301" s="25" t="s">
        <v>321</v>
      </c>
      <c r="C301" s="26">
        <v>7.3555339999999998E-6</v>
      </c>
      <c r="D301" s="27" t="s">
        <v>57</v>
      </c>
      <c r="E301" s="27">
        <v>54.37</v>
      </c>
      <c r="F301" s="28">
        <v>-54.37</v>
      </c>
      <c r="G301" s="28">
        <v>0</v>
      </c>
      <c r="H301" s="29">
        <v>0</v>
      </c>
    </row>
    <row r="302" spans="1:8" x14ac:dyDescent="0.25">
      <c r="A302" s="8">
        <v>3</v>
      </c>
      <c r="B302" s="25" t="s">
        <v>322</v>
      </c>
      <c r="C302" s="26">
        <v>6.1189831999999996E-5</v>
      </c>
      <c r="D302" s="27" t="s">
        <v>48</v>
      </c>
      <c r="E302" s="27">
        <v>452.33</v>
      </c>
      <c r="F302" s="28">
        <v>0</v>
      </c>
      <c r="G302" s="28">
        <v>-452.33329516167089</v>
      </c>
      <c r="H302" s="29">
        <v>-3.2951616709055997E-3</v>
      </c>
    </row>
    <row r="303" spans="1:8" x14ac:dyDescent="0.25">
      <c r="A303" s="8">
        <v>4</v>
      </c>
      <c r="B303" s="25" t="s">
        <v>323</v>
      </c>
      <c r="C303" s="26">
        <v>0</v>
      </c>
      <c r="D303" s="27" t="s">
        <v>57</v>
      </c>
      <c r="E303" s="27">
        <v>0</v>
      </c>
      <c r="F303" s="28">
        <v>0</v>
      </c>
      <c r="G303" s="28">
        <v>0</v>
      </c>
      <c r="H303" s="29">
        <v>0</v>
      </c>
    </row>
    <row r="304" spans="1:8" x14ac:dyDescent="0.25">
      <c r="A304" s="8">
        <v>5</v>
      </c>
      <c r="B304" s="25" t="s">
        <v>324</v>
      </c>
      <c r="C304" s="26">
        <v>8.0424444999999998E-5</v>
      </c>
      <c r="D304" s="27" t="s">
        <v>48</v>
      </c>
      <c r="E304" s="27">
        <v>594.52</v>
      </c>
      <c r="F304" s="28">
        <v>0</v>
      </c>
      <c r="G304" s="28">
        <v>-594.52123055998209</v>
      </c>
      <c r="H304" s="29">
        <v>-1.2305599821047508E-3</v>
      </c>
    </row>
    <row r="305" spans="1:9" x14ac:dyDescent="0.25">
      <c r="A305" s="8">
        <v>6</v>
      </c>
      <c r="B305" s="25" t="s">
        <v>325</v>
      </c>
      <c r="C305" s="26">
        <v>1.21346244E-4</v>
      </c>
      <c r="D305" s="27" t="s">
        <v>48</v>
      </c>
      <c r="E305" s="27">
        <v>897.03</v>
      </c>
      <c r="F305" s="28">
        <v>0</v>
      </c>
      <c r="G305" s="28">
        <v>-897.0272447228183</v>
      </c>
      <c r="H305" s="29">
        <v>2.7552771816772292E-3</v>
      </c>
    </row>
    <row r="306" spans="1:9" x14ac:dyDescent="0.25">
      <c r="A306" s="8">
        <v>7</v>
      </c>
      <c r="B306" s="25" t="s">
        <v>326</v>
      </c>
      <c r="C306" s="26">
        <v>6.2683460000000001E-5</v>
      </c>
      <c r="D306" s="27" t="s">
        <v>48</v>
      </c>
      <c r="E306" s="27">
        <v>463.37</v>
      </c>
      <c r="F306" s="28">
        <v>0</v>
      </c>
      <c r="G306" s="28">
        <v>-463.37463410480996</v>
      </c>
      <c r="H306" s="29">
        <v>-4.6341048099520776E-3</v>
      </c>
    </row>
    <row r="307" spans="1:9" x14ac:dyDescent="0.25">
      <c r="A307" s="8">
        <v>8</v>
      </c>
      <c r="B307" s="25" t="s">
        <v>327</v>
      </c>
      <c r="C307" s="26">
        <v>2.4741595E-5</v>
      </c>
      <c r="D307" s="27" t="s">
        <v>48</v>
      </c>
      <c r="E307" s="27">
        <v>182.9</v>
      </c>
      <c r="F307" s="28">
        <v>0</v>
      </c>
      <c r="G307" s="28">
        <v>-182.89717144354182</v>
      </c>
      <c r="H307" s="29">
        <v>2.8285564581835843E-3</v>
      </c>
    </row>
    <row r="308" spans="1:9" x14ac:dyDescent="0.25">
      <c r="A308" s="8">
        <v>9</v>
      </c>
      <c r="B308" s="25" t="s">
        <v>328</v>
      </c>
      <c r="C308" s="26">
        <v>1.20613306E-4</v>
      </c>
      <c r="D308" s="27" t="s">
        <v>48</v>
      </c>
      <c r="E308" s="27">
        <v>891.61</v>
      </c>
      <c r="F308" s="28">
        <v>0</v>
      </c>
      <c r="G308" s="28">
        <v>-891.60915073803335</v>
      </c>
      <c r="H308" s="29">
        <v>8.4926196666401665E-4</v>
      </c>
    </row>
    <row r="309" spans="1:9" x14ac:dyDescent="0.25">
      <c r="A309" s="4">
        <v>10</v>
      </c>
      <c r="B309" s="30" t="s">
        <v>318</v>
      </c>
      <c r="C309" s="31">
        <v>4.9479046099999994E-4</v>
      </c>
      <c r="D309" s="32"/>
      <c r="E309" s="29">
        <v>3657.63</v>
      </c>
      <c r="F309" s="33">
        <v>-175.87</v>
      </c>
      <c r="G309" s="33">
        <v>-3481.7627267308562</v>
      </c>
      <c r="H309" s="29">
        <v>-2.726730856437598E-3</v>
      </c>
    </row>
    <row r="310" spans="1:9" x14ac:dyDescent="0.25">
      <c r="A310" s="42" t="s">
        <v>329</v>
      </c>
      <c r="B310" s="42"/>
      <c r="C310" s="42"/>
      <c r="D310" s="42"/>
      <c r="E310" s="42"/>
      <c r="F310" s="42"/>
      <c r="G310" s="42"/>
      <c r="H310" s="42"/>
    </row>
    <row r="311" spans="1:9" x14ac:dyDescent="0.25">
      <c r="A311" s="4">
        <v>1</v>
      </c>
      <c r="B311" s="30" t="s">
        <v>330</v>
      </c>
      <c r="C311" s="36">
        <v>0.99999999999399947</v>
      </c>
      <c r="D311" s="32"/>
      <c r="E311" s="29">
        <v>7392295.1299999934</v>
      </c>
      <c r="F311" s="33">
        <v>-872.67000000000007</v>
      </c>
      <c r="G311" s="33">
        <v>-357.92000000000007</v>
      </c>
      <c r="H311" s="29">
        <v>7391064.5399999917</v>
      </c>
    </row>
    <row r="312" spans="1:9" x14ac:dyDescent="0.25">
      <c r="A312" s="42" t="s">
        <v>335</v>
      </c>
      <c r="B312" s="42"/>
      <c r="C312" s="42"/>
      <c r="D312" s="42"/>
      <c r="E312" s="42"/>
      <c r="F312" s="42"/>
      <c r="G312" s="42"/>
      <c r="H312" s="42"/>
    </row>
    <row r="313" spans="1:9" x14ac:dyDescent="0.25">
      <c r="A313" s="8">
        <v>1</v>
      </c>
      <c r="B313" s="25" t="s">
        <v>73</v>
      </c>
      <c r="C313" s="34">
        <v>0</v>
      </c>
      <c r="D313" s="32"/>
      <c r="E313" s="27">
        <v>0</v>
      </c>
      <c r="F313" s="28">
        <v>0</v>
      </c>
      <c r="G313" s="28">
        <v>0</v>
      </c>
      <c r="H313" s="29">
        <f>ROUND(SUM(E313:G313),2)</f>
        <v>0</v>
      </c>
    </row>
    <row r="314" spans="1:9" x14ac:dyDescent="0.25">
      <c r="A314" s="8">
        <v>2</v>
      </c>
      <c r="B314" s="25" t="s">
        <v>95</v>
      </c>
      <c r="C314" s="34">
        <v>8.4150000000000003E-2</v>
      </c>
      <c r="D314" s="32"/>
      <c r="E314" s="27">
        <v>32843.800000000003</v>
      </c>
      <c r="F314" s="28">
        <v>0</v>
      </c>
      <c r="G314" s="28">
        <v>0</v>
      </c>
      <c r="H314" s="29">
        <f t="shared" ref="H314:H320" si="0">ROUND(SUM(E314:G314),2)</f>
        <v>32843.800000000003</v>
      </c>
      <c r="I314" s="37"/>
    </row>
    <row r="315" spans="1:9" x14ac:dyDescent="0.25">
      <c r="A315" s="8">
        <v>3</v>
      </c>
      <c r="B315" s="25" t="s">
        <v>332</v>
      </c>
      <c r="C315" s="34">
        <v>0.215</v>
      </c>
      <c r="D315" s="32"/>
      <c r="E315" s="27">
        <v>83914.65</v>
      </c>
      <c r="F315" s="28">
        <v>0</v>
      </c>
      <c r="G315" s="28">
        <f>ROUND(-E315*0.15,2)</f>
        <v>-12587.2</v>
      </c>
      <c r="H315" s="29">
        <f t="shared" si="0"/>
        <v>71327.45</v>
      </c>
      <c r="I315" s="37"/>
    </row>
    <row r="316" spans="1:9" x14ac:dyDescent="0.25">
      <c r="A316" s="8">
        <v>4</v>
      </c>
      <c r="B316" s="25" t="s">
        <v>333</v>
      </c>
      <c r="C316" s="34">
        <v>0.22309999999999999</v>
      </c>
      <c r="D316" s="32"/>
      <c r="E316" s="27">
        <v>87076.08</v>
      </c>
      <c r="F316" s="28">
        <v>0</v>
      </c>
      <c r="G316" s="28">
        <f>ROUND(-E316*0.15,2)</f>
        <v>-13061.41</v>
      </c>
      <c r="H316" s="29">
        <f t="shared" si="0"/>
        <v>74014.67</v>
      </c>
      <c r="I316" s="37"/>
    </row>
    <row r="317" spans="1:9" x14ac:dyDescent="0.25">
      <c r="A317" s="8">
        <v>5</v>
      </c>
      <c r="B317" s="25" t="s">
        <v>121</v>
      </c>
      <c r="C317" s="34">
        <v>0.08</v>
      </c>
      <c r="D317" s="32"/>
      <c r="E317" s="27">
        <v>31224.06</v>
      </c>
      <c r="F317" s="28">
        <v>0</v>
      </c>
      <c r="G317" s="28">
        <v>0</v>
      </c>
      <c r="H317" s="29">
        <f t="shared" si="0"/>
        <v>31224.06</v>
      </c>
      <c r="I317" s="37"/>
    </row>
    <row r="318" spans="1:9" x14ac:dyDescent="0.25">
      <c r="A318" s="8">
        <v>6</v>
      </c>
      <c r="B318" s="25" t="s">
        <v>126</v>
      </c>
      <c r="C318" s="34">
        <v>2.2749999999999999E-2</v>
      </c>
      <c r="D318" s="32"/>
      <c r="E318" s="27">
        <v>8879.34</v>
      </c>
      <c r="F318" s="28">
        <v>0</v>
      </c>
      <c r="G318" s="28">
        <v>0</v>
      </c>
      <c r="H318" s="29">
        <f t="shared" si="0"/>
        <v>8879.34</v>
      </c>
      <c r="I318" s="37"/>
    </row>
    <row r="319" spans="1:9" x14ac:dyDescent="0.25">
      <c r="A319" s="8">
        <v>7</v>
      </c>
      <c r="B319" s="25" t="s">
        <v>127</v>
      </c>
      <c r="C319" s="34">
        <v>0.16</v>
      </c>
      <c r="D319" s="32"/>
      <c r="E319" s="27">
        <v>62448.11</v>
      </c>
      <c r="F319" s="28">
        <v>0</v>
      </c>
      <c r="G319" s="28">
        <v>0</v>
      </c>
      <c r="H319" s="29">
        <f t="shared" si="0"/>
        <v>62448.11</v>
      </c>
      <c r="I319" s="37"/>
    </row>
    <row r="320" spans="1:9" x14ac:dyDescent="0.25">
      <c r="A320" s="8">
        <v>8</v>
      </c>
      <c r="B320" s="25" t="s">
        <v>334</v>
      </c>
      <c r="C320" s="34">
        <v>0.215</v>
      </c>
      <c r="D320" s="32"/>
      <c r="E320" s="27">
        <v>83914.65</v>
      </c>
      <c r="F320" s="28">
        <v>0</v>
      </c>
      <c r="G320" s="28">
        <f>ROUND(-E320*0.15,2)</f>
        <v>-12587.2</v>
      </c>
      <c r="H320" s="29">
        <f t="shared" si="0"/>
        <v>71327.45</v>
      </c>
      <c r="I320" s="37"/>
    </row>
    <row r="321" spans="1:9" x14ac:dyDescent="0.25">
      <c r="A321" s="4">
        <v>9</v>
      </c>
      <c r="B321" s="30" t="s">
        <v>330</v>
      </c>
      <c r="C321" s="35">
        <v>1</v>
      </c>
      <c r="D321" s="32"/>
      <c r="E321" s="29">
        <v>390300.68999999994</v>
      </c>
      <c r="F321" s="32"/>
      <c r="G321" s="33">
        <f>SUM(G313:G320)</f>
        <v>-38235.81</v>
      </c>
      <c r="H321" s="29">
        <f>SUM(H313:H320)</f>
        <v>352064.88</v>
      </c>
      <c r="I321" s="37"/>
    </row>
  </sheetData>
  <mergeCells count="8">
    <mergeCell ref="A2:I2"/>
    <mergeCell ref="A3:I3"/>
    <mergeCell ref="C19:I19"/>
    <mergeCell ref="A310:H310"/>
    <mergeCell ref="A312:H312"/>
    <mergeCell ref="A26:H26"/>
    <mergeCell ref="A28:H28"/>
    <mergeCell ref="A299:H299"/>
  </mergeCells>
  <printOptions horizontalCentered="1"/>
  <pageMargins left="0.1" right="0.1" top="0.1" bottom="0.25" header="0.3" footer="0.1"/>
  <pageSetup fitToHeight="2" orientation="portrait" r:id="rId1"/>
  <headerFooter>
    <oddFooter>&amp;C&amp;8&amp;P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CFEA688785F46BE3DCD94B7E7965B" ma:contentTypeVersion="23" ma:contentTypeDescription="Create a new document." ma:contentTypeScope="" ma:versionID="f6f0d1312fbfe24452f1222b3c7d5bda">
  <xsd:schema xmlns:xsd="http://www.w3.org/2001/XMLSchema" xmlns:xs="http://www.w3.org/2001/XMLSchema" xmlns:p="http://schemas.microsoft.com/office/2006/metadata/properties" xmlns:ns2="a7a358c3-4efd-438d-a9e7-8d3de61636b7" xmlns:ns3="2a316d05-2a40-43ed-b5fc-1713f16382fd" targetNamespace="http://schemas.microsoft.com/office/2006/metadata/properties" ma:root="true" ma:fieldsID="fe641b8ff06d1b17d536a4e693c079dd" ns2:_="" ns3:_="">
    <xsd:import namespace="a7a358c3-4efd-438d-a9e7-8d3de61636b7"/>
    <xsd:import namespace="2a316d05-2a40-43ed-b5fc-1713f16382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ReportDescription" minOccurs="0"/>
                <xsd:element ref="ns3:MediaServiceDateTaken" minOccurs="0"/>
                <xsd:element ref="ns3:MediaLengthInSeconds" minOccurs="0"/>
                <xsd:element ref="ns3:Procedur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358c3-4efd-438d-a9e7-8d3de61636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f56afabc-c847-4c2b-a7b1-20db0a688928}" ma:internalName="TaxCatchAll" ma:showField="CatchAllData" ma:web="a7a358c3-4efd-438d-a9e7-8d3de6163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16d05-2a40-43ed-b5fc-1713f1638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ReportDescription" ma:index="18" nillable="true" ma:displayName="Report Description" ma:description="Token Email" ma:format="Dropdown" ma:internalName="ReportDescription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Procedure" ma:index="21" nillable="true" ma:displayName="Procedure" ma:format="Dropdown" ma:internalName="Procedure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f9b67ce-af53-45c6-b721-a33726d7e0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a316d05-2a40-43ed-b5fc-1713f16382fd" xsi:nil="true"/>
    <TaxCatchAll xmlns="a7a358c3-4efd-438d-a9e7-8d3de61636b7" xsi:nil="true"/>
    <ReportDescription xmlns="2a316d05-2a40-43ed-b5fc-1713f16382fd" xsi:nil="true"/>
    <lcf76f155ced4ddcb4097134ff3c332f xmlns="2a316d05-2a40-43ed-b5fc-1713f16382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5259CC-2B01-4CFB-9379-C107999CC1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D44BC-2A37-4A74-9956-9771A2EFF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358c3-4efd-438d-a9e7-8d3de61636b7"/>
    <ds:schemaRef ds:uri="2a316d05-2a40-43ed-b5fc-1713f1638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D38F6-E9AD-4057-8E89-4E5A2E38C547}">
  <ds:schemaRefs>
    <ds:schemaRef ds:uri="http://schemas.microsoft.com/office/2006/metadata/properties"/>
    <ds:schemaRef ds:uri="http://schemas.microsoft.com/office/infopath/2007/PartnerControls"/>
    <ds:schemaRef ds:uri="2a316d05-2a40-43ed-b5fc-1713f16382fd"/>
    <ds:schemaRef ds:uri="a7a358c3-4efd-438d-a9e7-8d3de61636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 Payment Allocations</vt:lpstr>
      <vt:lpstr>'MI Payment Allocations'!Print_Titles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Abbondanza</dc:creator>
  <cp:keywords/>
  <dc:description/>
  <cp:lastModifiedBy>Witters, Emily (AG)</cp:lastModifiedBy>
  <cp:revision/>
  <dcterms:created xsi:type="dcterms:W3CDTF">2024-04-29T15:03:01Z</dcterms:created>
  <dcterms:modified xsi:type="dcterms:W3CDTF">2024-07-25T16:06:34Z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0x01010025FCFEA688785F46BE3DCD94B7E7965B</vt:lpwstr>
  </property>
  <property fmtid="{D5CDD505-2E9C-101B-9397-08002B2CF9AE}" pid="3" name="MediaServiceImageTags">
    <vt:lpwstr/>
  </property>
  <property fmtid="{D5CDD505-2E9C-101B-9397-08002B2CF9AE}" pid="4" name="MSIP_Label_3a2fed65-62e7-46ea-af74-187e0c17143a_Enabled">
    <vt:lpwstr>true</vt:lpwstr>
  </property>
  <property fmtid="{D5CDD505-2E9C-101B-9397-08002B2CF9AE}" pid="5" name="MSIP_Label_3a2fed65-62e7-46ea-af74-187e0c17143a_SetDate">
    <vt:lpwstr>2024-07-12T17:41:34Z</vt:lpwstr>
  </property>
  <property fmtid="{D5CDD505-2E9C-101B-9397-08002B2CF9AE}" pid="6" name="MSIP_Label_3a2fed65-62e7-46ea-af74-187e0c17143a_Method">
    <vt:lpwstr>Privileged</vt:lpwstr>
  </property>
  <property fmtid="{D5CDD505-2E9C-101B-9397-08002B2CF9AE}" pid="7" name="MSIP_Label_3a2fed65-62e7-46ea-af74-187e0c17143a_Name">
    <vt:lpwstr>3a2fed65-62e7-46ea-af74-187e0c17143a</vt:lpwstr>
  </property>
  <property fmtid="{D5CDD505-2E9C-101B-9397-08002B2CF9AE}" pid="8" name="MSIP_Label_3a2fed65-62e7-46ea-af74-187e0c17143a_SiteId">
    <vt:lpwstr>d5fb7087-3777-42ad-966a-892ef47225d1</vt:lpwstr>
  </property>
  <property fmtid="{D5CDD505-2E9C-101B-9397-08002B2CF9AE}" pid="9" name="MSIP_Label_3a2fed65-62e7-46ea-af74-187e0c17143a_ActionId">
    <vt:lpwstr>351ce2dd-f8e8-4c21-be80-965899039419</vt:lpwstr>
  </property>
  <property fmtid="{D5CDD505-2E9C-101B-9397-08002B2CF9AE}" pid="10" name="MSIP_Label_3a2fed65-62e7-46ea-af74-187e0c17143a_ContentBits">
    <vt:lpwstr>0</vt:lpwstr>
  </property>
</Properties>
</file>