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d\Desktop\"/>
    </mc:Choice>
  </mc:AlternateContent>
  <xr:revisionPtr revIDLastSave="0" documentId="13_ncr:1_{D168B663-276F-4800-A89B-FFCCC615893E}" xr6:coauthVersionLast="45" xr6:coauthVersionMax="45" xr10:uidLastSave="{00000000-0000-0000-0000-000000000000}"/>
  <bookViews>
    <workbookView xWindow="29310" yWindow="1530" windowWidth="18900" windowHeight="11055" xr2:uid="{AE4B0BE3-8B11-4004-BD03-AE85BBE68B05}"/>
  </bookViews>
  <sheets>
    <sheet name="AUG" sheetId="1" r:id="rId1"/>
  </sheets>
  <definedNames>
    <definedName name="_xlnm._FilterDatabase" localSheetId="0" hidden="1">AUG!$A$1:$O$652</definedName>
    <definedName name="_xlnm.Print_Titles" localSheetId="0">AUG!$1:$3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54" i="1" l="1"/>
  <c r="K654" i="1"/>
  <c r="J654" i="1"/>
  <c r="I654" i="1"/>
  <c r="H654" i="1"/>
  <c r="G654" i="1"/>
  <c r="J652" i="1"/>
  <c r="O651" i="1"/>
  <c r="N651" i="1"/>
  <c r="M651" i="1"/>
  <c r="O650" i="1"/>
  <c r="N650" i="1"/>
  <c r="M650" i="1"/>
  <c r="O649" i="1"/>
  <c r="N649" i="1"/>
  <c r="M649" i="1"/>
  <c r="O648" i="1"/>
  <c r="N648" i="1"/>
  <c r="M648" i="1"/>
  <c r="O647" i="1"/>
  <c r="N647" i="1"/>
  <c r="M647" i="1"/>
  <c r="O646" i="1"/>
  <c r="N646" i="1"/>
  <c r="M646" i="1"/>
  <c r="O645" i="1"/>
  <c r="N645" i="1"/>
  <c r="M645" i="1"/>
  <c r="O644" i="1"/>
  <c r="N644" i="1"/>
  <c r="M644" i="1"/>
  <c r="O643" i="1"/>
  <c r="N643" i="1"/>
  <c r="M643" i="1"/>
  <c r="O642" i="1"/>
  <c r="N642" i="1"/>
  <c r="M642" i="1"/>
  <c r="O641" i="1"/>
  <c r="N641" i="1"/>
  <c r="M641" i="1"/>
  <c r="O640" i="1"/>
  <c r="N640" i="1"/>
  <c r="M640" i="1"/>
  <c r="O639" i="1"/>
  <c r="N639" i="1"/>
  <c r="M639" i="1"/>
  <c r="O638" i="1"/>
  <c r="N638" i="1"/>
  <c r="M638" i="1"/>
  <c r="O637" i="1"/>
  <c r="N637" i="1"/>
  <c r="M637" i="1"/>
  <c r="O636" i="1"/>
  <c r="N636" i="1"/>
  <c r="M636" i="1"/>
  <c r="O635" i="1"/>
  <c r="N635" i="1"/>
  <c r="M635" i="1"/>
  <c r="O634" i="1"/>
  <c r="N634" i="1"/>
  <c r="M634" i="1"/>
  <c r="O633" i="1"/>
  <c r="N633" i="1"/>
  <c r="M633" i="1"/>
  <c r="O632" i="1"/>
  <c r="N632" i="1"/>
  <c r="M632" i="1"/>
  <c r="O631" i="1"/>
  <c r="N631" i="1"/>
  <c r="M631" i="1"/>
  <c r="O630" i="1"/>
  <c r="N630" i="1"/>
  <c r="M630" i="1"/>
  <c r="O629" i="1"/>
  <c r="N629" i="1"/>
  <c r="M629" i="1"/>
  <c r="O628" i="1"/>
  <c r="N628" i="1"/>
  <c r="M628" i="1"/>
  <c r="O627" i="1"/>
  <c r="N627" i="1"/>
  <c r="M627" i="1"/>
  <c r="O626" i="1"/>
  <c r="N626" i="1"/>
  <c r="M626" i="1"/>
  <c r="O625" i="1"/>
  <c r="N625" i="1"/>
  <c r="M625" i="1"/>
  <c r="O624" i="1"/>
  <c r="N624" i="1"/>
  <c r="M624" i="1"/>
  <c r="O623" i="1"/>
  <c r="N623" i="1"/>
  <c r="M623" i="1"/>
  <c r="O622" i="1"/>
  <c r="N622" i="1"/>
  <c r="M622" i="1"/>
  <c r="O621" i="1"/>
  <c r="N621" i="1"/>
  <c r="M621" i="1"/>
  <c r="O620" i="1"/>
  <c r="N620" i="1"/>
  <c r="M620" i="1"/>
  <c r="O619" i="1"/>
  <c r="N619" i="1"/>
  <c r="M619" i="1"/>
  <c r="O618" i="1"/>
  <c r="N618" i="1"/>
  <c r="M618" i="1"/>
  <c r="O617" i="1"/>
  <c r="N617" i="1"/>
  <c r="M617" i="1"/>
  <c r="O616" i="1"/>
  <c r="N616" i="1"/>
  <c r="M616" i="1"/>
  <c r="O615" i="1"/>
  <c r="N615" i="1"/>
  <c r="M615" i="1"/>
  <c r="O614" i="1"/>
  <c r="N614" i="1"/>
  <c r="M614" i="1"/>
  <c r="O613" i="1"/>
  <c r="N613" i="1"/>
  <c r="M613" i="1"/>
  <c r="O612" i="1"/>
  <c r="N612" i="1"/>
  <c r="M612" i="1"/>
  <c r="O611" i="1"/>
  <c r="N611" i="1"/>
  <c r="M611" i="1"/>
  <c r="O610" i="1"/>
  <c r="N610" i="1"/>
  <c r="M610" i="1"/>
  <c r="O609" i="1"/>
  <c r="N609" i="1"/>
  <c r="M609" i="1"/>
  <c r="O608" i="1"/>
  <c r="N608" i="1"/>
  <c r="M608" i="1"/>
  <c r="O607" i="1"/>
  <c r="N607" i="1"/>
  <c r="M607" i="1"/>
  <c r="O606" i="1"/>
  <c r="N606" i="1"/>
  <c r="M606" i="1"/>
  <c r="O605" i="1"/>
  <c r="N605" i="1"/>
  <c r="M605" i="1"/>
  <c r="O604" i="1"/>
  <c r="N604" i="1"/>
  <c r="M604" i="1"/>
  <c r="O603" i="1"/>
  <c r="N603" i="1"/>
  <c r="M603" i="1"/>
  <c r="O602" i="1"/>
  <c r="N602" i="1"/>
  <c r="M602" i="1"/>
  <c r="O601" i="1"/>
  <c r="N601" i="1"/>
  <c r="M601" i="1"/>
  <c r="O600" i="1"/>
  <c r="N600" i="1"/>
  <c r="M600" i="1"/>
  <c r="O599" i="1"/>
  <c r="N599" i="1"/>
  <c r="M599" i="1"/>
  <c r="O598" i="1"/>
  <c r="N598" i="1"/>
  <c r="M598" i="1"/>
  <c r="O597" i="1"/>
  <c r="N597" i="1"/>
  <c r="M597" i="1"/>
  <c r="O596" i="1"/>
  <c r="N596" i="1"/>
  <c r="M596" i="1"/>
  <c r="O595" i="1"/>
  <c r="O654" i="1" s="1"/>
  <c r="N595" i="1"/>
  <c r="N654" i="1" s="1"/>
  <c r="M595" i="1"/>
  <c r="M654" i="1" s="1"/>
  <c r="L590" i="1"/>
  <c r="K590" i="1"/>
  <c r="J590" i="1"/>
  <c r="I590" i="1"/>
  <c r="H590" i="1"/>
  <c r="O588" i="1"/>
  <c r="N588" i="1"/>
  <c r="M588" i="1"/>
  <c r="O587" i="1"/>
  <c r="N587" i="1"/>
  <c r="M587" i="1"/>
  <c r="O586" i="1"/>
  <c r="N586" i="1"/>
  <c r="M586" i="1"/>
  <c r="O585" i="1"/>
  <c r="N585" i="1"/>
  <c r="M585" i="1"/>
  <c r="O584" i="1"/>
  <c r="N584" i="1"/>
  <c r="M584" i="1"/>
  <c r="O583" i="1"/>
  <c r="N583" i="1"/>
  <c r="M583" i="1"/>
  <c r="O582" i="1"/>
  <c r="N582" i="1"/>
  <c r="M582" i="1"/>
  <c r="O581" i="1"/>
  <c r="N581" i="1"/>
  <c r="M581" i="1"/>
  <c r="O580" i="1"/>
  <c r="N580" i="1"/>
  <c r="M580" i="1"/>
  <c r="O579" i="1"/>
  <c r="N579" i="1"/>
  <c r="M579" i="1"/>
  <c r="O578" i="1"/>
  <c r="N578" i="1"/>
  <c r="M578" i="1"/>
  <c r="O577" i="1"/>
  <c r="N577" i="1"/>
  <c r="M577" i="1"/>
  <c r="O576" i="1"/>
  <c r="N576" i="1"/>
  <c r="M576" i="1"/>
  <c r="O575" i="1"/>
  <c r="N575" i="1"/>
  <c r="M575" i="1"/>
  <c r="O574" i="1"/>
  <c r="N574" i="1"/>
  <c r="M574" i="1"/>
  <c r="O573" i="1"/>
  <c r="N573" i="1"/>
  <c r="M573" i="1"/>
  <c r="O572" i="1"/>
  <c r="N572" i="1"/>
  <c r="M572" i="1"/>
  <c r="O571" i="1"/>
  <c r="N571" i="1"/>
  <c r="M571" i="1"/>
  <c r="O570" i="1"/>
  <c r="N570" i="1"/>
  <c r="M570" i="1"/>
  <c r="O569" i="1"/>
  <c r="N569" i="1"/>
  <c r="M569" i="1"/>
  <c r="O568" i="1"/>
  <c r="N568" i="1"/>
  <c r="M568" i="1"/>
  <c r="O567" i="1"/>
  <c r="N567" i="1"/>
  <c r="M567" i="1"/>
  <c r="O566" i="1"/>
  <c r="N566" i="1"/>
  <c r="M566" i="1"/>
  <c r="O565" i="1"/>
  <c r="N565" i="1"/>
  <c r="M565" i="1"/>
  <c r="O564" i="1"/>
  <c r="N564" i="1"/>
  <c r="M564" i="1"/>
  <c r="O563" i="1"/>
  <c r="N563" i="1"/>
  <c r="M563" i="1"/>
  <c r="O562" i="1"/>
  <c r="N562" i="1"/>
  <c r="M562" i="1"/>
  <c r="O561" i="1"/>
  <c r="N561" i="1"/>
  <c r="M561" i="1"/>
  <c r="O560" i="1"/>
  <c r="N560" i="1"/>
  <c r="M560" i="1"/>
  <c r="O559" i="1"/>
  <c r="N559" i="1"/>
  <c r="M559" i="1"/>
  <c r="O558" i="1"/>
  <c r="N558" i="1"/>
  <c r="M558" i="1"/>
  <c r="O557" i="1"/>
  <c r="N557" i="1"/>
  <c r="M557" i="1"/>
  <c r="O556" i="1"/>
  <c r="N556" i="1"/>
  <c r="M556" i="1"/>
  <c r="O555" i="1"/>
  <c r="N555" i="1"/>
  <c r="M555" i="1"/>
  <c r="O554" i="1"/>
  <c r="N554" i="1"/>
  <c r="M554" i="1"/>
  <c r="O553" i="1"/>
  <c r="N553" i="1"/>
  <c r="M553" i="1"/>
  <c r="O552" i="1"/>
  <c r="N552" i="1"/>
  <c r="M552" i="1"/>
  <c r="O551" i="1"/>
  <c r="N551" i="1"/>
  <c r="M551" i="1"/>
  <c r="O550" i="1"/>
  <c r="N550" i="1"/>
  <c r="M550" i="1"/>
  <c r="O549" i="1"/>
  <c r="N549" i="1"/>
  <c r="M549" i="1"/>
  <c r="O548" i="1"/>
  <c r="N548" i="1"/>
  <c r="M548" i="1"/>
  <c r="O547" i="1"/>
  <c r="N547" i="1"/>
  <c r="M547" i="1"/>
  <c r="O546" i="1"/>
  <c r="N546" i="1"/>
  <c r="M546" i="1"/>
  <c r="O545" i="1"/>
  <c r="N545" i="1"/>
  <c r="M545" i="1"/>
  <c r="O544" i="1"/>
  <c r="N544" i="1"/>
  <c r="M544" i="1"/>
  <c r="O543" i="1"/>
  <c r="N543" i="1"/>
  <c r="M543" i="1"/>
  <c r="O542" i="1"/>
  <c r="N542" i="1"/>
  <c r="M542" i="1"/>
  <c r="O541" i="1"/>
  <c r="N541" i="1"/>
  <c r="M541" i="1"/>
  <c r="O540" i="1"/>
  <c r="N540" i="1"/>
  <c r="M540" i="1"/>
  <c r="O539" i="1"/>
  <c r="N539" i="1"/>
  <c r="M539" i="1"/>
  <c r="O538" i="1"/>
  <c r="N538" i="1"/>
  <c r="M538" i="1"/>
  <c r="O537" i="1"/>
  <c r="N537" i="1"/>
  <c r="M537" i="1"/>
  <c r="O536" i="1"/>
  <c r="N536" i="1"/>
  <c r="M536" i="1"/>
  <c r="O535" i="1"/>
  <c r="N535" i="1"/>
  <c r="M535" i="1"/>
  <c r="O534" i="1"/>
  <c r="N534" i="1"/>
  <c r="M534" i="1"/>
  <c r="O533" i="1"/>
  <c r="N533" i="1"/>
  <c r="M533" i="1"/>
  <c r="O532" i="1"/>
  <c r="N532" i="1"/>
  <c r="M532" i="1"/>
  <c r="O531" i="1"/>
  <c r="N531" i="1"/>
  <c r="M531" i="1"/>
  <c r="O530" i="1"/>
  <c r="N530" i="1"/>
  <c r="M530" i="1"/>
  <c r="O529" i="1"/>
  <c r="N529" i="1"/>
  <c r="M529" i="1"/>
  <c r="O528" i="1"/>
  <c r="N528" i="1"/>
  <c r="M528" i="1"/>
  <c r="O527" i="1"/>
  <c r="N527" i="1"/>
  <c r="M527" i="1"/>
  <c r="O526" i="1"/>
  <c r="N526" i="1"/>
  <c r="M526" i="1"/>
  <c r="O525" i="1"/>
  <c r="N525" i="1"/>
  <c r="M525" i="1"/>
  <c r="O524" i="1"/>
  <c r="N524" i="1"/>
  <c r="M524" i="1"/>
  <c r="O523" i="1"/>
  <c r="N523" i="1"/>
  <c r="M523" i="1"/>
  <c r="O522" i="1"/>
  <c r="N522" i="1"/>
  <c r="M522" i="1"/>
  <c r="O521" i="1"/>
  <c r="N521" i="1"/>
  <c r="M521" i="1"/>
  <c r="O520" i="1"/>
  <c r="N520" i="1"/>
  <c r="M520" i="1"/>
  <c r="O519" i="1"/>
  <c r="N519" i="1"/>
  <c r="M519" i="1"/>
  <c r="O518" i="1"/>
  <c r="N518" i="1"/>
  <c r="M518" i="1"/>
  <c r="O517" i="1"/>
  <c r="N517" i="1"/>
  <c r="M517" i="1"/>
  <c r="O516" i="1"/>
  <c r="N516" i="1"/>
  <c r="M516" i="1"/>
  <c r="O515" i="1"/>
  <c r="N515" i="1"/>
  <c r="M515" i="1"/>
  <c r="O514" i="1"/>
  <c r="N514" i="1"/>
  <c r="M514" i="1"/>
  <c r="O513" i="1"/>
  <c r="N513" i="1"/>
  <c r="M513" i="1"/>
  <c r="O512" i="1"/>
  <c r="N512" i="1"/>
  <c r="M512" i="1"/>
  <c r="O511" i="1"/>
  <c r="N511" i="1"/>
  <c r="M511" i="1"/>
  <c r="O510" i="1"/>
  <c r="N510" i="1"/>
  <c r="M510" i="1"/>
  <c r="O509" i="1"/>
  <c r="N509" i="1"/>
  <c r="M509" i="1"/>
  <c r="O508" i="1"/>
  <c r="N508" i="1"/>
  <c r="M508" i="1"/>
  <c r="O507" i="1"/>
  <c r="N507" i="1"/>
  <c r="M507" i="1"/>
  <c r="O506" i="1"/>
  <c r="N506" i="1"/>
  <c r="M506" i="1"/>
  <c r="O505" i="1"/>
  <c r="N505" i="1"/>
  <c r="M505" i="1"/>
  <c r="O504" i="1"/>
  <c r="N504" i="1"/>
  <c r="M504" i="1"/>
  <c r="O503" i="1"/>
  <c r="N503" i="1"/>
  <c r="M503" i="1"/>
  <c r="O502" i="1"/>
  <c r="N502" i="1"/>
  <c r="M502" i="1"/>
  <c r="O501" i="1"/>
  <c r="N501" i="1"/>
  <c r="M501" i="1"/>
  <c r="O500" i="1"/>
  <c r="N500" i="1"/>
  <c r="M500" i="1"/>
  <c r="O499" i="1"/>
  <c r="N499" i="1"/>
  <c r="M499" i="1"/>
  <c r="O498" i="1"/>
  <c r="N498" i="1"/>
  <c r="M498" i="1"/>
  <c r="O497" i="1"/>
  <c r="N497" i="1"/>
  <c r="M497" i="1"/>
  <c r="O496" i="1"/>
  <c r="N496" i="1"/>
  <c r="M496" i="1"/>
  <c r="O495" i="1"/>
  <c r="N495" i="1"/>
  <c r="M495" i="1"/>
  <c r="O494" i="1"/>
  <c r="N494" i="1"/>
  <c r="M494" i="1"/>
  <c r="O493" i="1"/>
  <c r="N493" i="1"/>
  <c r="M493" i="1"/>
  <c r="O492" i="1"/>
  <c r="N492" i="1"/>
  <c r="M492" i="1"/>
  <c r="O491" i="1"/>
  <c r="N491" i="1"/>
  <c r="M491" i="1"/>
  <c r="O490" i="1"/>
  <c r="N490" i="1"/>
  <c r="M490" i="1"/>
  <c r="O489" i="1"/>
  <c r="N489" i="1"/>
  <c r="M489" i="1"/>
  <c r="O488" i="1"/>
  <c r="N488" i="1"/>
  <c r="M488" i="1"/>
  <c r="O487" i="1"/>
  <c r="N487" i="1"/>
  <c r="M487" i="1"/>
  <c r="O486" i="1"/>
  <c r="N486" i="1"/>
  <c r="M486" i="1"/>
  <c r="O485" i="1"/>
  <c r="N485" i="1"/>
  <c r="M485" i="1"/>
  <c r="O484" i="1"/>
  <c r="N484" i="1"/>
  <c r="M484" i="1"/>
  <c r="O483" i="1"/>
  <c r="N483" i="1"/>
  <c r="M483" i="1"/>
  <c r="O482" i="1"/>
  <c r="N482" i="1"/>
  <c r="M482" i="1"/>
  <c r="O481" i="1"/>
  <c r="N481" i="1"/>
  <c r="M481" i="1"/>
  <c r="O480" i="1"/>
  <c r="N480" i="1"/>
  <c r="M480" i="1"/>
  <c r="O479" i="1"/>
  <c r="N479" i="1"/>
  <c r="M479" i="1"/>
  <c r="O478" i="1"/>
  <c r="N478" i="1"/>
  <c r="M478" i="1"/>
  <c r="O477" i="1"/>
  <c r="N477" i="1"/>
  <c r="M477" i="1"/>
  <c r="O476" i="1"/>
  <c r="N476" i="1"/>
  <c r="M476" i="1"/>
  <c r="O475" i="1"/>
  <c r="N475" i="1"/>
  <c r="M475" i="1"/>
  <c r="O474" i="1"/>
  <c r="N474" i="1"/>
  <c r="M474" i="1"/>
  <c r="O473" i="1"/>
  <c r="N473" i="1"/>
  <c r="M473" i="1"/>
  <c r="O472" i="1"/>
  <c r="N472" i="1"/>
  <c r="M472" i="1"/>
  <c r="O471" i="1"/>
  <c r="N471" i="1"/>
  <c r="M471" i="1"/>
  <c r="O470" i="1"/>
  <c r="N470" i="1"/>
  <c r="M470" i="1"/>
  <c r="O469" i="1"/>
  <c r="N469" i="1"/>
  <c r="M469" i="1"/>
  <c r="O468" i="1"/>
  <c r="N468" i="1"/>
  <c r="M468" i="1"/>
  <c r="O467" i="1"/>
  <c r="N467" i="1"/>
  <c r="M467" i="1"/>
  <c r="O466" i="1"/>
  <c r="N466" i="1"/>
  <c r="M466" i="1"/>
  <c r="O465" i="1"/>
  <c r="N465" i="1"/>
  <c r="M465" i="1"/>
  <c r="O464" i="1"/>
  <c r="N464" i="1"/>
  <c r="M464" i="1"/>
  <c r="O463" i="1"/>
  <c r="N463" i="1"/>
  <c r="M463" i="1"/>
  <c r="O462" i="1"/>
  <c r="N462" i="1"/>
  <c r="M462" i="1"/>
  <c r="O461" i="1"/>
  <c r="N461" i="1"/>
  <c r="M461" i="1"/>
  <c r="O460" i="1"/>
  <c r="N460" i="1"/>
  <c r="M460" i="1"/>
  <c r="O459" i="1"/>
  <c r="N459" i="1"/>
  <c r="M459" i="1"/>
  <c r="O458" i="1"/>
  <c r="N458" i="1"/>
  <c r="M458" i="1"/>
  <c r="O457" i="1"/>
  <c r="N457" i="1"/>
  <c r="M457" i="1"/>
  <c r="O456" i="1"/>
  <c r="N456" i="1"/>
  <c r="M456" i="1"/>
  <c r="O455" i="1"/>
  <c r="N455" i="1"/>
  <c r="M455" i="1"/>
  <c r="O454" i="1"/>
  <c r="N454" i="1"/>
  <c r="M454" i="1"/>
  <c r="O453" i="1"/>
  <c r="N453" i="1"/>
  <c r="M453" i="1"/>
  <c r="O452" i="1"/>
  <c r="N452" i="1"/>
  <c r="M452" i="1"/>
  <c r="O451" i="1"/>
  <c r="N451" i="1"/>
  <c r="M451" i="1"/>
  <c r="O450" i="1"/>
  <c r="N450" i="1"/>
  <c r="M450" i="1"/>
  <c r="O449" i="1"/>
  <c r="N449" i="1"/>
  <c r="M449" i="1"/>
  <c r="O448" i="1"/>
  <c r="N448" i="1"/>
  <c r="M448" i="1"/>
  <c r="O447" i="1"/>
  <c r="N447" i="1"/>
  <c r="M447" i="1"/>
  <c r="O446" i="1"/>
  <c r="N446" i="1"/>
  <c r="M446" i="1"/>
  <c r="O445" i="1"/>
  <c r="N445" i="1"/>
  <c r="M445" i="1"/>
  <c r="O444" i="1"/>
  <c r="N444" i="1"/>
  <c r="M444" i="1"/>
  <c r="O443" i="1"/>
  <c r="N443" i="1"/>
  <c r="M443" i="1"/>
  <c r="O442" i="1"/>
  <c r="N442" i="1"/>
  <c r="M442" i="1"/>
  <c r="O441" i="1"/>
  <c r="N441" i="1"/>
  <c r="M441" i="1"/>
  <c r="O440" i="1"/>
  <c r="N440" i="1"/>
  <c r="M440" i="1"/>
  <c r="O439" i="1"/>
  <c r="N439" i="1"/>
  <c r="M439" i="1"/>
  <c r="O438" i="1"/>
  <c r="N438" i="1"/>
  <c r="M438" i="1"/>
  <c r="O437" i="1"/>
  <c r="N437" i="1"/>
  <c r="M437" i="1"/>
  <c r="O436" i="1"/>
  <c r="N436" i="1"/>
  <c r="M436" i="1"/>
  <c r="O435" i="1"/>
  <c r="N435" i="1"/>
  <c r="M435" i="1"/>
  <c r="O434" i="1"/>
  <c r="N434" i="1"/>
  <c r="M434" i="1"/>
  <c r="O433" i="1"/>
  <c r="N433" i="1"/>
  <c r="M433" i="1"/>
  <c r="O432" i="1"/>
  <c r="N432" i="1"/>
  <c r="M432" i="1"/>
  <c r="O431" i="1"/>
  <c r="N431" i="1"/>
  <c r="M431" i="1"/>
  <c r="O430" i="1"/>
  <c r="N430" i="1"/>
  <c r="M430" i="1"/>
  <c r="O429" i="1"/>
  <c r="N429" i="1"/>
  <c r="M429" i="1"/>
  <c r="O428" i="1"/>
  <c r="N428" i="1"/>
  <c r="M428" i="1"/>
  <c r="O427" i="1"/>
  <c r="N427" i="1"/>
  <c r="M427" i="1"/>
  <c r="O426" i="1"/>
  <c r="N426" i="1"/>
  <c r="M426" i="1"/>
  <c r="O425" i="1"/>
  <c r="N425" i="1"/>
  <c r="M425" i="1"/>
  <c r="O424" i="1"/>
  <c r="N424" i="1"/>
  <c r="M424" i="1"/>
  <c r="O423" i="1"/>
  <c r="N423" i="1"/>
  <c r="M423" i="1"/>
  <c r="O422" i="1"/>
  <c r="N422" i="1"/>
  <c r="M422" i="1"/>
  <c r="O421" i="1"/>
  <c r="N421" i="1"/>
  <c r="M421" i="1"/>
  <c r="O420" i="1"/>
  <c r="N420" i="1"/>
  <c r="M420" i="1"/>
  <c r="O419" i="1"/>
  <c r="N419" i="1"/>
  <c r="M419" i="1"/>
  <c r="O418" i="1"/>
  <c r="N418" i="1"/>
  <c r="M418" i="1"/>
  <c r="O417" i="1"/>
  <c r="N417" i="1"/>
  <c r="M417" i="1"/>
  <c r="O416" i="1"/>
  <c r="N416" i="1"/>
  <c r="M416" i="1"/>
  <c r="O415" i="1"/>
  <c r="N415" i="1"/>
  <c r="M415" i="1"/>
  <c r="O414" i="1"/>
  <c r="N414" i="1"/>
  <c r="M414" i="1"/>
  <c r="O413" i="1"/>
  <c r="N413" i="1"/>
  <c r="M413" i="1"/>
  <c r="O412" i="1"/>
  <c r="N412" i="1"/>
  <c r="M412" i="1"/>
  <c r="O411" i="1"/>
  <c r="N411" i="1"/>
  <c r="M411" i="1"/>
  <c r="O410" i="1"/>
  <c r="N410" i="1"/>
  <c r="M410" i="1"/>
  <c r="O409" i="1"/>
  <c r="N409" i="1"/>
  <c r="M409" i="1"/>
  <c r="O408" i="1"/>
  <c r="N408" i="1"/>
  <c r="M408" i="1"/>
  <c r="O407" i="1"/>
  <c r="N407" i="1"/>
  <c r="M407" i="1"/>
  <c r="O406" i="1"/>
  <c r="N406" i="1"/>
  <c r="M406" i="1"/>
  <c r="O405" i="1"/>
  <c r="N405" i="1"/>
  <c r="M405" i="1"/>
  <c r="O404" i="1"/>
  <c r="N404" i="1"/>
  <c r="M404" i="1"/>
  <c r="O403" i="1"/>
  <c r="N403" i="1"/>
  <c r="M403" i="1"/>
  <c r="O402" i="1"/>
  <c r="N402" i="1"/>
  <c r="M402" i="1"/>
  <c r="O401" i="1"/>
  <c r="N401" i="1"/>
  <c r="M401" i="1"/>
  <c r="O400" i="1"/>
  <c r="N400" i="1"/>
  <c r="M400" i="1"/>
  <c r="O399" i="1"/>
  <c r="N399" i="1"/>
  <c r="M399" i="1"/>
  <c r="O398" i="1"/>
  <c r="N398" i="1"/>
  <c r="M398" i="1"/>
  <c r="O397" i="1"/>
  <c r="N397" i="1"/>
  <c r="M397" i="1"/>
  <c r="O396" i="1"/>
  <c r="N396" i="1"/>
  <c r="M396" i="1"/>
  <c r="O395" i="1"/>
  <c r="N395" i="1"/>
  <c r="M395" i="1"/>
  <c r="O394" i="1"/>
  <c r="N394" i="1"/>
  <c r="M394" i="1"/>
  <c r="O393" i="1"/>
  <c r="N393" i="1"/>
  <c r="M393" i="1"/>
  <c r="O392" i="1"/>
  <c r="N392" i="1"/>
  <c r="M392" i="1"/>
  <c r="O391" i="1"/>
  <c r="N391" i="1"/>
  <c r="M391" i="1"/>
  <c r="O390" i="1"/>
  <c r="N390" i="1"/>
  <c r="M390" i="1"/>
  <c r="O389" i="1"/>
  <c r="N389" i="1"/>
  <c r="M389" i="1"/>
  <c r="O388" i="1"/>
  <c r="N388" i="1"/>
  <c r="M388" i="1"/>
  <c r="O387" i="1"/>
  <c r="N387" i="1"/>
  <c r="M387" i="1"/>
  <c r="O386" i="1"/>
  <c r="N386" i="1"/>
  <c r="M386" i="1"/>
  <c r="O385" i="1"/>
  <c r="N385" i="1"/>
  <c r="M385" i="1"/>
  <c r="O384" i="1"/>
  <c r="N384" i="1"/>
  <c r="M384" i="1"/>
  <c r="O383" i="1"/>
  <c r="N383" i="1"/>
  <c r="M383" i="1"/>
  <c r="O382" i="1"/>
  <c r="N382" i="1"/>
  <c r="M382" i="1"/>
  <c r="O381" i="1"/>
  <c r="N381" i="1"/>
  <c r="M381" i="1"/>
  <c r="O380" i="1"/>
  <c r="N380" i="1"/>
  <c r="M380" i="1"/>
  <c r="O379" i="1"/>
  <c r="N379" i="1"/>
  <c r="M379" i="1"/>
  <c r="O378" i="1"/>
  <c r="N378" i="1"/>
  <c r="M378" i="1"/>
  <c r="O377" i="1"/>
  <c r="N377" i="1"/>
  <c r="M377" i="1"/>
  <c r="O376" i="1"/>
  <c r="N376" i="1"/>
  <c r="M376" i="1"/>
  <c r="O375" i="1"/>
  <c r="N375" i="1"/>
  <c r="M375" i="1"/>
  <c r="O374" i="1"/>
  <c r="N374" i="1"/>
  <c r="M374" i="1"/>
  <c r="O373" i="1"/>
  <c r="N373" i="1"/>
  <c r="M373" i="1"/>
  <c r="O372" i="1"/>
  <c r="N372" i="1"/>
  <c r="M372" i="1"/>
  <c r="O371" i="1"/>
  <c r="N371" i="1"/>
  <c r="M371" i="1"/>
  <c r="O370" i="1"/>
  <c r="N370" i="1"/>
  <c r="M370" i="1"/>
  <c r="O369" i="1"/>
  <c r="N369" i="1"/>
  <c r="M369" i="1"/>
  <c r="O368" i="1"/>
  <c r="N368" i="1"/>
  <c r="M368" i="1"/>
  <c r="O367" i="1"/>
  <c r="N367" i="1"/>
  <c r="M367" i="1"/>
  <c r="O366" i="1"/>
  <c r="N366" i="1"/>
  <c r="M366" i="1"/>
  <c r="O365" i="1"/>
  <c r="N365" i="1"/>
  <c r="M365" i="1"/>
  <c r="O364" i="1"/>
  <c r="N364" i="1"/>
  <c r="M364" i="1"/>
  <c r="O363" i="1"/>
  <c r="N363" i="1"/>
  <c r="M363" i="1"/>
  <c r="O362" i="1"/>
  <c r="N362" i="1"/>
  <c r="M362" i="1"/>
  <c r="O361" i="1"/>
  <c r="N361" i="1"/>
  <c r="M361" i="1"/>
  <c r="O360" i="1"/>
  <c r="N360" i="1"/>
  <c r="M360" i="1"/>
  <c r="O359" i="1"/>
  <c r="N359" i="1"/>
  <c r="M359" i="1"/>
  <c r="O358" i="1"/>
  <c r="N358" i="1"/>
  <c r="M358" i="1"/>
  <c r="O357" i="1"/>
  <c r="N357" i="1"/>
  <c r="M357" i="1"/>
  <c r="O356" i="1"/>
  <c r="N356" i="1"/>
  <c r="M356" i="1"/>
  <c r="O355" i="1"/>
  <c r="N355" i="1"/>
  <c r="M355" i="1"/>
  <c r="O354" i="1"/>
  <c r="N354" i="1"/>
  <c r="M354" i="1"/>
  <c r="O353" i="1"/>
  <c r="N353" i="1"/>
  <c r="M353" i="1"/>
  <c r="O352" i="1"/>
  <c r="N352" i="1"/>
  <c r="M352" i="1"/>
  <c r="O351" i="1"/>
  <c r="N351" i="1"/>
  <c r="M351" i="1"/>
  <c r="O350" i="1"/>
  <c r="N350" i="1"/>
  <c r="M350" i="1"/>
  <c r="O349" i="1"/>
  <c r="N349" i="1"/>
  <c r="M349" i="1"/>
  <c r="O348" i="1"/>
  <c r="N348" i="1"/>
  <c r="M348" i="1"/>
  <c r="O347" i="1"/>
  <c r="N347" i="1"/>
  <c r="M347" i="1"/>
  <c r="O346" i="1"/>
  <c r="N346" i="1"/>
  <c r="M346" i="1"/>
  <c r="O345" i="1"/>
  <c r="N345" i="1"/>
  <c r="M345" i="1"/>
  <c r="O344" i="1"/>
  <c r="N344" i="1"/>
  <c r="M344" i="1"/>
  <c r="O343" i="1"/>
  <c r="N343" i="1"/>
  <c r="M343" i="1"/>
  <c r="O342" i="1"/>
  <c r="N342" i="1"/>
  <c r="M342" i="1"/>
  <c r="O341" i="1"/>
  <c r="N341" i="1"/>
  <c r="M341" i="1"/>
  <c r="O340" i="1"/>
  <c r="N340" i="1"/>
  <c r="M340" i="1"/>
  <c r="O339" i="1"/>
  <c r="N339" i="1"/>
  <c r="M339" i="1"/>
  <c r="O338" i="1"/>
  <c r="N338" i="1"/>
  <c r="M338" i="1"/>
  <c r="O337" i="1"/>
  <c r="N337" i="1"/>
  <c r="M337" i="1"/>
  <c r="O336" i="1"/>
  <c r="N336" i="1"/>
  <c r="M336" i="1"/>
  <c r="O335" i="1"/>
  <c r="N335" i="1"/>
  <c r="M335" i="1"/>
  <c r="O334" i="1"/>
  <c r="N334" i="1"/>
  <c r="M334" i="1"/>
  <c r="O333" i="1"/>
  <c r="N333" i="1"/>
  <c r="M333" i="1"/>
  <c r="O332" i="1"/>
  <c r="N332" i="1"/>
  <c r="M332" i="1"/>
  <c r="O331" i="1"/>
  <c r="N331" i="1"/>
  <c r="M331" i="1"/>
  <c r="O330" i="1"/>
  <c r="N330" i="1"/>
  <c r="M330" i="1"/>
  <c r="O329" i="1"/>
  <c r="N329" i="1"/>
  <c r="M329" i="1"/>
  <c r="O328" i="1"/>
  <c r="N328" i="1"/>
  <c r="M328" i="1"/>
  <c r="O327" i="1"/>
  <c r="N327" i="1"/>
  <c r="M327" i="1"/>
  <c r="O326" i="1"/>
  <c r="N326" i="1"/>
  <c r="M326" i="1"/>
  <c r="O325" i="1"/>
  <c r="N325" i="1"/>
  <c r="M325" i="1"/>
  <c r="O324" i="1"/>
  <c r="N324" i="1"/>
  <c r="M324" i="1"/>
  <c r="O323" i="1"/>
  <c r="N323" i="1"/>
  <c r="M323" i="1"/>
  <c r="O322" i="1"/>
  <c r="N322" i="1"/>
  <c r="M322" i="1"/>
  <c r="O321" i="1"/>
  <c r="N321" i="1"/>
  <c r="M321" i="1"/>
  <c r="O320" i="1"/>
  <c r="N320" i="1"/>
  <c r="M320" i="1"/>
  <c r="O319" i="1"/>
  <c r="N319" i="1"/>
  <c r="M319" i="1"/>
  <c r="O318" i="1"/>
  <c r="N318" i="1"/>
  <c r="M318" i="1"/>
  <c r="O317" i="1"/>
  <c r="N317" i="1"/>
  <c r="M317" i="1"/>
  <c r="O316" i="1"/>
  <c r="N316" i="1"/>
  <c r="M316" i="1"/>
  <c r="O315" i="1"/>
  <c r="N315" i="1"/>
  <c r="M315" i="1"/>
  <c r="O314" i="1"/>
  <c r="N314" i="1"/>
  <c r="M314" i="1"/>
  <c r="O313" i="1"/>
  <c r="N313" i="1"/>
  <c r="M313" i="1"/>
  <c r="O312" i="1"/>
  <c r="N312" i="1"/>
  <c r="M312" i="1"/>
  <c r="O311" i="1"/>
  <c r="N311" i="1"/>
  <c r="M311" i="1"/>
  <c r="O310" i="1"/>
  <c r="N310" i="1"/>
  <c r="M310" i="1"/>
  <c r="O309" i="1"/>
  <c r="N309" i="1"/>
  <c r="M309" i="1"/>
  <c r="O308" i="1"/>
  <c r="N308" i="1"/>
  <c r="M308" i="1"/>
  <c r="O307" i="1"/>
  <c r="N307" i="1"/>
  <c r="M307" i="1"/>
  <c r="O306" i="1"/>
  <c r="N306" i="1"/>
  <c r="M306" i="1"/>
  <c r="O305" i="1"/>
  <c r="N305" i="1"/>
  <c r="M305" i="1"/>
  <c r="O304" i="1"/>
  <c r="N304" i="1"/>
  <c r="M304" i="1"/>
  <c r="O303" i="1"/>
  <c r="N303" i="1"/>
  <c r="M303" i="1"/>
  <c r="O302" i="1"/>
  <c r="N302" i="1"/>
  <c r="M302" i="1"/>
  <c r="O301" i="1"/>
  <c r="N301" i="1"/>
  <c r="M301" i="1"/>
  <c r="O300" i="1"/>
  <c r="N300" i="1"/>
  <c r="M300" i="1"/>
  <c r="O299" i="1"/>
  <c r="N299" i="1"/>
  <c r="M299" i="1"/>
  <c r="O298" i="1"/>
  <c r="N298" i="1"/>
  <c r="M298" i="1"/>
  <c r="O297" i="1"/>
  <c r="N297" i="1"/>
  <c r="M297" i="1"/>
  <c r="O296" i="1"/>
  <c r="N296" i="1"/>
  <c r="M296" i="1"/>
  <c r="O295" i="1"/>
  <c r="N295" i="1"/>
  <c r="M295" i="1"/>
  <c r="O294" i="1"/>
  <c r="N294" i="1"/>
  <c r="M294" i="1"/>
  <c r="O293" i="1"/>
  <c r="N293" i="1"/>
  <c r="M293" i="1"/>
  <c r="O292" i="1"/>
  <c r="N292" i="1"/>
  <c r="M292" i="1"/>
  <c r="O291" i="1"/>
  <c r="N291" i="1"/>
  <c r="M291" i="1"/>
  <c r="O290" i="1"/>
  <c r="N290" i="1"/>
  <c r="M290" i="1"/>
  <c r="O289" i="1"/>
  <c r="N289" i="1"/>
  <c r="M289" i="1"/>
  <c r="O288" i="1"/>
  <c r="N288" i="1"/>
  <c r="M288" i="1"/>
  <c r="O287" i="1"/>
  <c r="N287" i="1"/>
  <c r="M287" i="1"/>
  <c r="O286" i="1"/>
  <c r="N286" i="1"/>
  <c r="M286" i="1"/>
  <c r="O285" i="1"/>
  <c r="N285" i="1"/>
  <c r="M285" i="1"/>
  <c r="O284" i="1"/>
  <c r="N284" i="1"/>
  <c r="M284" i="1"/>
  <c r="O283" i="1"/>
  <c r="N283" i="1"/>
  <c r="M283" i="1"/>
  <c r="O282" i="1"/>
  <c r="N282" i="1"/>
  <c r="M282" i="1"/>
  <c r="O281" i="1"/>
  <c r="N281" i="1"/>
  <c r="M281" i="1"/>
  <c r="O280" i="1"/>
  <c r="N280" i="1"/>
  <c r="M280" i="1"/>
  <c r="O279" i="1"/>
  <c r="N279" i="1"/>
  <c r="M279" i="1"/>
  <c r="O278" i="1"/>
  <c r="N278" i="1"/>
  <c r="M278" i="1"/>
  <c r="O277" i="1"/>
  <c r="N277" i="1"/>
  <c r="M277" i="1"/>
  <c r="O276" i="1"/>
  <c r="N276" i="1"/>
  <c r="M276" i="1"/>
  <c r="O275" i="1"/>
  <c r="N275" i="1"/>
  <c r="M275" i="1"/>
  <c r="O274" i="1"/>
  <c r="N274" i="1"/>
  <c r="M274" i="1"/>
  <c r="O273" i="1"/>
  <c r="N273" i="1"/>
  <c r="M273" i="1"/>
  <c r="O272" i="1"/>
  <c r="N272" i="1"/>
  <c r="M272" i="1"/>
  <c r="O271" i="1"/>
  <c r="N271" i="1"/>
  <c r="M271" i="1"/>
  <c r="O270" i="1"/>
  <c r="N270" i="1"/>
  <c r="M270" i="1"/>
  <c r="O269" i="1"/>
  <c r="N269" i="1"/>
  <c r="M269" i="1"/>
  <c r="O268" i="1"/>
  <c r="N268" i="1"/>
  <c r="M268" i="1"/>
  <c r="O267" i="1"/>
  <c r="N267" i="1"/>
  <c r="M267" i="1"/>
  <c r="O266" i="1"/>
  <c r="N266" i="1"/>
  <c r="M266" i="1"/>
  <c r="O265" i="1"/>
  <c r="N265" i="1"/>
  <c r="M265" i="1"/>
  <c r="O264" i="1"/>
  <c r="N264" i="1"/>
  <c r="M264" i="1"/>
  <c r="O263" i="1"/>
  <c r="N263" i="1"/>
  <c r="M263" i="1"/>
  <c r="O262" i="1"/>
  <c r="N262" i="1"/>
  <c r="M262" i="1"/>
  <c r="O261" i="1"/>
  <c r="N261" i="1"/>
  <c r="M261" i="1"/>
  <c r="O260" i="1"/>
  <c r="N260" i="1"/>
  <c r="M260" i="1"/>
  <c r="O259" i="1"/>
  <c r="N259" i="1"/>
  <c r="M259" i="1"/>
  <c r="O258" i="1"/>
  <c r="N258" i="1"/>
  <c r="M258" i="1"/>
  <c r="O257" i="1"/>
  <c r="N257" i="1"/>
  <c r="M257" i="1"/>
  <c r="O256" i="1"/>
  <c r="N256" i="1"/>
  <c r="M256" i="1"/>
  <c r="O255" i="1"/>
  <c r="N255" i="1"/>
  <c r="M255" i="1"/>
  <c r="O254" i="1"/>
  <c r="N254" i="1"/>
  <c r="M254" i="1"/>
  <c r="O253" i="1"/>
  <c r="N253" i="1"/>
  <c r="M253" i="1"/>
  <c r="O252" i="1"/>
  <c r="N252" i="1"/>
  <c r="M252" i="1"/>
  <c r="O251" i="1"/>
  <c r="N251" i="1"/>
  <c r="M251" i="1"/>
  <c r="O250" i="1"/>
  <c r="N250" i="1"/>
  <c r="M250" i="1"/>
  <c r="O249" i="1"/>
  <c r="N249" i="1"/>
  <c r="M249" i="1"/>
  <c r="O248" i="1"/>
  <c r="N248" i="1"/>
  <c r="M248" i="1"/>
  <c r="O247" i="1"/>
  <c r="N247" i="1"/>
  <c r="M247" i="1"/>
  <c r="O246" i="1"/>
  <c r="N246" i="1"/>
  <c r="M246" i="1"/>
  <c r="O245" i="1"/>
  <c r="N245" i="1"/>
  <c r="M245" i="1"/>
  <c r="O244" i="1"/>
  <c r="N244" i="1"/>
  <c r="M244" i="1"/>
  <c r="O243" i="1"/>
  <c r="N243" i="1"/>
  <c r="M243" i="1"/>
  <c r="O242" i="1"/>
  <c r="N242" i="1"/>
  <c r="M242" i="1"/>
  <c r="O241" i="1"/>
  <c r="N241" i="1"/>
  <c r="M241" i="1"/>
  <c r="O240" i="1"/>
  <c r="N240" i="1"/>
  <c r="M240" i="1"/>
  <c r="O239" i="1"/>
  <c r="N239" i="1"/>
  <c r="M239" i="1"/>
  <c r="O238" i="1"/>
  <c r="N238" i="1"/>
  <c r="M238" i="1"/>
  <c r="O237" i="1"/>
  <c r="N237" i="1"/>
  <c r="M237" i="1"/>
  <c r="O236" i="1"/>
  <c r="N236" i="1"/>
  <c r="M236" i="1"/>
  <c r="O235" i="1"/>
  <c r="N235" i="1"/>
  <c r="M235" i="1"/>
  <c r="O234" i="1"/>
  <c r="N234" i="1"/>
  <c r="M234" i="1"/>
  <c r="O233" i="1"/>
  <c r="N233" i="1"/>
  <c r="M233" i="1"/>
  <c r="O232" i="1"/>
  <c r="N232" i="1"/>
  <c r="M232" i="1"/>
  <c r="O231" i="1"/>
  <c r="N231" i="1"/>
  <c r="M231" i="1"/>
  <c r="O230" i="1"/>
  <c r="N230" i="1"/>
  <c r="M230" i="1"/>
  <c r="O229" i="1"/>
  <c r="N229" i="1"/>
  <c r="M229" i="1"/>
  <c r="O228" i="1"/>
  <c r="N228" i="1"/>
  <c r="M228" i="1"/>
  <c r="O227" i="1"/>
  <c r="N227" i="1"/>
  <c r="M227" i="1"/>
  <c r="O226" i="1"/>
  <c r="N226" i="1"/>
  <c r="M226" i="1"/>
  <c r="O225" i="1"/>
  <c r="N225" i="1"/>
  <c r="M225" i="1"/>
  <c r="O224" i="1"/>
  <c r="N224" i="1"/>
  <c r="M224" i="1"/>
  <c r="O223" i="1"/>
  <c r="N223" i="1"/>
  <c r="M223" i="1"/>
  <c r="O222" i="1"/>
  <c r="N222" i="1"/>
  <c r="M222" i="1"/>
  <c r="O221" i="1"/>
  <c r="N221" i="1"/>
  <c r="M221" i="1"/>
  <c r="O220" i="1"/>
  <c r="N220" i="1"/>
  <c r="M220" i="1"/>
  <c r="O219" i="1"/>
  <c r="N219" i="1"/>
  <c r="M219" i="1"/>
  <c r="O218" i="1"/>
  <c r="N218" i="1"/>
  <c r="M218" i="1"/>
  <c r="O217" i="1"/>
  <c r="N217" i="1"/>
  <c r="M217" i="1"/>
  <c r="O216" i="1"/>
  <c r="N216" i="1"/>
  <c r="M216" i="1"/>
  <c r="O215" i="1"/>
  <c r="N215" i="1"/>
  <c r="M215" i="1"/>
  <c r="O214" i="1"/>
  <c r="N214" i="1"/>
  <c r="M214" i="1"/>
  <c r="O213" i="1"/>
  <c r="N213" i="1"/>
  <c r="M213" i="1"/>
  <c r="O212" i="1"/>
  <c r="N212" i="1"/>
  <c r="M212" i="1"/>
  <c r="O211" i="1"/>
  <c r="N211" i="1"/>
  <c r="M211" i="1"/>
  <c r="O210" i="1"/>
  <c r="N210" i="1"/>
  <c r="M210" i="1"/>
  <c r="O209" i="1"/>
  <c r="N209" i="1"/>
  <c r="M209" i="1"/>
  <c r="O208" i="1"/>
  <c r="N208" i="1"/>
  <c r="M208" i="1"/>
  <c r="O207" i="1"/>
  <c r="N207" i="1"/>
  <c r="M207" i="1"/>
  <c r="O206" i="1"/>
  <c r="N206" i="1"/>
  <c r="M206" i="1"/>
  <c r="O205" i="1"/>
  <c r="N205" i="1"/>
  <c r="M205" i="1"/>
  <c r="O204" i="1"/>
  <c r="N204" i="1"/>
  <c r="M204" i="1"/>
  <c r="O203" i="1"/>
  <c r="N203" i="1"/>
  <c r="M203" i="1"/>
  <c r="O202" i="1"/>
  <c r="N202" i="1"/>
  <c r="M202" i="1"/>
  <c r="O201" i="1"/>
  <c r="N201" i="1"/>
  <c r="M201" i="1"/>
  <c r="O200" i="1"/>
  <c r="N200" i="1"/>
  <c r="M200" i="1"/>
  <c r="O199" i="1"/>
  <c r="N199" i="1"/>
  <c r="M199" i="1"/>
  <c r="O198" i="1"/>
  <c r="N198" i="1"/>
  <c r="M198" i="1"/>
  <c r="O197" i="1"/>
  <c r="N197" i="1"/>
  <c r="M197" i="1"/>
  <c r="O196" i="1"/>
  <c r="N196" i="1"/>
  <c r="M196" i="1"/>
  <c r="O195" i="1"/>
  <c r="N195" i="1"/>
  <c r="M195" i="1"/>
  <c r="O194" i="1"/>
  <c r="N194" i="1"/>
  <c r="M194" i="1"/>
  <c r="O193" i="1"/>
  <c r="N193" i="1"/>
  <c r="M193" i="1"/>
  <c r="O192" i="1"/>
  <c r="N192" i="1"/>
  <c r="M192" i="1"/>
  <c r="O191" i="1"/>
  <c r="N191" i="1"/>
  <c r="M191" i="1"/>
  <c r="O190" i="1"/>
  <c r="N190" i="1"/>
  <c r="M190" i="1"/>
  <c r="O189" i="1"/>
  <c r="N189" i="1"/>
  <c r="M189" i="1"/>
  <c r="O188" i="1"/>
  <c r="N188" i="1"/>
  <c r="M188" i="1"/>
  <c r="O187" i="1"/>
  <c r="N187" i="1"/>
  <c r="M187" i="1"/>
  <c r="O186" i="1"/>
  <c r="N186" i="1"/>
  <c r="M186" i="1"/>
  <c r="O185" i="1"/>
  <c r="N185" i="1"/>
  <c r="M185" i="1"/>
  <c r="O184" i="1"/>
  <c r="N184" i="1"/>
  <c r="M184" i="1"/>
  <c r="O183" i="1"/>
  <c r="N183" i="1"/>
  <c r="M183" i="1"/>
  <c r="O182" i="1"/>
  <c r="N182" i="1"/>
  <c r="M182" i="1"/>
  <c r="O181" i="1"/>
  <c r="N181" i="1"/>
  <c r="M181" i="1"/>
  <c r="O180" i="1"/>
  <c r="N180" i="1"/>
  <c r="M180" i="1"/>
  <c r="O179" i="1"/>
  <c r="N179" i="1"/>
  <c r="M179" i="1"/>
  <c r="O178" i="1"/>
  <c r="N178" i="1"/>
  <c r="M178" i="1"/>
  <c r="O177" i="1"/>
  <c r="N177" i="1"/>
  <c r="M177" i="1"/>
  <c r="O176" i="1"/>
  <c r="N176" i="1"/>
  <c r="M176" i="1"/>
  <c r="O175" i="1"/>
  <c r="N175" i="1"/>
  <c r="M175" i="1"/>
  <c r="O174" i="1"/>
  <c r="N174" i="1"/>
  <c r="M174" i="1"/>
  <c r="O173" i="1"/>
  <c r="N173" i="1"/>
  <c r="M173" i="1"/>
  <c r="O172" i="1"/>
  <c r="N172" i="1"/>
  <c r="M172" i="1"/>
  <c r="O171" i="1"/>
  <c r="N171" i="1"/>
  <c r="M171" i="1"/>
  <c r="O170" i="1"/>
  <c r="N170" i="1"/>
  <c r="M170" i="1"/>
  <c r="O169" i="1"/>
  <c r="N169" i="1"/>
  <c r="M169" i="1"/>
  <c r="O168" i="1"/>
  <c r="N168" i="1"/>
  <c r="M168" i="1"/>
  <c r="O167" i="1"/>
  <c r="N167" i="1"/>
  <c r="M167" i="1"/>
  <c r="O166" i="1"/>
  <c r="N166" i="1"/>
  <c r="M166" i="1"/>
  <c r="O165" i="1"/>
  <c r="N165" i="1"/>
  <c r="M165" i="1"/>
  <c r="O164" i="1"/>
  <c r="N164" i="1"/>
  <c r="M164" i="1"/>
  <c r="O163" i="1"/>
  <c r="N163" i="1"/>
  <c r="M163" i="1"/>
  <c r="O162" i="1"/>
  <c r="N162" i="1"/>
  <c r="M162" i="1"/>
  <c r="O161" i="1"/>
  <c r="N161" i="1"/>
  <c r="M161" i="1"/>
  <c r="O160" i="1"/>
  <c r="N160" i="1"/>
  <c r="M160" i="1"/>
  <c r="O159" i="1"/>
  <c r="N159" i="1"/>
  <c r="M159" i="1"/>
  <c r="O158" i="1"/>
  <c r="N158" i="1"/>
  <c r="M158" i="1"/>
  <c r="O157" i="1"/>
  <c r="N157" i="1"/>
  <c r="M157" i="1"/>
  <c r="O156" i="1"/>
  <c r="N156" i="1"/>
  <c r="M156" i="1"/>
  <c r="O155" i="1"/>
  <c r="N155" i="1"/>
  <c r="M155" i="1"/>
  <c r="O154" i="1"/>
  <c r="N154" i="1"/>
  <c r="M154" i="1"/>
  <c r="O153" i="1"/>
  <c r="N153" i="1"/>
  <c r="M153" i="1"/>
  <c r="O152" i="1"/>
  <c r="N152" i="1"/>
  <c r="M152" i="1"/>
  <c r="O151" i="1"/>
  <c r="N151" i="1"/>
  <c r="M151" i="1"/>
  <c r="O150" i="1"/>
  <c r="N150" i="1"/>
  <c r="M150" i="1"/>
  <c r="O149" i="1"/>
  <c r="N149" i="1"/>
  <c r="M149" i="1"/>
  <c r="O148" i="1"/>
  <c r="N148" i="1"/>
  <c r="M148" i="1"/>
  <c r="O147" i="1"/>
  <c r="N147" i="1"/>
  <c r="M147" i="1"/>
  <c r="O146" i="1"/>
  <c r="N146" i="1"/>
  <c r="M146" i="1"/>
  <c r="O145" i="1"/>
  <c r="N145" i="1"/>
  <c r="M145" i="1"/>
  <c r="O144" i="1"/>
  <c r="N144" i="1"/>
  <c r="M144" i="1"/>
  <c r="O143" i="1"/>
  <c r="N143" i="1"/>
  <c r="M143" i="1"/>
  <c r="O142" i="1"/>
  <c r="N142" i="1"/>
  <c r="M142" i="1"/>
  <c r="O141" i="1"/>
  <c r="N141" i="1"/>
  <c r="M141" i="1"/>
  <c r="O140" i="1"/>
  <c r="N140" i="1"/>
  <c r="M140" i="1"/>
  <c r="O139" i="1"/>
  <c r="N139" i="1"/>
  <c r="M139" i="1"/>
  <c r="O138" i="1"/>
  <c r="N138" i="1"/>
  <c r="M138" i="1"/>
  <c r="O137" i="1"/>
  <c r="N137" i="1"/>
  <c r="M137" i="1"/>
  <c r="O136" i="1"/>
  <c r="N136" i="1"/>
  <c r="M136" i="1"/>
  <c r="O135" i="1"/>
  <c r="N135" i="1"/>
  <c r="M135" i="1"/>
  <c r="O134" i="1"/>
  <c r="N134" i="1"/>
  <c r="M134" i="1"/>
  <c r="O133" i="1"/>
  <c r="N133" i="1"/>
  <c r="M133" i="1"/>
  <c r="O132" i="1"/>
  <c r="N132" i="1"/>
  <c r="M132" i="1"/>
  <c r="O131" i="1"/>
  <c r="N131" i="1"/>
  <c r="M131" i="1"/>
  <c r="O130" i="1"/>
  <c r="N130" i="1"/>
  <c r="M130" i="1"/>
  <c r="O129" i="1"/>
  <c r="N129" i="1"/>
  <c r="M129" i="1"/>
  <c r="O128" i="1"/>
  <c r="N128" i="1"/>
  <c r="M128" i="1"/>
  <c r="O127" i="1"/>
  <c r="N127" i="1"/>
  <c r="M127" i="1"/>
  <c r="O126" i="1"/>
  <c r="N126" i="1"/>
  <c r="M126" i="1"/>
  <c r="O125" i="1"/>
  <c r="N125" i="1"/>
  <c r="M125" i="1"/>
  <c r="O124" i="1"/>
  <c r="N124" i="1"/>
  <c r="M124" i="1"/>
  <c r="O123" i="1"/>
  <c r="N123" i="1"/>
  <c r="M123" i="1"/>
  <c r="O122" i="1"/>
  <c r="N122" i="1"/>
  <c r="M122" i="1"/>
  <c r="O121" i="1"/>
  <c r="N121" i="1"/>
  <c r="M121" i="1"/>
  <c r="O120" i="1"/>
  <c r="N120" i="1"/>
  <c r="M120" i="1"/>
  <c r="O119" i="1"/>
  <c r="N119" i="1"/>
  <c r="M119" i="1"/>
  <c r="O118" i="1"/>
  <c r="N118" i="1"/>
  <c r="M118" i="1"/>
  <c r="O117" i="1"/>
  <c r="N117" i="1"/>
  <c r="M117" i="1"/>
  <c r="O116" i="1"/>
  <c r="N116" i="1"/>
  <c r="M116" i="1"/>
  <c r="O115" i="1"/>
  <c r="N115" i="1"/>
  <c r="M115" i="1"/>
  <c r="O114" i="1"/>
  <c r="N114" i="1"/>
  <c r="M114" i="1"/>
  <c r="O113" i="1"/>
  <c r="N113" i="1"/>
  <c r="M113" i="1"/>
  <c r="O112" i="1"/>
  <c r="N112" i="1"/>
  <c r="M112" i="1"/>
  <c r="O111" i="1"/>
  <c r="N111" i="1"/>
  <c r="M111" i="1"/>
  <c r="O110" i="1"/>
  <c r="N110" i="1"/>
  <c r="M110" i="1"/>
  <c r="O109" i="1"/>
  <c r="N109" i="1"/>
  <c r="M109" i="1"/>
  <c r="O108" i="1"/>
  <c r="N108" i="1"/>
  <c r="M108" i="1"/>
  <c r="O107" i="1"/>
  <c r="N107" i="1"/>
  <c r="M107" i="1"/>
  <c r="O106" i="1"/>
  <c r="N106" i="1"/>
  <c r="M106" i="1"/>
  <c r="O105" i="1"/>
  <c r="N105" i="1"/>
  <c r="M105" i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M590" i="1" s="1"/>
  <c r="O11" i="1"/>
  <c r="N11" i="1"/>
  <c r="M11" i="1"/>
  <c r="O10" i="1"/>
  <c r="N10" i="1"/>
  <c r="M10" i="1"/>
  <c r="O9" i="1"/>
  <c r="N9" i="1"/>
  <c r="N590" i="1" s="1"/>
  <c r="M9" i="1"/>
  <c r="O8" i="1"/>
  <c r="N8" i="1"/>
  <c r="M8" i="1"/>
  <c r="O7" i="1"/>
  <c r="N7" i="1"/>
  <c r="M7" i="1"/>
  <c r="O6" i="1"/>
  <c r="O590" i="1" s="1"/>
  <c r="N6" i="1"/>
  <c r="M6" i="1"/>
</calcChain>
</file>

<file path=xl/sharedStrings.xml><?xml version="1.0" encoding="utf-8"?>
<sst xmlns="http://schemas.openxmlformats.org/spreadsheetml/2006/main" count="2144" uniqueCount="961">
  <si>
    <t>POST-</t>
  </si>
  <si>
    <t>PREPAID</t>
  </si>
  <si>
    <t xml:space="preserve">ACTUAL </t>
  </si>
  <si>
    <t>LICENSE</t>
  </si>
  <si>
    <t>MARK</t>
  </si>
  <si>
    <t>DATE</t>
  </si>
  <si>
    <t>REPORT</t>
  </si>
  <si>
    <t>VALIDATED</t>
  </si>
  <si>
    <t>ESTIMATED</t>
  </si>
  <si>
    <t>CREDIT</t>
  </si>
  <si>
    <t>OVER/</t>
  </si>
  <si>
    <t>NUMBER</t>
  </si>
  <si>
    <t>TYPE</t>
  </si>
  <si>
    <t>REC'D</t>
  </si>
  <si>
    <t>LICENSEE</t>
  </si>
  <si>
    <t>DBA</t>
  </si>
  <si>
    <t>CITY, STATE, ZIP</t>
  </si>
  <si>
    <t>AMOUNT</t>
  </si>
  <si>
    <t>PAYMENT</t>
  </si>
  <si>
    <t>TAKEN</t>
  </si>
  <si>
    <t>SHORT</t>
  </si>
  <si>
    <t>DIFFERENCE</t>
  </si>
  <si>
    <t>BARRELS</t>
  </si>
  <si>
    <t xml:space="preserve">          Report updated 2/6/20</t>
  </si>
  <si>
    <t>Micro Brew</t>
  </si>
  <si>
    <t>5 LAKES BREWING COMPANY, LLC (12/1/16)</t>
  </si>
  <si>
    <t>Dorr, MI</t>
  </si>
  <si>
    <t>5 MILE BREWING COMPANY, LLC (9/27/17)</t>
  </si>
  <si>
    <t>Eastern Market Brewing Co</t>
  </si>
  <si>
    <t xml:space="preserve">Detroit, MI  </t>
  </si>
  <si>
    <t>Brewpub</t>
  </si>
  <si>
    <t>QTR</t>
  </si>
  <si>
    <t>9 VOLT, LLC (1/4/09)</t>
  </si>
  <si>
    <t>Hopcat</t>
  </si>
  <si>
    <t xml:space="preserve">Grand Rapids, MI  </t>
  </si>
  <si>
    <t>20 MONROE BLDG. CO.</t>
  </si>
  <si>
    <t>The B.O.B.</t>
  </si>
  <si>
    <t>51ST STATE BREWING COMPANY (12/13/17)</t>
  </si>
  <si>
    <t>Kingsford, MI</t>
  </si>
  <si>
    <t>214 S. COCHRAN, LLC (2/28/14)</t>
  </si>
  <si>
    <t>Eaton Pub &amp; Grill</t>
  </si>
  <si>
    <t>Charlotte, MI</t>
  </si>
  <si>
    <t>734 BREWING COMPANY (5/30/18)</t>
  </si>
  <si>
    <t>Ypsilanti, MI</t>
  </si>
  <si>
    <t>1668 WINERY(4/9/15)</t>
  </si>
  <si>
    <t>Sault Sainte Marie, MI</t>
  </si>
  <si>
    <t>ABERRANT BREWING COMPANY, INC (11/14/17)</t>
  </si>
  <si>
    <t>Howell, MI</t>
  </si>
  <si>
    <t>ABNERS RESTAURANT, INC. (3/6/14)</t>
  </si>
  <si>
    <t>Brohman, MI</t>
  </si>
  <si>
    <t>Wholesaler</t>
  </si>
  <si>
    <t>AHD ASSOCIATES, INC</t>
  </si>
  <si>
    <t xml:space="preserve">Warren, MI  </t>
  </si>
  <si>
    <t>ALBION MALLEABLE BREWING COMPANY LLC (4/5/18)</t>
  </si>
  <si>
    <t xml:space="preserve">Albion, MI </t>
  </si>
  <si>
    <t>ALCONA BREW HAUS, INC (3/6/19)</t>
  </si>
  <si>
    <t>Harrisville, MI</t>
  </si>
  <si>
    <t>ALLEGAN LAGER COMPANY, LLC (9/24/14)</t>
  </si>
  <si>
    <t>Springfield, MI</t>
  </si>
  <si>
    <t>ALLEGAN LAGER COMPANY, LLC (12/4/17)</t>
  </si>
  <si>
    <t>ALLIANCE BEVERAGE DISTRIBUTING, LLC - GR</t>
  </si>
  <si>
    <t>Grand Rapids, MI</t>
  </si>
  <si>
    <t>ALLIANCE BEVERAGE DISTRIBUTING, LLC - SJ</t>
  </si>
  <si>
    <t>Saint Joseph, MI</t>
  </si>
  <si>
    <t>ALLIANCE BEVERAGE DISTRIBUTING, LLC - TC 11/22/17</t>
  </si>
  <si>
    <t xml:space="preserve">Traverse City, MI </t>
  </si>
  <si>
    <t>ALPENA BEVERAGE CO., INC</t>
  </si>
  <si>
    <t>Alpena, MI</t>
  </si>
  <si>
    <t>ALPHA BREWING COMPANY, LLC (3/6/18)</t>
  </si>
  <si>
    <t>Alpha, MI</t>
  </si>
  <si>
    <t>AMERICAN BREWERS, INC. (4/3/14)</t>
  </si>
  <si>
    <t xml:space="preserve">Kalamazoo, MI  </t>
  </si>
  <si>
    <t>AMPORT DISTRIBUTING, LLC</t>
  </si>
  <si>
    <t>Manchester, MI</t>
  </si>
  <si>
    <t>AMPROBLUE, LLC</t>
  </si>
  <si>
    <t>ANCHOR BAY BREWING COMPANY, LLC (12/17/19)</t>
  </si>
  <si>
    <t>Copper Hop Brewing Company</t>
  </si>
  <si>
    <t>St. Clair Shores, MI</t>
  </si>
  <si>
    <t>ESCROW</t>
  </si>
  <si>
    <t>ANDERSON DISTRIBUTING COMPANY</t>
  </si>
  <si>
    <t>Jackson, MI</t>
  </si>
  <si>
    <t>ANDRZEJEWSKI'S MARIAN CHURCH SUPPLY, INC - MH</t>
  </si>
  <si>
    <t>Madison Hgts, MI</t>
  </si>
  <si>
    <t>APERTURE BREWING COMPANY INC. (10/5/15)</t>
  </si>
  <si>
    <t>Novi, MI</t>
  </si>
  <si>
    <t>APPLE BLOSSOM WINERY, LLC (3/23/15)</t>
  </si>
  <si>
    <t>Mattawan, MI</t>
  </si>
  <si>
    <t>Kalamazoo, MI</t>
  </si>
  <si>
    <t>ARBOR BEVERAGE COMPANY</t>
  </si>
  <si>
    <t xml:space="preserve">Ann Arbor, MI  </t>
  </si>
  <si>
    <t>ARBOR BREWING CO.</t>
  </si>
  <si>
    <t>ARCADIA BREWING CO (4/7/14)(KALAMZOO)</t>
  </si>
  <si>
    <t>ARCADIA BREWING CO.(BATTLE CREEK)</t>
  </si>
  <si>
    <t xml:space="preserve">Battle Creek, MI  </t>
  </si>
  <si>
    <t>ARCLIGHT BREWING COMPANY (5/5/14)</t>
  </si>
  <si>
    <t>Watervliet, MI</t>
  </si>
  <si>
    <t>ARKTOS, LLC (11/5/18)</t>
  </si>
  <si>
    <t>ARMORY BREWING COMPANY, LLC (7/21/15)</t>
  </si>
  <si>
    <t>Grand Haven, MI</t>
  </si>
  <si>
    <t>ARTISAN RESERVE, INC (9/11/18)</t>
  </si>
  <si>
    <t>Romulus, MI</t>
  </si>
  <si>
    <t>ATLAS SALES, INC</t>
  </si>
  <si>
    <t>AUSTIN BROTHERS' BEER COMPANY LLC (10/5/15)</t>
  </si>
  <si>
    <t>AXLE BREWING COMPANY, LLC (8/25/15)</t>
  </si>
  <si>
    <t xml:space="preserve">Royal Oak, MI  </t>
  </si>
  <si>
    <t>AXLE BREWING COMPANY, LLC (5/30/17)</t>
  </si>
  <si>
    <t xml:space="preserve">Ferndale, MI  </t>
  </si>
  <si>
    <t>B. NEKTAR, LLC (5/1/14)</t>
  </si>
  <si>
    <t>B. NEKTAR, LLC (5/1/16)</t>
  </si>
  <si>
    <t>BAD BREWING COMPANY, LLC (6/7/12)</t>
  </si>
  <si>
    <t>Mason, MI</t>
  </si>
  <si>
    <t>BAFFIN BREWING COMPANY, LLC (12/30/14)</t>
  </si>
  <si>
    <t>Saint Clair Shores, MI</t>
  </si>
  <si>
    <t>BALLOCK HOLDINGS, LLC (2/14/17)</t>
  </si>
  <si>
    <t xml:space="preserve">South Haven, MI </t>
  </si>
  <si>
    <t>BARABOO, INC.</t>
  </si>
  <si>
    <t>Great Baraboo Brewing Co.</t>
  </si>
  <si>
    <t xml:space="preserve">Clinton Township, MI  </t>
  </si>
  <si>
    <t>BARBER, DENNISE L (11/25/13)</t>
  </si>
  <si>
    <t>Lone Oak Vineyard Estate</t>
  </si>
  <si>
    <t>Grass Lake, MI</t>
  </si>
  <si>
    <t>BARN BREWERS, LLC (8/6/15)</t>
  </si>
  <si>
    <t>Lawton, MI</t>
  </si>
  <si>
    <t>BARREL AND BEAM LLC (1/9/18)</t>
  </si>
  <si>
    <t xml:space="preserve">Marquette, MI  </t>
  </si>
  <si>
    <t>BARRETT CAMP 33, INC.</t>
  </si>
  <si>
    <t xml:space="preserve">Paradise, MI  </t>
  </si>
  <si>
    <t>BASS LAKE BREWING, LLC (4/22/17)</t>
  </si>
  <si>
    <t xml:space="preserve">Ludington, MI  </t>
  </si>
  <si>
    <t>BATCH BREWING COMPANY, LLC (12/19/14)</t>
  </si>
  <si>
    <t>BATCH BREWING COMPANY, LLC (7/17/18)</t>
  </si>
  <si>
    <t>BEARDS BREWERY, LLC (7/1/15)  Charlevoix</t>
  </si>
  <si>
    <t>Charlevoix, MI</t>
  </si>
  <si>
    <t>BEARDS BREWERY, LLC (7/10/12) Petoskey</t>
  </si>
  <si>
    <t>Petoskey, MI</t>
  </si>
  <si>
    <t>BEER ME BRO, LLC (5/19/17)</t>
  </si>
  <si>
    <t>BEHIND THE CELLAR DOOR DISTRIBUTING, LLC</t>
  </si>
  <si>
    <t>Troy, MI</t>
  </si>
  <si>
    <t>Mi Brewer</t>
  </si>
  <si>
    <t>BELL'S BREWERY, INC. (Galesburg)</t>
  </si>
  <si>
    <t xml:space="preserve">Galesburg, MI  </t>
  </si>
  <si>
    <t>BELL'S BREWERY, INC. (Kzoo)</t>
  </si>
  <si>
    <t>BELL'S BREWERY, INC-Escanaba (9/3/14)</t>
  </si>
  <si>
    <t>Upper Hand Winery</t>
  </si>
  <si>
    <t xml:space="preserve"> Escanaba, MI</t>
  </si>
  <si>
    <t>BIER BARREL DISTILLERY LLC ( 11/3/16)</t>
  </si>
  <si>
    <t>Comstock Park, MI</t>
  </si>
  <si>
    <t>BIER'S INWOOD BREWERY LLC (5/3/18)</t>
  </si>
  <si>
    <t>BIERCAMP, LLC (3/28/13)</t>
  </si>
  <si>
    <t>BIERE DE MAC BREW WORKS, LLC (12/19/16)</t>
  </si>
  <si>
    <t>Mackinaw City, MI</t>
  </si>
  <si>
    <t>BIFFERHAUS BREWING CO, LLC (12/26/13)</t>
  </si>
  <si>
    <t>BIG BOILER BREWING, LLC (6/21/17)</t>
  </si>
  <si>
    <t>Lowell, MI</t>
  </si>
  <si>
    <t>BIG BROTHER HOLDING COMPANY, LLC (2/7/19)</t>
  </si>
  <si>
    <t xml:space="preserve">New Buffalo, MI </t>
  </si>
  <si>
    <t>BIG HART BREWERY, INC (2/19/16)</t>
  </si>
  <si>
    <t>BIG LAKE BREWING, LLC (6/10/13)</t>
  </si>
  <si>
    <t xml:space="preserve">Holland, MI  </t>
  </si>
  <si>
    <t>BIG LAKE BREWING, LLC (12/15/16)</t>
  </si>
  <si>
    <t>Holland, MI</t>
  </si>
  <si>
    <t>BIG T, INC (6/26/18)</t>
  </si>
  <si>
    <t>BIGALORA PLYMOUTH, LLC (3/28/19)</t>
  </si>
  <si>
    <t>Plymouth, MI</t>
  </si>
  <si>
    <t>BIL ENTERPRISES, LLC (10/11/11)</t>
  </si>
  <si>
    <t>Hudsonville, MI</t>
  </si>
  <si>
    <t>BINK'S WINES &amp; BEVERAGES, INC</t>
  </si>
  <si>
    <t xml:space="preserve">Escanaba, MI  </t>
  </si>
  <si>
    <t>BIRD CREEK BREWERY, LLC (9/3/2015)</t>
  </si>
  <si>
    <t>Port Austin, MI</t>
  </si>
  <si>
    <t>BITTER OLD FECKER RUSTICK ALES, LLC (6/6/13)</t>
  </si>
  <si>
    <t>Chelsea, MI</t>
  </si>
  <si>
    <t>BLACK FIRE WINERY L.L.C. (4/4/16)</t>
  </si>
  <si>
    <t>BLACK LOTUS BREWING CO, LLC (2/27/13)</t>
  </si>
  <si>
    <t>Clawson, MI</t>
  </si>
  <si>
    <t>BLACKROCKS BREWERY, LLC (12/20/10)</t>
  </si>
  <si>
    <t>BLACKROCKS BREWERY, LLC (9/16/13)</t>
  </si>
  <si>
    <t>BLACKWATER CONSULTING, LLC (4/25/16)</t>
  </si>
  <si>
    <t>Southfield, MI</t>
  </si>
  <si>
    <t>BLAKE FARMS HARD APPLE CIDER, LLC (2/24/2016)</t>
  </si>
  <si>
    <t>BLOCKADE, INC (9/22/17)</t>
  </si>
  <si>
    <t xml:space="preserve">Brighton, MI  </t>
  </si>
  <si>
    <t>BLUE COW, LLC (9/29/09)</t>
  </si>
  <si>
    <t>Blue Cow Café</t>
  </si>
  <si>
    <t>Big Rapids, MI</t>
  </si>
  <si>
    <t>BLUE PIKE CANTINA, LLC (11/1/17)</t>
  </si>
  <si>
    <t>Marine City, MI</t>
  </si>
  <si>
    <t>BLUE SKY BREWING, LLC (5/24/17)</t>
  </si>
  <si>
    <t>BLUE TRACTOR AA, LLC (11/8/11 nm change)</t>
  </si>
  <si>
    <t>café Habana</t>
  </si>
  <si>
    <t>BLUE WATER WINERY, LLC (3/12/13)</t>
  </si>
  <si>
    <t>Lexington, MI</t>
  </si>
  <si>
    <t>BOARD OF TRUSTEES OF GRCC (5/23/16)</t>
  </si>
  <si>
    <t>BOARD OF TRUSTEES SCHOOLCRAFT COLLEGE (8/10/16)</t>
  </si>
  <si>
    <t>Livonia, MI</t>
  </si>
  <si>
    <t>BOMBAY 2 RESTAURANT CORPORATION (12/2/16)</t>
  </si>
  <si>
    <t>BOSS CIDER COMPANY, LLC (8/26/19)</t>
  </si>
  <si>
    <t xml:space="preserve">Leslie, MI </t>
  </si>
  <si>
    <t>BRAUEREI BECKER, LLC (5/6/14)</t>
  </si>
  <si>
    <t>BREW DETROIT, LLC (10/10/13)</t>
  </si>
  <si>
    <t>BREW EXPORT, LLC (5/1/16)</t>
  </si>
  <si>
    <t>BREWERY 4 TWO 4, LLC (5/19/17)</t>
  </si>
  <si>
    <t>BREWERY FAISAN, LLC (10/4/19)</t>
  </si>
  <si>
    <t>BREWERY FERMENT OF MI INC (2/16/15)</t>
  </si>
  <si>
    <t>BRICKSIDE BREWERY, LLC (5/15/12)</t>
  </si>
  <si>
    <t>Copper Harbor, MI</t>
  </si>
  <si>
    <t>BRITE EYES BREWING CO., LLC (9/16/15)</t>
  </si>
  <si>
    <t>BROOKS BREWING, LLC (8/10/15)</t>
  </si>
  <si>
    <t xml:space="preserve">Shelby Township, MI  </t>
  </si>
  <si>
    <t>BROOKS BREWING, LLC (6/17/19)</t>
  </si>
  <si>
    <t>BROWN IRON BREWERY, LLC (12/19/14)</t>
  </si>
  <si>
    <t>Brown Iron Brewhouse</t>
  </si>
  <si>
    <t>Washington, MI</t>
  </si>
  <si>
    <t>BUD DISTRIBUTING INC</t>
  </si>
  <si>
    <t>Dowagiac, MI</t>
  </si>
  <si>
    <t>BWD'Z L.L.C. (7/26/18)</t>
  </si>
  <si>
    <t xml:space="preserve">Gaylord, MI  </t>
  </si>
  <si>
    <t>BYGEORGE BREWING LLC (12/27/19)</t>
  </si>
  <si>
    <t>Munising, MI</t>
  </si>
  <si>
    <t>BYRON STATION, LLC (5/1/19)</t>
  </si>
  <si>
    <t>Byron Center, MI</t>
  </si>
  <si>
    <t>CADILLAC STRAITS BREWING COMPANY, LLC (6/10/19)</t>
  </si>
  <si>
    <t>CANA DISTRIBUTORS LLC</t>
  </si>
  <si>
    <t>Farmington Hills, MI</t>
  </si>
  <si>
    <t>CANAL STREET BREWING CO.</t>
  </si>
  <si>
    <t>Founders Brewing Company</t>
  </si>
  <si>
    <t>CANAL STREET BREWING CO.  (10/28/16)</t>
  </si>
  <si>
    <t>CANAL STREET BREWING CO. 11/22/17 - DETROIT</t>
  </si>
  <si>
    <t>CANARCHY CRAFT BREWERY COLLECTIVE LLC (12/6/19)</t>
  </si>
  <si>
    <t>Perrin Brewing Company</t>
  </si>
  <si>
    <t>CANTON BREW WORKS, LLC (4/20/15)</t>
  </si>
  <si>
    <t>Canton, MI</t>
  </si>
  <si>
    <t>CAP N CORK BREWING COMPANY LLC (9/3/19)</t>
  </si>
  <si>
    <t xml:space="preserve">Macomb, MI </t>
  </si>
  <si>
    <t>CAPITOL BEVERAGE COMPANY, INC</t>
  </si>
  <si>
    <t>Lansing, MI</t>
  </si>
  <si>
    <t>CARMELA FOODS DISTRIBUTING, INC</t>
  </si>
  <si>
    <t>Fraser, MI</t>
  </si>
  <si>
    <t>CASCADE WINERY, INC (9/29/09)</t>
  </si>
  <si>
    <t xml:space="preserve">Kentwood, MI </t>
  </si>
  <si>
    <t>CBT, LLC (10/11/19)</t>
  </si>
  <si>
    <t>Rockford, MI</t>
  </si>
  <si>
    <t>CEDAR SPRINGS BREWING CO, LLC 10/28/15</t>
  </si>
  <si>
    <t>CELLARMENS LLC (10/8/15)</t>
  </si>
  <si>
    <t>Hazel Park, MI</t>
  </si>
  <si>
    <t>CENTURY LANES, INC (7/21/16)</t>
  </si>
  <si>
    <t>CHAMPION WINE &amp; BEVERAGE DISTRIBUTORS LLC</t>
  </si>
  <si>
    <t>CHATEAU AERONAUTIQUE WINERY, LLC (6/20/18)</t>
  </si>
  <si>
    <t>Onstead, MI</t>
  </si>
  <si>
    <t>CHATEAU AERONAUTIQUE WINERY, LLC (5/28/19)</t>
  </si>
  <si>
    <t xml:space="preserve">Jackson, MI </t>
  </si>
  <si>
    <t>CHEBOYGAN BREWING CO, LLC (4/22/11)</t>
  </si>
  <si>
    <t>Cheboygan, MI</t>
  </si>
  <si>
    <t>CHEF JOSH, LLC (3/21/2018)</t>
  </si>
  <si>
    <t>CHERRY REPUBLIC, INC. (12/21/16)</t>
  </si>
  <si>
    <t>CHERRY REPUBLIC, INC. (2/7/18)</t>
  </si>
  <si>
    <t>CHERRY REPUBLIC, INC. (5/11/18)</t>
  </si>
  <si>
    <t xml:space="preserve">Glen Arbor, MI </t>
  </si>
  <si>
    <t>CIRCUS PROCESSION, LLC (1/8/15)</t>
  </si>
  <si>
    <t>CLAM LAKE BEER COMPANY, LLC (12/23/14)</t>
  </si>
  <si>
    <t>Cadillac, MI</t>
  </si>
  <si>
    <t>CLARKSTON COURTS, LLC (7/22/2015)</t>
  </si>
  <si>
    <t>Clarkston, MI</t>
  </si>
  <si>
    <t>COCO JOE'S BEACH HOUSE, INC (3/5/15)</t>
  </si>
  <si>
    <t>Mount Pleasant, MI</t>
  </si>
  <si>
    <t>COGNITION BREWING, LLC</t>
  </si>
  <si>
    <t>Ishpeming, MI</t>
  </si>
  <si>
    <t>COGNITO BREWING COMPANY L.L.C. (2/12/18)</t>
  </si>
  <si>
    <t xml:space="preserve">Bangor, MI </t>
  </si>
  <si>
    <t>CONFLUXCITY BREWING COMPANY, LLC (5/14/18)</t>
  </si>
  <si>
    <t>Portland, MI</t>
  </si>
  <si>
    <t>CONSTANTINE B REWING CO, LLC (5/21/14)</t>
  </si>
  <si>
    <t>Constantine, MI</t>
  </si>
  <si>
    <t>CORNER BREWERY, LLC (6/1/06)</t>
  </si>
  <si>
    <t xml:space="preserve">Ypsilanti, MI  </t>
  </si>
  <si>
    <t>CORNERSTONE WINE DISTRIBUTORS LLC</t>
  </si>
  <si>
    <t xml:space="preserve">Commerce Township, MI  </t>
  </si>
  <si>
    <t>COTTON BREWING COMPANY, LLC (12/30/15)</t>
  </si>
  <si>
    <t>Adrian, MI</t>
  </si>
  <si>
    <t>COTTON BREWING COMPANY, LLC (8/22/12)</t>
  </si>
  <si>
    <t>CRAVINGS, INC (4/17/14)</t>
  </si>
  <si>
    <t>Cassava</t>
  </si>
  <si>
    <t xml:space="preserve">Benton Harbor, MI  </t>
  </si>
  <si>
    <t>CROW ROCK DISTRIBUTION LLC (6/27/19)</t>
  </si>
  <si>
    <t>CRUSH WINE DISTRIBUTORS, LLC</t>
  </si>
  <si>
    <t>DANDO BREWING COMPANY, LLC (8/26/16)</t>
  </si>
  <si>
    <t>Vicksburg, MI</t>
  </si>
  <si>
    <t>DANIEL L JACOB &amp; CO INC - JACKSON</t>
  </si>
  <si>
    <t>DANIEL L JACOB &amp; CO INC - YPSILANTI</t>
  </si>
  <si>
    <t>D&amp;B GROCERS, INC (3/16/16)</t>
  </si>
  <si>
    <t>Westland, MI</t>
  </si>
  <si>
    <t>DEAD BEAR BREWING OF GRAYLING, INC (4/6/17)</t>
  </si>
  <si>
    <t>Grayling, MI</t>
  </si>
  <si>
    <t>DEARBORN BREWING, LLC (7/9/15)</t>
  </si>
  <si>
    <t xml:space="preserve">Dearborn, MI </t>
  </si>
  <si>
    <t>DECATUR TASTINGS, LLC (6/30/14)</t>
  </si>
  <si>
    <t>Decatur, MI</t>
  </si>
  <si>
    <t>DECATUR TASTINGS, LLC (12/13/17)</t>
  </si>
  <si>
    <t>DEHOPS BREWING CO. &amp; CAFÉ INC. (1/30/18)</t>
  </si>
  <si>
    <t>Walker, MI</t>
  </si>
  <si>
    <t>DETROIT BEER CO-(9/5/03)</t>
  </si>
  <si>
    <t>DETROIT RIVERTOWN BREWING CO, LLC (9/1/05)</t>
  </si>
  <si>
    <t>DIMES BREWHOUSE LLC  (10/20/17)</t>
  </si>
  <si>
    <t>Dimondale, MI</t>
  </si>
  <si>
    <t>DIVERGENT BREWING COMPANY LLC (7/26/17)</t>
  </si>
  <si>
    <t>DIXIE SALOON, INC (10/31/19)</t>
  </si>
  <si>
    <t>DON LEE DISTRIBUTOR, INC - GR RAPIDS</t>
  </si>
  <si>
    <t>DON LEE DISTRIBUTOR, INC - KALAMAZOO</t>
  </si>
  <si>
    <t>DON LEE DISTRIBUTOR, INC - LANSING</t>
  </si>
  <si>
    <t>DON LEE DISTRIBUTOR, INC - ROMULUS</t>
  </si>
  <si>
    <t>DORE, ARTHUR P. (12/8/05)</t>
  </si>
  <si>
    <t>Lumber Baron's Charcoal Grill</t>
  </si>
  <si>
    <t>Bay City, MI</t>
  </si>
  <si>
    <t>DOWNEY BREWING COMPANY, LLC (5/3/16)</t>
  </si>
  <si>
    <t>DRAFTING TABLE BREWING COMPANY, LLC (3/7/16)</t>
  </si>
  <si>
    <t>Wixom, MI</t>
  </si>
  <si>
    <t>DRAGONMEAD L.C.</t>
  </si>
  <si>
    <t>DRAGONMEAD L.C. (12/4/19)</t>
  </si>
  <si>
    <t>DRAGON'S LANDING</t>
  </si>
  <si>
    <t>DRAUGHT HORSE GROUP L.L.C.  (9/15/15)</t>
  </si>
  <si>
    <t>New Hudson, MI</t>
  </si>
  <si>
    <t>DRIFA BREWING COMPANY (9/3/19)</t>
  </si>
  <si>
    <t>DUNNEBACK FRUIT FARM, LLC (9/9/19)</t>
  </si>
  <si>
    <t>EAGLE EYE IMPORTS, LLC - BLOOMFIELD HILLS</t>
  </si>
  <si>
    <t>Bloomfield, MI</t>
  </si>
  <si>
    <t>EAGLEMONK BREWING CO, Inc. (7/12/12)</t>
  </si>
  <si>
    <t>EARL SMITH DISTRIBUTING CO</t>
  </si>
  <si>
    <t xml:space="preserve">Port Huron, MI  </t>
  </si>
  <si>
    <t>EARTHEN ALES, LLC (10/13/16)</t>
  </si>
  <si>
    <t>EASTOWN DISTRIBUTORS CO</t>
  </si>
  <si>
    <t>Highland Park, MI</t>
  </si>
  <si>
    <t>ELK BREWING, LLC (5/1/14)  GR</t>
  </si>
  <si>
    <t>ELK BREWING, LLC (9/9/16)  Comstock Park</t>
  </si>
  <si>
    <t>ELK STREET BREWERY, LTD (10/10/14)</t>
  </si>
  <si>
    <t>Sandusky, MI</t>
  </si>
  <si>
    <t>ELLISON BREWERY AND SPIRITS, LLC (9/30/15)</t>
  </si>
  <si>
    <t xml:space="preserve">East Lansing, MI  </t>
  </si>
  <si>
    <t>EMBERS INN &amp; TAVERN, LLC (12/4/18)</t>
  </si>
  <si>
    <t>ENTENTE SPIRITS, LLC (6/18/04)</t>
  </si>
  <si>
    <t xml:space="preserve">Baroda, MI  </t>
  </si>
  <si>
    <t>ENTENTE SPIRITS, LLC-Baroda (7/26/12)</t>
  </si>
  <si>
    <t>ENTENTE SPIRITS, LLC-Union Pier (12/22/09)</t>
  </si>
  <si>
    <t>Union Pier,MI</t>
  </si>
  <si>
    <t xml:space="preserve">ETERNITY BREWING COMPANY, LLC (8/14/14) </t>
  </si>
  <si>
    <t>ETON STREET BREWERY, LLC (7/2/13)</t>
  </si>
  <si>
    <t xml:space="preserve">Birmingham, MI  </t>
  </si>
  <si>
    <t>ETON STREET BREWERY, LLC (2/28/19)</t>
  </si>
  <si>
    <t xml:space="preserve">Rochester Hills, MI </t>
  </si>
  <si>
    <t>EXFERIMENTATION BREWING COMPANY (6/23/16)</t>
  </si>
  <si>
    <t>Pontiac, MI</t>
  </si>
  <si>
    <t>FABIANO BROS., INC     -          BAY CITY</t>
  </si>
  <si>
    <t>FABIANO BROS., INC  - (10/17/17)  DETROIT</t>
  </si>
  <si>
    <t>FAHRENHEIT 55 FINE WINE DISTRIBUTORS, INC</t>
  </si>
  <si>
    <t>FARMHAUS CIDER CO (5/3/18)</t>
  </si>
  <si>
    <t>FARMINGTON BREWING COMPANY, LLC (10/30/14)</t>
  </si>
  <si>
    <t>Farmington, MI</t>
  </si>
  <si>
    <t>FARMINGTON UNDERGROUND CANNING AND KEGGING LLC, (11/28/16)</t>
  </si>
  <si>
    <t>FETCH BREWING COMPANY, LLC (9/23/14)</t>
  </si>
  <si>
    <t>Whitehall, MI</t>
  </si>
  <si>
    <t>FILLMORE 13 BREWERY LLC (2/28/17)</t>
  </si>
  <si>
    <t>FIVE SHORES BREWING, LLC (7/12/19)</t>
  </si>
  <si>
    <t>Beulah, MI</t>
  </si>
  <si>
    <t>FLAVOR FRUIT FARM, LLC (8/15/19)</t>
  </si>
  <si>
    <t>Cement City, MI</t>
  </si>
  <si>
    <t>FLORAL CITY BEVERAGE, INC</t>
  </si>
  <si>
    <t>Monroe, MI</t>
  </si>
  <si>
    <t>FORT STREET BREWERY (2/8/05)</t>
  </si>
  <si>
    <t xml:space="preserve">Lincoln Park, MI  </t>
  </si>
  <si>
    <t>FOUR SEASONS BEER DISTRIBUTORS</t>
  </si>
  <si>
    <t>Iron Mountain, MI</t>
  </si>
  <si>
    <t>FRANKENMUTH BREWING CO-(6/26/09)</t>
  </si>
  <si>
    <t xml:space="preserve">Frankenmuth, MI  </t>
  </si>
  <si>
    <t>G &amp; B OF ROCKFORD, LLC (2/7/2017)</t>
  </si>
  <si>
    <t>GENOVA WINE DISTRIBUTION, LLC</t>
  </si>
  <si>
    <t>Oxford, MI</t>
  </si>
  <si>
    <t>GERRY'S DISTRIBUTING COMPANY</t>
  </si>
  <si>
    <t>GHOST ISLAND BREWERY, LLC (7/2/18)</t>
  </si>
  <si>
    <t>GIANT KOMICHI, INC (10/22/18)</t>
  </si>
  <si>
    <t>GILLIGAN-STEELE TASTING, LLC (4/9/13)</t>
  </si>
  <si>
    <t>GLASS CREEK WINERY L.L.C. (8/16/16)</t>
  </si>
  <si>
    <t>Hastings, MI</t>
  </si>
  <si>
    <t>GLASS HOUSE BREWING LLC (6/7/16)</t>
  </si>
  <si>
    <t>GLB-HW, LLC</t>
  </si>
  <si>
    <t>GM WINE DISTRIBUTION, LLC (4/2/15)</t>
  </si>
  <si>
    <t>GOLDEN AGE BREWING, LLC (8/3/16)</t>
  </si>
  <si>
    <t>GONZO'S BIGG DOGG BREWING CO, LLC (10/16/13)</t>
  </si>
  <si>
    <t>GOURMET ORGANIC PRODUCTS, LLC (5/4/11)</t>
  </si>
  <si>
    <t>Northport, MI</t>
  </si>
  <si>
    <t>GPBC, INC.</t>
  </si>
  <si>
    <t>Grizzly Peak Brewing Co.</t>
  </si>
  <si>
    <t>GRAFFITI BREWING COMPANY, LLC 7/25/17</t>
  </si>
  <si>
    <t>Grandville, MI</t>
  </si>
  <si>
    <t>GRANITE CITY RESTAURANT OPERATIONS (1/29/2016) Detroit</t>
  </si>
  <si>
    <t>GRANITE CITY RESTAURANT OPERATIONS (2/4/15) Northville</t>
  </si>
  <si>
    <t>Granite City</t>
  </si>
  <si>
    <t>Northville, MI</t>
  </si>
  <si>
    <t>GRANITE CITY RESTAURANT OPERATIONS (4/27/12) Troy</t>
  </si>
  <si>
    <t>Granite City Food &amp; Brewery</t>
  </si>
  <si>
    <t xml:space="preserve">GRAVEL CAPITAL BREWING LLC (6/4/19) </t>
  </si>
  <si>
    <t>GRBC HOLDINGS, LLC (1/13/15)</t>
  </si>
  <si>
    <t>Grand Rapids Brewing Co</t>
  </si>
  <si>
    <t>GREAT FRIENDS BREWING COMPANY LLC (11/21/18)</t>
  </si>
  <si>
    <t>GREAT LAKES WINE &amp; SPIRITS, LLC  -   DETROIT</t>
  </si>
  <si>
    <t>GREAT LAKES WINE &amp; SPIRITS, LLC -   HIGHLAND PK</t>
  </si>
  <si>
    <t>GREAT LAKES WINE &amp; SPIRITS, LLC - (1/31/17) PETOSKEY</t>
  </si>
  <si>
    <t>GREAT LAKES WINE &amp; SPIRITS, LLC - (1/31/17) TRAVERSE CITY</t>
  </si>
  <si>
    <t>GREAT LAKES WINE &amp; SPIRITS, LLC - (1/31/17)  ISHPEMING</t>
  </si>
  <si>
    <t>GREAT LAKES WINE &amp; SPIRITS, LLC (7/15/18) SAGINAW</t>
  </si>
  <si>
    <t>Saginaw, MI</t>
  </si>
  <si>
    <t>GREAT LEGS WINERY, BREWERY &amp; DISTILLERY, LLC (3/13/17)</t>
  </si>
  <si>
    <t>GREENBUSH BREWING, CO (9/26/14)</t>
  </si>
  <si>
    <t>Sawyer, MI</t>
  </si>
  <si>
    <t>GREENBUSH BREWING, CO-(6/8/11)</t>
  </si>
  <si>
    <t>GREY LINE, LLC (3/17/16)</t>
  </si>
  <si>
    <t>GRIFFIN BEVERAGE CO  - MARQUETTE</t>
  </si>
  <si>
    <t>GRIFFIN BEVERAGE CO  - SAINT IGNACE</t>
  </si>
  <si>
    <t>Saint Ignace, MI</t>
  </si>
  <si>
    <t>GRIFFIN BEVERAGE CO  - WEST BRANCH</t>
  </si>
  <si>
    <t>West Branch, MI</t>
  </si>
  <si>
    <t>GRIFFIN BEVERAGE CO - SAGINAW</t>
  </si>
  <si>
    <t>GRIFFIN BEVERAGE CO - WEST BRANCH</t>
  </si>
  <si>
    <t>GRINNING MITTEN, LLC (10/22/14)</t>
  </si>
  <si>
    <t xml:space="preserve">Caledonia, MI </t>
  </si>
  <si>
    <t>GUARDIAN BREWING COMPANY LLC (12/19/18)</t>
  </si>
  <si>
    <t>Saugatuck, MI</t>
  </si>
  <si>
    <t>GYINA DISTRIBUTION INC (2/12/18)</t>
  </si>
  <si>
    <t>H.COX &amp; SON, INC</t>
  </si>
  <si>
    <t>HAPPY PANTS LLC (11/21/17)</t>
  </si>
  <si>
    <t>Hillsdale, MI</t>
  </si>
  <si>
    <t>HARBOR LIGHT BREWING, LLC (1/22/19)</t>
  </si>
  <si>
    <t>HARBOR SPRINGS VINEYARDS &amp; WINERY, LLC (6/2/14)</t>
  </si>
  <si>
    <t>Harbor Springs, MI</t>
  </si>
  <si>
    <t>HARBRINEL, INC.</t>
  </si>
  <si>
    <t>Harpers Restaurant</t>
  </si>
  <si>
    <t>HARMONY BREWING CO, LLC (1/25/11)</t>
  </si>
  <si>
    <t>HARMONY BREWING CO, LLC (6/22/15)</t>
  </si>
  <si>
    <t>HARSENS ISLAND BEER CO, LLC (6/10/15)</t>
  </si>
  <si>
    <t>Marysville, MI</t>
  </si>
  <si>
    <t xml:space="preserve">HARTLAND BREWING COMPANY, LLC (10/23/19) </t>
  </si>
  <si>
    <t>HAUTALA DISTRIBUTING CO., INC</t>
  </si>
  <si>
    <t>Wakefield, MI</t>
  </si>
  <si>
    <t>HAWKPEAK BREWING COMPANY, LLC (1/29/2016)</t>
  </si>
  <si>
    <t>HAYMARKET BEER COMPANY, LLC (1/5/17)</t>
  </si>
  <si>
    <t>Bridgman, MI</t>
  </si>
  <si>
    <t>HEALY, JEANNE ELLIN (1/4/12)</t>
  </si>
  <si>
    <t>Vinomonda Wine Bar</t>
  </si>
  <si>
    <t>HEAVENLY VINEYARDS, LLC  (12/10/2015)</t>
  </si>
  <si>
    <t>Morley, MI</t>
  </si>
  <si>
    <t>HENRY A. FOX SALES COMPANY</t>
  </si>
  <si>
    <t>HERITAGE BEVERAGE COMPANY LLC</t>
  </si>
  <si>
    <t>HKR ENTERPRISES, INC.</t>
  </si>
  <si>
    <t>Bilbo's Pizza</t>
  </si>
  <si>
    <t>HMV HOLDINGS LLC (12/4/17)</t>
  </si>
  <si>
    <t>Greenville, MI</t>
  </si>
  <si>
    <t>HOFFMANN, JOHN M. (9/28/16)</t>
  </si>
  <si>
    <t>Applegate, MI</t>
  </si>
  <si>
    <t>HOME TOWN CELLARS, LLC (4/6/09)</t>
  </si>
  <si>
    <t>Ithaca, MI</t>
  </si>
  <si>
    <t>HOMEGROWN BREWING COMPANY LLC (3/28/17)</t>
  </si>
  <si>
    <t>HOMES BREWERY LLC (1/5/17)</t>
  </si>
  <si>
    <t>HOP LOT BREWING COMPANY, LLC</t>
  </si>
  <si>
    <t>Suttons Bay, MI</t>
  </si>
  <si>
    <t>HOPLAND BREWING LLC (7/19/18)</t>
  </si>
  <si>
    <t>HOWELL'S MAIN STREET WINERY, LLC (1/8/14)</t>
  </si>
  <si>
    <t>HUDSONVILLE WINERY, INC (5/9/12)</t>
  </si>
  <si>
    <t>HURON DISTRIBUTORS, INC - ALPENA</t>
  </si>
  <si>
    <t>HURON DISTRIBUTORS, INC - INDIAN RIVER</t>
  </si>
  <si>
    <t>Indian River, MI</t>
  </si>
  <si>
    <t>HYE QUALITY WINES, LLC</t>
  </si>
  <si>
    <t>Bloomfield Hills, MI</t>
  </si>
  <si>
    <t>IDEAL WINE DIRECT, LLC  (6/28/2016)</t>
  </si>
  <si>
    <t>Waterford, MI</t>
  </si>
  <si>
    <t>IHS DISTRIBUTING CO., INC - HOLLAND</t>
  </si>
  <si>
    <t>IHS DISTRIBUTING CO., INC - KALAMAZOO</t>
  </si>
  <si>
    <t>I-LIXIR BEVERAGE, LLC</t>
  </si>
  <si>
    <t>IMPERIAL BEVERAGE</t>
  </si>
  <si>
    <t>INTRASTATE DISTRIBUTORS, INC</t>
  </si>
  <si>
    <t>IRONWOOD BREWING COMPANY (2/10/17)</t>
  </si>
  <si>
    <t>Ironwood, MI</t>
  </si>
  <si>
    <t>ITCHEE'S WASHTUB LLC (8/26/16)</t>
  </si>
  <si>
    <t>JAMES JOY, LLC (8/21/15)</t>
  </si>
  <si>
    <t>Clare, MI</t>
  </si>
  <si>
    <t>JAMEX BREWING CO. (8/3/17)</t>
  </si>
  <si>
    <t>ESCROW 11/14</t>
  </si>
  <si>
    <t>JJC RESTAURANT, INC (1/29/14)</t>
  </si>
  <si>
    <t>JOHN P. O'SULLIVAN DISTRIBUTING, INC</t>
  </si>
  <si>
    <t xml:space="preserve">Flint, MI  </t>
  </si>
  <si>
    <t>JOHN STREET BREWING COMPANY (3/7/17)</t>
  </si>
  <si>
    <t xml:space="preserve">Three Rivers, MI </t>
  </si>
  <si>
    <t>JOHNSON DISTRIBUTING CO., INC</t>
  </si>
  <si>
    <t>JOSULETE WINES, INC</t>
  </si>
  <si>
    <t>JP RESTAURANT CORP (9/12/14)</t>
  </si>
  <si>
    <t>JPE RESTAURANT CORP. (5/1/12)</t>
  </si>
  <si>
    <t>KALAMAZOO VALLEY COMMUNITY COLLEGE (9/13/19)</t>
  </si>
  <si>
    <t>KDS, LLC (1/12/2016)</t>
  </si>
  <si>
    <t>KEWEENAW BREWING CO, LLC (3/29/07) SR</t>
  </si>
  <si>
    <t>South Range, MI</t>
  </si>
  <si>
    <t>KEWEENAW BREWING CO, LLC (4/15/04) Houghton</t>
  </si>
  <si>
    <t xml:space="preserve">Houghton, MI  </t>
  </si>
  <si>
    <t>KICKSTAND BREWERY &amp; THEATRE, LLC  (12/28/2015)</t>
  </si>
  <si>
    <t>KING COFFEE &amp; TEA SERVICES CORP</t>
  </si>
  <si>
    <t>KINGS TREE L.L.C.  (6/22/17)</t>
  </si>
  <si>
    <t>KLOPP BROTHERS INCORPORATED (2/26/19)</t>
  </si>
  <si>
    <t>KOLBUS ENTERPRISES (2/12/13)</t>
  </si>
  <si>
    <t>Shooters'</t>
  </si>
  <si>
    <t>KRISTIN PREMIUM BEVERAGES LLC (8/13/19)</t>
  </si>
  <si>
    <t>KUHNHENN BREWING CO LLC</t>
  </si>
  <si>
    <t>KUHNHENN BREWING CO LLC   (12/22/2015)</t>
  </si>
  <si>
    <t>L &amp; L WINE AND LIQUOR, LLC  (Brownstown)</t>
  </si>
  <si>
    <t>Brownstown, MI</t>
  </si>
  <si>
    <t>L &amp; L WINE AND LIQUOR, LLC  (Byron Center)</t>
  </si>
  <si>
    <t>L &amp; L WINE AND LIQUOR, LLC (7/2/19) (Livonia)</t>
  </si>
  <si>
    <t>LA COLOMBRE TORREFACTION, INC (8/2/19)</t>
  </si>
  <si>
    <t xml:space="preserve">Muskegon, MI </t>
  </si>
  <si>
    <t>LA GRASSO BROS. INCORPORATED (10/20/17)</t>
  </si>
  <si>
    <t>LAKE ANN BREWING CO, LLC (6/15/15)</t>
  </si>
  <si>
    <t>Lake Ann, MI</t>
  </si>
  <si>
    <t>LAKE SUPERIOR BREWING COMPANY</t>
  </si>
  <si>
    <t xml:space="preserve">Grand Marais, MI  </t>
  </si>
  <si>
    <t>LAKE SUPERIOR SMOKEHOUSE PUB, LLC (10/17/19)</t>
  </si>
  <si>
    <t>LANSING ALE, INC (10/1/18)</t>
  </si>
  <si>
    <t>LANSING BREWING COMPANY, LLC (10/13/15)</t>
  </si>
  <si>
    <t>LEHMAN'S ORCHARD, L.L.C. (2/8/2017)</t>
  </si>
  <si>
    <t>Buchanan, MI</t>
  </si>
  <si>
    <t>LES CHENEAUX DISTILLERS, INC (3/16/17)</t>
  </si>
  <si>
    <t xml:space="preserve">Cedarville, MI </t>
  </si>
  <si>
    <t>LIBRARY BAR &amp; RESTAURANT, INC.</t>
  </si>
  <si>
    <t>LIQUID ART, LLC (9/8/15)</t>
  </si>
  <si>
    <t>Lapeer, MI</t>
  </si>
  <si>
    <t>LIQUID GR, L.L.C. (10/11/16)</t>
  </si>
  <si>
    <t>Escrow</t>
  </si>
  <si>
    <t>LITTLE FOOTS, INC. (2/23/11)</t>
  </si>
  <si>
    <t>Sugarfoot Saloon</t>
  </si>
  <si>
    <t>Cedar, MI</t>
  </si>
  <si>
    <t>LIVINGSTON BREW WORKS, INC 5/3/19</t>
  </si>
  <si>
    <t>LOGGERS BREWING COMPANY LLC (3/1/17)</t>
  </si>
  <si>
    <t>LONG ROAD DISTILLERS LLC (5/1/15)</t>
  </si>
  <si>
    <t>LOOKING GLASS BREWING COMPANY, INC (3/5/18)</t>
  </si>
  <si>
    <t xml:space="preserve">Dewitt, MI </t>
  </si>
  <si>
    <t>LUCIANO IMPORTS, LLC (5/1/2015)</t>
  </si>
  <si>
    <t>LUCKY GIRL BREWING COMPANY - CROSS ROADS LLC (7/5/17)</t>
  </si>
  <si>
    <t>Paw Paw, MI</t>
  </si>
  <si>
    <t>LUDINGTON BEVERAGE CO., INC</t>
  </si>
  <si>
    <t xml:space="preserve">M &amp; M DELTA, INC. </t>
  </si>
  <si>
    <t>Hereford &amp; Hops</t>
  </si>
  <si>
    <t>M.B. AND D., LLC (7/23/15)</t>
  </si>
  <si>
    <t>Brew Works of Fremont</t>
  </si>
  <si>
    <t>Fremont, MI</t>
  </si>
  <si>
    <t>M4 CIC, LLC</t>
  </si>
  <si>
    <t>M.T.T. DISTRIBUTOR, INC</t>
  </si>
  <si>
    <t>MACKINAW TRAIL WINERY, INC (6/9/15)</t>
  </si>
  <si>
    <t>Manistique, MI</t>
  </si>
  <si>
    <t>MACKINAW TRAIL WINERY, INC (8/7/14)</t>
  </si>
  <si>
    <t>MAD MITTEN BREWING COMPANY LLC (11/29/16)</t>
  </si>
  <si>
    <t>MAIN &amp; MAIN, LLC (5/28/15)</t>
  </si>
  <si>
    <t>Cedar Rustic Inn</t>
  </si>
  <si>
    <t>MAIN BEVERAGE COMPANY</t>
  </si>
  <si>
    <t>Owosso, MI</t>
  </si>
  <si>
    <t>MAMMOTH DISTILLING LLC (10/19/17)</t>
  </si>
  <si>
    <t>Central Lake, MI</t>
  </si>
  <si>
    <t>MARCHETTI DISTRIBUTING COMPANY, INC</t>
  </si>
  <si>
    <t>Sault Ste, Marie, MI</t>
  </si>
  <si>
    <t>MARINADES ROCKFORD, LLC (4/16/13)</t>
  </si>
  <si>
    <t>Marinades Pizza Bistro</t>
  </si>
  <si>
    <t>MAUDE'S, LLC (1/22/19)</t>
  </si>
  <si>
    <t>Otsego, MI</t>
  </si>
  <si>
    <t>MC NEIL'S MARKET, INC. (1/22/18)</t>
  </si>
  <si>
    <t>MCINTOSH APPLE ORCHARDS, LLC (5/1/13)</t>
  </si>
  <si>
    <t>MDC DISTRIBUTING INC. (5/24/18)</t>
  </si>
  <si>
    <t>MDPK, INC. ( 7/19/16)</t>
  </si>
  <si>
    <t>Davison, MI</t>
  </si>
  <si>
    <t>MERVENNE BEVERAGE, INC</t>
  </si>
  <si>
    <t>MI BREW, LLC (5/4/05)</t>
  </si>
  <si>
    <t>MICHIELS BREWING, LLC (7/10/13)</t>
  </si>
  <si>
    <t>Ada, MI</t>
  </si>
  <si>
    <t>MICHIGAN BEER CELLAR, LLC (3/2/17)</t>
  </si>
  <si>
    <t>Sparta, MI</t>
  </si>
  <si>
    <t>MICHIGAN BREWING WORKS (2/26/15)</t>
  </si>
  <si>
    <t>Williamston, MI</t>
  </si>
  <si>
    <t>MICHIGAN CHURCH SUPPLY CO., INC</t>
  </si>
  <si>
    <t>Mount Morris, MI</t>
  </si>
  <si>
    <t>MICHIGAN HOUSE CAFE, LLC (12/28/04)</t>
  </si>
  <si>
    <t xml:space="preserve">Calumet, MI  </t>
  </si>
  <si>
    <t>MIDLAND BREWING CO, LLC (10/4/10)</t>
  </si>
  <si>
    <t>Midland, MI</t>
  </si>
  <si>
    <t>MILT &amp; JERS, LLC (4/3/14)</t>
  </si>
  <si>
    <t>MISHIGAMA CRAFT BREWING COMPANY LLC  (12/18/2015)</t>
  </si>
  <si>
    <t>MONKEY FIST BREWING COMPANY LLC (5/4/18)</t>
  </si>
  <si>
    <t>MOR-DALL ENTERPRISES, INC.</t>
  </si>
  <si>
    <t>Dark Horse Brewing</t>
  </si>
  <si>
    <t xml:space="preserve">Marshall, MI  </t>
  </si>
  <si>
    <t>MORTON BROTHERS, INC.</t>
  </si>
  <si>
    <t>MOTOR CITY BREWING WORKS, INC.</t>
  </si>
  <si>
    <t>MOTOR CITY BREWING WORKS, INC. (9/28/17)</t>
  </si>
  <si>
    <t>MT. PLEASANT BREWING CO, LLC (12/6/07) Mt. Pleasant</t>
  </si>
  <si>
    <t>Mt Pleasant, MI</t>
  </si>
  <si>
    <t>MT. PLEASANT BREWING CO, LLC (7/3/14)  Alma</t>
  </si>
  <si>
    <t>Alma, MI</t>
  </si>
  <si>
    <t>NAKED TREE CELLARS, LLC (11/7/12)</t>
  </si>
  <si>
    <t>NAKED TREE CELLARS, LLC (3/11/10)</t>
  </si>
  <si>
    <t>NEW HOLLAND BREWING CO. (8TH Street)</t>
  </si>
  <si>
    <t>NEW HOLLAND BREWING CO. (Commerce Ct)</t>
  </si>
  <si>
    <t>NEW HOLLAND BREWING CO. (9/14/16) (Grand Rapids)</t>
  </si>
  <si>
    <t>NEWAYGO BREWING CO., LLC (4/23/15)</t>
  </si>
  <si>
    <t>Newaygo, MI</t>
  </si>
  <si>
    <t>NIEDERMAIER BREWHOUSE, INC. (6/20/13)</t>
  </si>
  <si>
    <t>NORTH CENTER BREWING CO, LLC (4/10/15)</t>
  </si>
  <si>
    <t>NORTH CHANNEL BREWING, LLC (9/25/17)</t>
  </si>
  <si>
    <t>Manistee, MI</t>
  </si>
  <si>
    <t>NORTH PIER BREWING COMPANY, LLC (5/11/16)</t>
  </si>
  <si>
    <t>NORTH PIER BREWING COMPANY, LLC (6/8/18)</t>
  </si>
  <si>
    <t>NORTH PIER BREWING COMPANY, LLC (9/21/18)</t>
  </si>
  <si>
    <t>NORTHERN OAK BREWERY, INC (9/2/15)</t>
  </si>
  <si>
    <t>Holly, MI</t>
  </si>
  <si>
    <t>NORTHERN UNITED BREWING CO (8/6/09)</t>
  </si>
  <si>
    <t>NORTHERN UNITED BREWING CO-A.A. (9/17/09)</t>
  </si>
  <si>
    <t>NORTHERN UNITED BREWING CO-Detroit (4/18/15)</t>
  </si>
  <si>
    <t>NORTHERN UNITED BREWING CO-Dexter (12/10/12)</t>
  </si>
  <si>
    <t xml:space="preserve">Dexter, MI  </t>
  </si>
  <si>
    <t>NORTHERN UNITED BREWING CO - GR (3/15/18)</t>
  </si>
  <si>
    <t>NORTHERN UNITED BREWING CO - DEARBORN (11/18/19_</t>
  </si>
  <si>
    <t>NORTHVILLE WINERY &amp; BREWING CO, LLC (3/27/14)</t>
  </si>
  <si>
    <t>NORTON X BREWING, LTD (12/2/08)</t>
  </si>
  <si>
    <t>Liberty Street Brewing</t>
  </si>
  <si>
    <t>NORTON X BREWING, LTD (4/2/2015)</t>
  </si>
  <si>
    <t xml:space="preserve">NPBC, INC. </t>
  </si>
  <si>
    <t>North Peak Brewing Co.</t>
  </si>
  <si>
    <t>O &amp; W INC</t>
  </si>
  <si>
    <t>OAK POINTE INVESTMENTS, LLC (8/29/03)</t>
  </si>
  <si>
    <t xml:space="preserve">Mt. Pleasant, MI  </t>
  </si>
  <si>
    <t>OAKLEY'S LIMITED (7/6/07)</t>
  </si>
  <si>
    <t>Bravo</t>
  </si>
  <si>
    <t>Portage, MI</t>
  </si>
  <si>
    <t>OBB PERRIN HOLDCO CORP (8/4/15)</t>
  </si>
  <si>
    <t>OLD BOYS' BREWHOUSE, INC.</t>
  </si>
  <si>
    <t xml:space="preserve">Spring Lake, MI  </t>
  </si>
  <si>
    <t>OLD MILL BREWPUB, LLC (8/13/13)</t>
  </si>
  <si>
    <t>Plainwell, MI</t>
  </si>
  <si>
    <t>OLD NATION BREWING CO, LLC (6/5/15)</t>
  </si>
  <si>
    <t>OLDE PENINSULA ENTERPRISES</t>
  </si>
  <si>
    <t>OM CAFÉ' TC, LLC (5/1/13)</t>
  </si>
  <si>
    <t>ONE BEER AT A TIME, LLC (12/20/10)</t>
  </si>
  <si>
    <t>ONE BEER AT A TIME, LLC (4/26/19)</t>
  </si>
  <si>
    <t>ONE WELL BREWING, LLC (11/19/14)</t>
  </si>
  <si>
    <t>ONE WELL BREWING, LLC (8/25/17)</t>
  </si>
  <si>
    <t>ORACLE BREWING COMPANY, LLC (7/5/17)</t>
  </si>
  <si>
    <t>ORE DOCK BREWING COMPANY, LLC (5/3/12)</t>
  </si>
  <si>
    <t>ORIGINAL GRAVITY BREWING CO, LLC (5/27/08)</t>
  </si>
  <si>
    <t>Milan, MI</t>
  </si>
  <si>
    <t>OSGOOD BREWING, LLC (9/3/13)</t>
  </si>
  <si>
    <t>OUR BREWING COMPANY, LLC (10/16/12)</t>
  </si>
  <si>
    <t>OZONE'S BREWHOUSE, LLC (7/11/2016</t>
  </si>
  <si>
    <t>PADDLE HARD BREWING, LLC (12/1/14)</t>
  </si>
  <si>
    <t>PADDLE HARD DISTRIBUTING LLC (11/17/16)</t>
  </si>
  <si>
    <t>PARK BREWING, LLC (6/2/14)</t>
  </si>
  <si>
    <t>Grosse Pointe, MI</t>
  </si>
  <si>
    <t>PAVLOV'S BREWING COMPANY, LLC (2/12/19)</t>
  </si>
  <si>
    <t>Temperance, MI</t>
  </si>
  <si>
    <t>PAW PAW BREWING CO, LLC (11/24/10)</t>
  </si>
  <si>
    <t>PAW PAW BREWING CO, LLC -Commercial Ave (11/2/11)</t>
  </si>
  <si>
    <t>PAW PAW WINE DISTRIBUTORS CO., INC</t>
  </si>
  <si>
    <t>PCBM MANAGEMENT CO.</t>
  </si>
  <si>
    <t>Jasper Ridge Brewery</t>
  </si>
  <si>
    <t xml:space="preserve">Ishpeming, MI  </t>
  </si>
  <si>
    <t>PETERLIN BROS. COMPANY</t>
  </si>
  <si>
    <t>PETITPREN, INC</t>
  </si>
  <si>
    <t>PETOSKEY BREWING, LLC (9/25/12)</t>
  </si>
  <si>
    <t>PIGEON HILL BREWING CO, LLC (3/20/14)</t>
  </si>
  <si>
    <t>PIGEON HILL BREWING CO, LLC (3/2/16)</t>
  </si>
  <si>
    <t>PIGEON HILL BREWING CO, LLC (4/25/19)</t>
  </si>
  <si>
    <t>PIKE DISTRIBUTORS, INC - GLADSTONE</t>
  </si>
  <si>
    <t>Gladstone, MI</t>
  </si>
  <si>
    <t>PIKE DISTRIBUTORS, INC - NEGAUNEE</t>
  </si>
  <si>
    <t>Negaunee, MI</t>
  </si>
  <si>
    <t>PIKE DISTRIBUTORS, INC - NEWBERRY</t>
  </si>
  <si>
    <t>Newberry, MI</t>
  </si>
  <si>
    <t>PISANI COMPANY, INC - HOUGHTON</t>
  </si>
  <si>
    <t>Houghton, MI</t>
  </si>
  <si>
    <t>PISANI COMPANY, INC - IRONWOOD</t>
  </si>
  <si>
    <t>POINTLESS BREWERY &amp; THEATRE, LLC (12/23/2015)</t>
  </si>
  <si>
    <t>POISON FROG BREWING COMPANY, LLC (7/20/16)</t>
  </si>
  <si>
    <t>POLYCULTURE LLC  (1/22/18)</t>
  </si>
  <si>
    <t>POWERS DISTRIBUTING COMPANY, INC</t>
  </si>
  <si>
    <t>Orion, MI</t>
  </si>
  <si>
    <t>PREMIER WINE &amp; SPIRITS DISTRIBUTORS, LLC</t>
  </si>
  <si>
    <t xml:space="preserve">Rochester, MI  </t>
  </si>
  <si>
    <t>PRESIDENTIAL BREWING COMPANY, LLC (3/22/19)</t>
  </si>
  <si>
    <t>RAKE BEER PROJECT LLC (8/9/19)</t>
  </si>
  <si>
    <t>RAMSHACKLE BREWING COMPANY LLC (5/29/19</t>
  </si>
  <si>
    <t xml:space="preserve">Jonesville, MI </t>
  </si>
  <si>
    <t>RARA AVIS, LLC (6/24/14)</t>
  </si>
  <si>
    <t>RAVE ASSOCIATES, INC</t>
  </si>
  <si>
    <t>RAXX BREWING COMPANY LLC (11/15/19)</t>
  </si>
  <si>
    <t xml:space="preserve">Ubly, MI </t>
  </si>
  <si>
    <t xml:space="preserve">REBEL JACK, LLC (2/8/2016) </t>
  </si>
  <si>
    <t>RED TAIL BREWING COMPANY LLC (5/31/17)</t>
  </si>
  <si>
    <t>Reed City, MI</t>
  </si>
  <si>
    <t>REDLINE BREWING COMPANY LLC (9/22/15)</t>
  </si>
  <si>
    <t>Burton, MI</t>
  </si>
  <si>
    <t xml:space="preserve">REDWOOD BREWING CO. </t>
  </si>
  <si>
    <t>REGAL WINES, LTD</t>
  </si>
  <si>
    <t>Oak Park, MI</t>
  </si>
  <si>
    <t>RICHARDSON FOODS, INC (9/28/05)</t>
  </si>
  <si>
    <t>C.J.'s Brewing Company</t>
  </si>
  <si>
    <t>RIGHT BRAIN BEVERAGES, LLC (11/30/07)</t>
  </si>
  <si>
    <t>RIVER ROUGE BREWING COMPANY, LLC (5/8/15)</t>
  </si>
  <si>
    <t>RIVER'S EDGE BREWING CO, LLC (6/11/14)</t>
  </si>
  <si>
    <t>Milford, Mi</t>
  </si>
  <si>
    <t>RL BAILEY, LLC</t>
  </si>
  <si>
    <t>Mackinaw Brewing Co of TC</t>
  </si>
  <si>
    <t>ROAK BREWING CO., LLC (5/26/15)</t>
  </si>
  <si>
    <t>ROCHESTER MILLS BEER COMPANY</t>
  </si>
  <si>
    <t>ROCHESTER MILLS PRODUCTION BREWERY, LLC (5/17/12)</t>
  </si>
  <si>
    <t>Auburn Hills, MI</t>
  </si>
  <si>
    <t>ROCKFORD BREWING COMPANY, INC. (9/24/12)</t>
  </si>
  <si>
    <t>ROLLING OAK BREWING COMPANY, L.L.C. (10/21/16)</t>
  </si>
  <si>
    <t>ROSS P. RACINE, INC  (11/9/2015)</t>
  </si>
  <si>
    <t>ROUND LAKE GROUP, LLC (5/29/15)</t>
  </si>
  <si>
    <t>Lake Charlevoix Brewing Co</t>
  </si>
  <si>
    <t>ROUTE 45 BREWING COMPANY, LLC (7/23/15)</t>
  </si>
  <si>
    <t>Allendale, MI</t>
  </si>
  <si>
    <t>ROYAL OAK BREWING CO.</t>
  </si>
  <si>
    <t>RUDBECKIA WINERY LLC (3/2/16)</t>
  </si>
  <si>
    <t>RUPERT'S BREW HOUSE, LLC (10/21/13)</t>
  </si>
  <si>
    <t>RUSTIC LEAF BREWING COMPANY L.L.C. (8/29/17)</t>
  </si>
  <si>
    <t>SAINT WARMELS, LLC (1/10/13)</t>
  </si>
  <si>
    <t>Midtown Beer Co</t>
  </si>
  <si>
    <t>SALT SPRINGS BREWERY, LLC (7/22/15)</t>
  </si>
  <si>
    <t>Saline, MI</t>
  </si>
  <si>
    <t>SALUTE VINO, INC. (12/28/2015)</t>
  </si>
  <si>
    <t>Shelby, MI</t>
  </si>
  <si>
    <t>SANCTUARY BREWERY, LLC (9/23/15)</t>
  </si>
  <si>
    <t>Grand Ledge, MI</t>
  </si>
  <si>
    <t>SANDHILL CRANE VINEYARDS, LLC (2/26/13)</t>
  </si>
  <si>
    <t>SAUGATUCK BREWING CO, INC (6/20/05)</t>
  </si>
  <si>
    <t xml:space="preserve">Douglas, MI  </t>
  </si>
  <si>
    <t>SCHAENDORF BREWING COMPANY, LLC (10/29/19)</t>
  </si>
  <si>
    <t xml:space="preserve">Allegan, MI </t>
  </si>
  <si>
    <t>SEASONS OF THE NORTH WINERY, LLC (6/24/16)</t>
  </si>
  <si>
    <t>SELECT FINE WINE BROKERS, LLC (12/16/2015)</t>
  </si>
  <si>
    <t>SELECT WINE DISTRIBUTORS LLC</t>
  </si>
  <si>
    <t>SHARKS, INC. (12/11/14)</t>
  </si>
  <si>
    <t>SHEDS BREWING COMPANY, LLC (12/19/13)</t>
  </si>
  <si>
    <t>SHERROW VENTURES, LLC (3/28/13)</t>
  </si>
  <si>
    <t>Fenton, MI</t>
  </si>
  <si>
    <t>SHERWOOD BREWING CO, LLC (8/31/06)</t>
  </si>
  <si>
    <t>SHIPWRECK BREWING COMPANY (12/18/17)</t>
  </si>
  <si>
    <t>SHORT'S BREWING CO-Elk Rapids (2/3/09)</t>
  </si>
  <si>
    <t xml:space="preserve">Elk Rapids, MI  </t>
  </si>
  <si>
    <t>SHORT'S BREWING COMPANY-(4/16/04)</t>
  </si>
  <si>
    <t xml:space="preserve">Bellaire, MI  </t>
  </si>
  <si>
    <t>SIDE B, LLC (1/31/18)</t>
  </si>
  <si>
    <t>SILVER HARBOR BREWING CO, LLC (3/24/16)</t>
  </si>
  <si>
    <t>St Joseph, MI</t>
  </si>
  <si>
    <t>SISTER LAKES BREWING COMPANY, LLC (5/25/16</t>
  </si>
  <si>
    <t>SJS VENTURES, INC.</t>
  </si>
  <si>
    <t>SLEEPING BEAR APIARIES, LTD. (3/24/17)</t>
  </si>
  <si>
    <t>SLEEPWALKER SPIRITS AND ALE, INC.  (10/15/19)</t>
  </si>
  <si>
    <t>SMITH DISTRIBUTING COMPANY LLC</t>
  </si>
  <si>
    <t>Bad Axe, MI</t>
  </si>
  <si>
    <t>SNOWBELT BREWING COMPANY, LLC (8/12/16)</t>
  </si>
  <si>
    <t>SOIF DE…, LLC</t>
  </si>
  <si>
    <t>SOO BREWING CO, LLC (3/28/11)</t>
  </si>
  <si>
    <t>SOUC', INC (8/8/14)</t>
  </si>
  <si>
    <t>Bayou Bar &amp; Grill, Chocolay River Brewery</t>
  </si>
  <si>
    <t>SPECIATION ARTISAN ALES, LLC (12/16/16)</t>
  </si>
  <si>
    <t>STARR CRAFT BREWERY, LLC (4/8/19)</t>
  </si>
  <si>
    <t>Richmond, MI</t>
  </si>
  <si>
    <t>STARVING ARTIST BREWING CO, INC (6/19/15)</t>
  </si>
  <si>
    <t>STEIN BROTHERS, INC (10/23/17)</t>
  </si>
  <si>
    <t>STEPHANIE ROSE ENTERPRISES, LLC (7/27/17)</t>
  </si>
  <si>
    <t>Tawas City, MI</t>
  </si>
  <si>
    <t>STIGGS BREWING COMPANY (1/17/17)</t>
  </si>
  <si>
    <t>STODDARD, RUTH (6/20/13)</t>
  </si>
  <si>
    <t>STODDARD, RUTH (2/22/18)</t>
  </si>
  <si>
    <t>STONY LAKE CORPORATION (10/27/15)</t>
  </si>
  <si>
    <t>SUPERIOR CULTURE, LLC (9/26/18)</t>
  </si>
  <si>
    <t>SUPERNATURAL SPIRITS AND BREWING LLC (11/1/17)</t>
  </si>
  <si>
    <t>SWEETWATER BREW LLC (11/30/2015)</t>
  </si>
  <si>
    <t>Wyoming, MI</t>
  </si>
  <si>
    <t>T &amp; B BREW PUB INC, (9/27/06)</t>
  </si>
  <si>
    <t>Sports Brew Pub</t>
  </si>
  <si>
    <t xml:space="preserve">Wyandotte, MI  </t>
  </si>
  <si>
    <t>TAMAZ LLC (3/9/18)  2385 Porter</t>
  </si>
  <si>
    <t>TAMAZ LLC (3/9/18)  2356 Porter</t>
  </si>
  <si>
    <t>TANTRICK BREWING CO., INC (6/28/18)</t>
  </si>
  <si>
    <t>TAPISTRY BREWING COMPANY, INC. (6/3/13)</t>
  </si>
  <si>
    <t>TCWC, LLC (5/24/18)</t>
  </si>
  <si>
    <t>TEBREW INC (7/12/19)</t>
  </si>
  <si>
    <t>TECUMSEH BREWING COMPANY, LLC (4/15/15)</t>
  </si>
  <si>
    <t>Tecumseh, MI</t>
  </si>
  <si>
    <t>TECUMSEH BREWING COMPANY, LLC (4/22/19)</t>
  </si>
  <si>
    <t>TENACITY BREWING, LLC (1/6/15)</t>
  </si>
  <si>
    <t>THE BRASS RING BREWING COMPANY, LLC (12/20/17)</t>
  </si>
  <si>
    <t>THE DISTRIBUTION GROUP, INC.  (8/22/16)</t>
  </si>
  <si>
    <t>THE ELEVEN MILE BREWERY INC</t>
  </si>
  <si>
    <t>Woodward Avenue Brewers</t>
  </si>
  <si>
    <t>THE FILLING STATION MICROBREWERY, INC (12/19/11)</t>
  </si>
  <si>
    <t>THE GALLERY BREWERY, LLC (10/13/14)</t>
  </si>
  <si>
    <t>THE HIGHWAY BREWING COMPANY LLC (1/25/18)</t>
  </si>
  <si>
    <t>THE INSTITUTE FOR BREWING ART &amp; SCIENCE, LLC (6/18/18)</t>
  </si>
  <si>
    <t xml:space="preserve">Orion, MI </t>
  </si>
  <si>
    <t>THE ITALIAN PANTRY, LLC (1/18/18)</t>
  </si>
  <si>
    <t>Redford, MI</t>
  </si>
  <si>
    <t>THE LIBRARY HBC INC (5/8/19)</t>
  </si>
  <si>
    <t xml:space="preserve">Houghton, MI </t>
  </si>
  <si>
    <t>THE LIVERY, INC. (8/15/05)</t>
  </si>
  <si>
    <t>THE M. HAMEL COMPANY (7/10/14)</t>
  </si>
  <si>
    <t>Caseville, MI</t>
  </si>
  <si>
    <t>THE MAPLE GRILLE, INC (3/27/19)</t>
  </si>
  <si>
    <t>Hemlock, MI</t>
  </si>
  <si>
    <t>THE MITTEN BREWING COMPANY, LLC (10/2/12)</t>
  </si>
  <si>
    <t>THE MITTEN BREWING COMPANY, LLC (3/30/2015)</t>
  </si>
  <si>
    <t>GrandRapids, MI</t>
  </si>
  <si>
    <t>THE MITTEN BREWING COMPNAY, LLC (7/8/16)</t>
  </si>
  <si>
    <t>THE MITTEN BREWING COMPANY, LLC (6/4/18)</t>
  </si>
  <si>
    <t>THE SANFORD BEVERAGE COMPANY, INC  (12/10/2015)</t>
  </si>
  <si>
    <t>Ionia, MI</t>
  </si>
  <si>
    <t>THE SCHMOHZ BREWING CO.-(12/16/04)</t>
  </si>
  <si>
    <t xml:space="preserve">Grand Rapids,  MI  </t>
  </si>
  <si>
    <t>THE SCHMOHZ BREWING CO. (7/31/18)</t>
  </si>
  <si>
    <t>THE TRI CITY BREWING COMPANY (12/8/06)</t>
  </si>
  <si>
    <t>THE WINE POOR DISTRIBUTION, LLC (2/24/16)</t>
  </si>
  <si>
    <t>THE WOLPIN CO.</t>
  </si>
  <si>
    <t>THE WOLVERINE STATE BREWING CO, LLC (10/29/10)</t>
  </si>
  <si>
    <t>THE WORKSHOP BREWING CO, LLC (7/17/13)</t>
  </si>
  <si>
    <t>THE WORKSHOP BREWING CO, LLC (5/24/18)</t>
  </si>
  <si>
    <t>THIRD MONK BREWING COMPANY, LLC (7/2/15)</t>
  </si>
  <si>
    <t>South Lyon, MI</t>
  </si>
  <si>
    <t>THISTLE BREWERY L.L.C. (8/21/18)</t>
  </si>
  <si>
    <t>Fennville, MI</t>
  </si>
  <si>
    <t>THREE BLONDES BREWING L.L.C. (5/14/18)</t>
  </si>
  <si>
    <t>THREE SPEED ALES, LLC (5/23/13)</t>
  </si>
  <si>
    <t>Frankfort, MI</t>
  </si>
  <si>
    <t>THREE SPEED ALES, LLC (12/19/17)</t>
  </si>
  <si>
    <t>THREEFOLD VINE, LLC (1/3/18)</t>
  </si>
  <si>
    <t>Stevphenson, MI</t>
  </si>
  <si>
    <t>THUMB BREWERY, LLC (5/25/14)</t>
  </si>
  <si>
    <t>TIBBS BREWING CO, INC (10/28/13)</t>
  </si>
  <si>
    <t>TIZIOCAIOESEMPRONIO LLC</t>
  </si>
  <si>
    <t>TOWNIES BREWERY LLC (9/23/19)</t>
  </si>
  <si>
    <t>TRAFFIC JAM &amp; SNUG</t>
  </si>
  <si>
    <t>TRANSIENT ARTISAN ALES LLC (4/12/16)</t>
  </si>
  <si>
    <t>TRIPEL ROOT, LLC (12/5/14)</t>
  </si>
  <si>
    <t>Zeeland, MI</t>
  </si>
  <si>
    <t>TROUT POSSOM BREWING LLC (10/24/18)</t>
  </si>
  <si>
    <t>TROVATO LLC (2/25/19)</t>
  </si>
  <si>
    <t>TUJAX, INC (12/8/14)</t>
  </si>
  <si>
    <t>Delton, MI</t>
  </si>
  <si>
    <t>TULIP CITY BREWSTILLERY LLC (10/14/19)</t>
  </si>
  <si>
    <t>TYLER SALES COMPANY, INC</t>
  </si>
  <si>
    <t>Muskegon Hgts, MI</t>
  </si>
  <si>
    <t>U.S. WINE IMPORTS, LLC</t>
  </si>
  <si>
    <t>UBREW LLC (11/6/17)</t>
  </si>
  <si>
    <t>UJKAJ DISTRIBUTING CO., LLC (5/3/17)</t>
  </si>
  <si>
    <t>UNION BREWERY, LLC (4/22/04)</t>
  </si>
  <si>
    <t>UNION ESTATES, LLC (11/4/16)</t>
  </si>
  <si>
    <t>UNITY VIBRATION LIVING KOMBUCHA TEA, LLC (12/9/10)</t>
  </si>
  <si>
    <t>UNRULY BREWING CO, LLC (11/21/13)</t>
  </si>
  <si>
    <t>UNRULY BREWING CO, LLC (12/12/19)</t>
  </si>
  <si>
    <t>UP NORTH DISTRIBUTING, LLC</t>
  </si>
  <si>
    <t>URBANREST BREWING COMPANY LLC (5/26/17)</t>
  </si>
  <si>
    <t>VANDER MILL, LLC (1/23/12)</t>
  </si>
  <si>
    <t>VANDER MILL, LLC (4/14/16)</t>
  </si>
  <si>
    <t>VERITAS DISTRIBUTORS, INC</t>
  </si>
  <si>
    <t>VERITAS VINEYARD, LLC-Brooklyn (6/27/12)</t>
  </si>
  <si>
    <t>Brooklyn, MI</t>
  </si>
  <si>
    <t>VERITAS VINEYARD, LLC-Jackson (6/25/13)</t>
  </si>
  <si>
    <t>VERITAS VINEYARD, LLC - Marshall (9/11/18)</t>
  </si>
  <si>
    <t>VIERLING SALOON AND SAMPLE ROOM, INC</t>
  </si>
  <si>
    <t>VINE GROUP, INCORPORATED</t>
  </si>
  <si>
    <t>VINTAGE WINE COMPANY</t>
  </si>
  <si>
    <t>Roseville, MI</t>
  </si>
  <si>
    <t>WAR WATER, LLC (7/1/15)</t>
  </si>
  <si>
    <t>Saint Clair, MI</t>
  </si>
  <si>
    <t>WARNER VINEYARDS, INC (4/8/15)</t>
  </si>
  <si>
    <t>WATERMARK BREWING COMPANY, LLC (6/30/16)</t>
  </si>
  <si>
    <t>Stevensville, MI</t>
  </si>
  <si>
    <t>WAX WINGS BREWING COMPANY LLC (5/29/18)</t>
  </si>
  <si>
    <t>Kalamazoo, Mi</t>
  </si>
  <si>
    <t>WAYLAND BREWING COMPANY, LLC (6/9/2016)</t>
  </si>
  <si>
    <t>Wayland, MI</t>
  </si>
  <si>
    <t>WBPB, CORP (7/18/06)</t>
  </si>
  <si>
    <t>Walldorf Brewpub &amp; Bistro</t>
  </si>
  <si>
    <t>WEST WASHTENAW BREWING, LLC (7/26/18)</t>
  </si>
  <si>
    <t>WHISKEY POINT BREWING COMPANY, LLC (6/26/19)</t>
  </si>
  <si>
    <t>Beaver Island, MI</t>
  </si>
  <si>
    <t>WILDWOOD VINEYARD AND WINERY INC. (7/13/16)</t>
  </si>
  <si>
    <t>WILTSE'S RESTAURANT SYSTEMS</t>
  </si>
  <si>
    <t xml:space="preserve">Oscoda, MI  </t>
  </si>
  <si>
    <t>WINGS OF PORT HURON, LLC (1/8/19)</t>
  </si>
  <si>
    <t>WISE MAN BREWING LLC (9/18/18)</t>
  </si>
  <si>
    <t>Menominee, MI</t>
  </si>
  <si>
    <t>WITCH'S HAT BREWING COMPANY, LLC (9/5/14)</t>
  </si>
  <si>
    <t>WITT LAKE BREWING COMPANY LC (12/12/18)</t>
  </si>
  <si>
    <t>WJG, INC (1/30/14)</t>
  </si>
  <si>
    <t>Red Baron</t>
  </si>
  <si>
    <t>WOODBERRY WINE, LLC</t>
  </si>
  <si>
    <t>WYANDOTTE BEER COMPANY, LLC (11/22/19)</t>
  </si>
  <si>
    <t>ZANOTTI DISTRIBUTORS, L.L.C. (9/20/16)</t>
  </si>
  <si>
    <t>ZEELAND BREWING COMPANY, LLC (2/17/17)</t>
  </si>
  <si>
    <t>TOTAL AUGUST PAYMENTS</t>
  </si>
  <si>
    <t>MISCELLANEOUS PAYMENTS AND/OR REPORTS FROM PREVIOUS MONTHS</t>
  </si>
  <si>
    <t>214 S. COCHRAN, LLC (2/28/14)  2nd Qtr '19 Late Fee</t>
  </si>
  <si>
    <t>APERTURE BREWING COMPANY INC. (10/5/15)  Aug '19 Late fee</t>
  </si>
  <si>
    <t>ARKTOS, LLC (11/5/18)  Jul '19 Report</t>
  </si>
  <si>
    <t>ARKTOS, LLC (11/5/18)  Jul '19 Late Fee</t>
  </si>
  <si>
    <t>AUSTIN BROTHERS' BEER COMPANY LLC Aug '19 Late Fee</t>
  </si>
  <si>
    <t>BATCH BREWING COMPANY, LLC (12/19/14)  Aug '19 Late Fee</t>
  </si>
  <si>
    <t>BATCH BREWING COMPANY, LLC (7/17/18)  Aug '19 Late Fee</t>
  </si>
  <si>
    <t>BATCH BREWING COMPANY, LLC (12/19/14)  Jul '19 Report</t>
  </si>
  <si>
    <t>BATCH BREWING COMPANY, LLC (7/17/18)  Jul '19 Report</t>
  </si>
  <si>
    <t>BATCH BREWING COMPANY, LLC (12/19/14) Jul '19 Late Fee</t>
  </si>
  <si>
    <t>BLACK FIRE WINERY L.L.C. (4/4/16)  Aug '19 Late Fee</t>
  </si>
  <si>
    <t>BOARD OF TRUSTEES SCHOOLCRAFT COLLEGE  2nd Qtr '19 Late Fee</t>
  </si>
  <si>
    <t>BRICKSIDE BREWERY, LLC (5/15/12)  Jul '19 Late Fee</t>
  </si>
  <si>
    <t>CARMELA FOODS DISTRIBUTING, INC  Jun '19 Report</t>
  </si>
  <si>
    <t>CARMELA FOODS DISTRIBUTING, INC  Jul '19 Report</t>
  </si>
  <si>
    <t>CARMELA FOODS DISTRIBUTING, INC  Jun '19 Late Fee</t>
  </si>
  <si>
    <t>CARMELA FOODS DISTRIBUTING, INC  Jul '19 Late Fee</t>
  </si>
  <si>
    <t>CLAM LAKE BEER COMPANY, LLC (12/23/14)  2nd Qtr '19 Late Fee</t>
  </si>
  <si>
    <t>EXFERIMENTATION BREWING COMPANY (6/23/16)  Apr '19 Late Fee</t>
  </si>
  <si>
    <t>GLASS HOUSE BREWING LLC (6/7/16)  Jul '19 Report</t>
  </si>
  <si>
    <t>GLASS HOUSE BREWING LLC (6/7/16)  Jul '19 Late Fee</t>
  </si>
  <si>
    <t>GOLDEN AGE BREWING, LLC (8/3/16)  Jul '19 Remaining Taxes (report)</t>
  </si>
  <si>
    <t>HAPPY PANTS LLC (11/21/17)  Jun '19 Late Fee</t>
  </si>
  <si>
    <t>KICKSTAND BREWERY &amp; THEATRE, LLC  Apr '19 Shortage</t>
  </si>
  <si>
    <t>MAD MITTEN BREWING COMPANY LLC (11/29/16)  Jul and Aug '19 Late Fee</t>
  </si>
  <si>
    <t xml:space="preserve">NEWAYGO BREWING CO., LLC (4/23/15)  Jun '19 Late Fee </t>
  </si>
  <si>
    <t>NEWAYGO BREWING CO., LLC (4/23/15)  Aug '19 Late Fee</t>
  </si>
  <si>
    <t>OBB PERRIN HOLDCO CORP (8/4/15)  Jun '19 Late Fee</t>
  </si>
  <si>
    <t>PADDLE HARD BREWING, LLC (12/1/14)  2nd Qtr '19 Report</t>
  </si>
  <si>
    <t>PADDLE HARD BREWING, LLC (12/1/14)  2nd Qtr '19 Late Fee</t>
  </si>
  <si>
    <t>POLYCULTURE LLC  (1/22/18)  Jun '19 Late Fee</t>
  </si>
  <si>
    <t>POLYCULTURE LLC  (1/22/18) Jul '19 Late Fee</t>
  </si>
  <si>
    <t>RED TAIL BREWING COMPANY LLC (5/31/17)  Apr '19 Report</t>
  </si>
  <si>
    <t>RED TAIL BREWING COMPANY LLC (5/31/17)  Apr '19 Late Fee</t>
  </si>
  <si>
    <t>RED TAIL BREWING COMPANY LLC (5/31/17)  May '19 Report</t>
  </si>
  <si>
    <t>RED TAIL BREWING COMPANY LLC (5/31/17)  May '19 Late Fee</t>
  </si>
  <si>
    <t>RED TAIL BREWING COMPANY LLC (5/31/17)  Jun '19 Report</t>
  </si>
  <si>
    <t>RED TAIL BREWING COMPANY LLC (5/31/17)  Jun '19 Late Fee</t>
  </si>
  <si>
    <t>RED TAIL BREWING COMPANY LLC (5/31/17)  Jul '19 Report</t>
  </si>
  <si>
    <t>RED TAIL BREWING COMPANY LLC (5/31/17)  Jul '19 Late Fee</t>
  </si>
  <si>
    <t>ROCHESTER MILLS PRODUCTION BREWERY, LLC (5/17/12)  May '19 Late Fee</t>
  </si>
  <si>
    <t>ROCHESTER MILLS PRODUCTION BREWERY, LLC (5/17/12)  Jun '19 Late Fee</t>
  </si>
  <si>
    <t>ROLLING OAK BREWING COMPANY, L.L.C. Jun '19 Late Fee</t>
  </si>
  <si>
    <t>ROUND LAKE GROUP, LLC (5/29/15)  2nd Qtr '19 Report</t>
  </si>
  <si>
    <t>ROUND LAKE GROUP, LLC (5/29/15)  2nd Qtr '19 Late Fee</t>
  </si>
  <si>
    <t>SEASONS OF THE NORTH WINERY, LLC (6/24/16)  Jul '19 Report</t>
  </si>
  <si>
    <t>SEASONS OF THE NORTH WINERY, LLC (6/24/16)  Jul '19 Late Fee</t>
  </si>
  <si>
    <t>SNOWBELT BREWING COMPANY, LLC  May '19 Late Fee</t>
  </si>
  <si>
    <t>SUPERIOR CULTURE, LLC (9/26/18)  Jun '19 Late Fee</t>
  </si>
  <si>
    <t>T &amp; B BREW PUB INC, (9/27/06)  2nd Qtr '19 Late Fee</t>
  </si>
  <si>
    <t>TECUMSEH BREWING COMPANY, LLC (4/22/19) Apr '19 Shortage</t>
  </si>
  <si>
    <t>THE BRASS RING BREWING COMPANY, LLC  Aug '19 Late Fee</t>
  </si>
  <si>
    <t>THE FILLING STATION MICROBREWERY, INC Jul '19 Report</t>
  </si>
  <si>
    <t>THE FILLING STATION MICROBREWERY, INC Jul '19 Late Fee</t>
  </si>
  <si>
    <t>UNRULY BREWING CO, LLC (11/21/13)  Aug '19 Late Fee</t>
  </si>
  <si>
    <t>WILDWOOD VINEYARD AND WINERY INC. (7/13/16)  Jul '19 Late Fee</t>
  </si>
  <si>
    <t>ZEELAND BREWING COMPANY, LLC (2/17/17) Mar '19 Shortage</t>
  </si>
  <si>
    <t>TOTAL MISC. ITEMS RECEIVED WITH AUGUST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</si>
</sst>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0.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088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E387DF"/>
        <bgColor indexed="64"/>
      </patternFill>
    </fill>
    <fill>
      <patternFill patternType="solid">
        <fgColor rgb="FFA87D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5" fontId="0" fillId="0" borderId="0" xfId="0" applyNumberFormat="1"/>
    <xf numFmtId="4" fontId="0" fillId="2" borderId="0" xfId="0" applyNumberFormat="1" applyFill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2" applyFont="1" applyAlignment="1">
      <alignment horizontal="center"/>
    </xf>
    <xf numFmtId="0" fontId="0" fillId="0" borderId="0" xfId="2" applyFont="1"/>
    <xf numFmtId="0" fontId="2" fillId="0" borderId="0" xfId="2" applyFont="1" applyAlignment="1">
      <alignment horizontal="center"/>
    </xf>
    <xf numFmtId="0" fontId="2" fillId="0" borderId="0" xfId="2" applyFont="1"/>
    <xf numFmtId="4" fontId="2" fillId="0" borderId="0" xfId="0" applyNumberFormat="1" applyFont="1"/>
    <xf numFmtId="0" fontId="0" fillId="3" borderId="0" xfId="0" applyFill="1"/>
    <xf numFmtId="0" fontId="0" fillId="0" borderId="0" xfId="2" applyFont="1" applyAlignment="1">
      <alignment horizontal="left"/>
    </xf>
    <xf numFmtId="0" fontId="0" fillId="3" borderId="0" xfId="2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2" applyFont="1" applyFill="1" applyAlignment="1">
      <alignment horizontal="left"/>
    </xf>
    <xf numFmtId="0" fontId="0" fillId="4" borderId="0" xfId="2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2" applyFont="1" applyFill="1" applyAlignment="1">
      <alignment horizontal="left"/>
    </xf>
    <xf numFmtId="0" fontId="0" fillId="5" borderId="0" xfId="2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2" applyFont="1" applyFill="1" applyAlignment="1">
      <alignment horizontal="left"/>
    </xf>
    <xf numFmtId="0" fontId="0" fillId="2" borderId="0" xfId="0" applyFill="1"/>
    <xf numFmtId="0" fontId="2" fillId="0" borderId="3" xfId="0" applyFont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left"/>
    </xf>
    <xf numFmtId="0" fontId="2" fillId="0" borderId="0" xfId="2" applyFont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4" fontId="2" fillId="6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164" fontId="0" fillId="7" borderId="0" xfId="0" applyNumberFormat="1" applyFill="1" applyAlignment="1">
      <alignment horizontal="left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0" fillId="0" borderId="3" xfId="0" applyBorder="1" applyAlignment="1">
      <alignment horizontal="center"/>
    </xf>
    <xf numFmtId="0" fontId="2" fillId="8" borderId="0" xfId="2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2" fillId="8" borderId="0" xfId="2" applyFont="1" applyFill="1" applyAlignment="1">
      <alignment horizontal="left"/>
    </xf>
    <xf numFmtId="0" fontId="0" fillId="9" borderId="0" xfId="2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9" borderId="0" xfId="2" applyFont="1" applyFill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0" fillId="0" borderId="0" xfId="3" applyFont="1" applyAlignment="1">
      <alignment horizontal="left"/>
    </xf>
    <xf numFmtId="0" fontId="0" fillId="0" borderId="0" xfId="3" applyFont="1" applyAlignment="1">
      <alignment horizontal="center"/>
    </xf>
    <xf numFmtId="0" fontId="2" fillId="8" borderId="0" xfId="3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7" borderId="0" xfId="2" applyFont="1" applyFill="1" applyAlignment="1">
      <alignment horizontal="center"/>
    </xf>
    <xf numFmtId="0" fontId="0" fillId="7" borderId="0" xfId="2" applyFont="1" applyFill="1" applyAlignment="1">
      <alignment horizontal="left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10" borderId="0" xfId="2" applyFon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10" borderId="0" xfId="2" applyFont="1" applyFill="1" applyAlignment="1">
      <alignment horizontal="left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0" fillId="3" borderId="0" xfId="2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4" borderId="0" xfId="2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0" fillId="0" borderId="0" xfId="4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0" borderId="3" xfId="2" applyFont="1" applyBorder="1" applyAlignment="1">
      <alignment horizontal="center"/>
    </xf>
    <xf numFmtId="0" fontId="0" fillId="8" borderId="0" xfId="2" applyFont="1" applyFill="1" applyAlignment="1">
      <alignment horizontal="center"/>
    </xf>
    <xf numFmtId="0" fontId="0" fillId="8" borderId="0" xfId="2" applyFont="1" applyFill="1"/>
    <xf numFmtId="44" fontId="2" fillId="0" borderId="0" xfId="1" applyFont="1"/>
    <xf numFmtId="39" fontId="2" fillId="0" borderId="0" xfId="1" applyNumberFormat="1" applyFont="1"/>
    <xf numFmtId="164" fontId="4" fillId="0" borderId="0" xfId="0" applyNumberFormat="1" applyFont="1" applyAlignment="1">
      <alignment horizontal="left"/>
    </xf>
  </cellXfs>
  <cellStyles count="5">
    <cellStyle name="Currency" xfId="1" builtinId="4"/>
    <cellStyle name="Normal" xfId="0" builtinId="0"/>
    <cellStyle name="Normal 2" xfId="3" xr:uid="{A57A1ED5-AF0F-41F7-A57D-FF9F012DEEBC}"/>
    <cellStyle name="Normal 3" xfId="2" xr:uid="{38EED92B-028E-445A-9790-2E46E8A0A506}"/>
    <cellStyle name="Normal 3 2" xfId="4" xr:uid="{9E69F792-9414-49E7-AA3A-F5F194B08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D371-A088-4785-836A-5BFA11552C3F}">
  <dimension ref="A1:BK654"/>
  <sheetViews>
    <sheetView tabSelected="1" zoomScaleNormal="100" workbookViewId="0">
      <selection activeCell="L6" sqref="L6:L588"/>
    </sheetView>
  </sheetViews>
  <sheetFormatPr defaultColWidth="9.28515625" defaultRowHeight="12.75" x14ac:dyDescent="0.2"/>
  <cols>
    <col min="1" max="2" width="10.7109375" customWidth="1"/>
    <col min="3" max="3" width="10" style="3" customWidth="1"/>
    <col min="4" max="4" width="10.140625" style="3" bestFit="1" customWidth="1"/>
    <col min="5" max="5" width="49.5703125" customWidth="1"/>
    <col min="6" max="6" width="26.7109375" customWidth="1"/>
    <col min="7" max="7" width="22.5703125" hidden="1" customWidth="1"/>
    <col min="8" max="8" width="14.140625" bestFit="1" customWidth="1"/>
    <col min="9" max="9" width="14.140625" customWidth="1"/>
    <col min="10" max="10" width="12.5703125" hidden="1" customWidth="1"/>
    <col min="11" max="11" width="11.7109375" customWidth="1"/>
    <col min="12" max="13" width="14.140625" bestFit="1" customWidth="1"/>
    <col min="14" max="14" width="12.7109375" bestFit="1" customWidth="1"/>
    <col min="15" max="15" width="10.7109375" bestFit="1" customWidth="1"/>
  </cols>
  <sheetData>
    <row r="1" spans="1:15" x14ac:dyDescent="0.2">
      <c r="A1" s="1"/>
      <c r="B1" s="1"/>
      <c r="C1" s="2" t="s">
        <v>0</v>
      </c>
      <c r="E1" s="4"/>
      <c r="F1" s="4"/>
      <c r="G1" s="4"/>
      <c r="H1" s="5"/>
      <c r="I1" s="6"/>
      <c r="J1" s="7" t="s">
        <v>1</v>
      </c>
      <c r="K1" s="6"/>
      <c r="L1" s="8" t="s">
        <v>2</v>
      </c>
      <c r="M1" s="9"/>
      <c r="N1" s="10"/>
    </row>
    <row r="2" spans="1:15" x14ac:dyDescent="0.2">
      <c r="A2" s="10" t="s">
        <v>3</v>
      </c>
      <c r="B2" s="10" t="s">
        <v>3</v>
      </c>
      <c r="C2" s="2" t="s">
        <v>4</v>
      </c>
      <c r="D2" s="2" t="s">
        <v>5</v>
      </c>
      <c r="E2" s="4"/>
      <c r="F2" s="4"/>
      <c r="G2" s="4"/>
      <c r="H2" s="7" t="s">
        <v>6</v>
      </c>
      <c r="I2" s="7" t="s">
        <v>7</v>
      </c>
      <c r="J2" s="7" t="s">
        <v>8</v>
      </c>
      <c r="K2" s="7" t="s">
        <v>9</v>
      </c>
      <c r="L2" s="7" t="s">
        <v>6</v>
      </c>
      <c r="M2" s="7" t="s">
        <v>10</v>
      </c>
      <c r="N2" s="10"/>
    </row>
    <row r="3" spans="1:15" x14ac:dyDescent="0.2">
      <c r="A3" s="11" t="s">
        <v>11</v>
      </c>
      <c r="B3" s="11" t="s">
        <v>12</v>
      </c>
      <c r="C3" s="12" t="s">
        <v>5</v>
      </c>
      <c r="D3" s="12" t="s">
        <v>13</v>
      </c>
      <c r="E3" s="11" t="s">
        <v>14</v>
      </c>
      <c r="F3" s="11" t="s">
        <v>15</v>
      </c>
      <c r="G3" s="11" t="s">
        <v>16</v>
      </c>
      <c r="H3" s="13" t="s">
        <v>17</v>
      </c>
      <c r="I3" s="13" t="s">
        <v>17</v>
      </c>
      <c r="J3" s="13" t="s">
        <v>18</v>
      </c>
      <c r="K3" s="13" t="s">
        <v>19</v>
      </c>
      <c r="L3" s="13" t="s">
        <v>17</v>
      </c>
      <c r="M3" s="13" t="s">
        <v>20</v>
      </c>
      <c r="N3" s="11" t="s">
        <v>21</v>
      </c>
      <c r="O3" s="7" t="s">
        <v>22</v>
      </c>
    </row>
    <row r="4" spans="1:15" x14ac:dyDescent="0.2">
      <c r="E4" t="s">
        <v>23</v>
      </c>
      <c r="H4" s="6"/>
      <c r="I4" s="6"/>
      <c r="J4" s="6"/>
      <c r="K4" s="6"/>
      <c r="L4" s="6"/>
      <c r="O4" s="14"/>
    </row>
    <row r="5" spans="1:15" x14ac:dyDescent="0.2">
      <c r="H5" s="6"/>
      <c r="I5" s="6"/>
      <c r="J5" s="6"/>
      <c r="K5" s="6"/>
      <c r="L5" s="6"/>
      <c r="O5" s="14"/>
    </row>
    <row r="6" spans="1:15" x14ac:dyDescent="0.2">
      <c r="A6" s="1">
        <v>269844</v>
      </c>
      <c r="B6" t="s">
        <v>24</v>
      </c>
      <c r="C6" s="3">
        <v>43722</v>
      </c>
      <c r="D6" s="3">
        <v>43724</v>
      </c>
      <c r="E6" t="s">
        <v>25</v>
      </c>
      <c r="G6" t="s">
        <v>26</v>
      </c>
      <c r="H6" s="6">
        <v>58.43</v>
      </c>
      <c r="I6" s="6">
        <v>17.63</v>
      </c>
      <c r="J6" s="6"/>
      <c r="K6" s="6">
        <v>40.799999999999997</v>
      </c>
      <c r="L6" s="15">
        <v>58.43</v>
      </c>
      <c r="M6" s="6">
        <f>H6-L6</f>
        <v>0</v>
      </c>
      <c r="N6" s="6">
        <f>SUM(H6-I6-J6-K6)</f>
        <v>0</v>
      </c>
      <c r="O6" s="14">
        <f>L6/6.3</f>
        <v>9.2746031746031754</v>
      </c>
    </row>
    <row r="7" spans="1:15" x14ac:dyDescent="0.2">
      <c r="A7" s="1">
        <v>282416</v>
      </c>
      <c r="B7" t="s">
        <v>24</v>
      </c>
      <c r="C7" s="3">
        <v>43719</v>
      </c>
      <c r="D7" s="3">
        <v>43721</v>
      </c>
      <c r="E7" t="s">
        <v>27</v>
      </c>
      <c r="F7" t="s">
        <v>28</v>
      </c>
      <c r="G7" t="s">
        <v>29</v>
      </c>
      <c r="H7" s="6">
        <v>388.36</v>
      </c>
      <c r="I7" s="6">
        <v>388.36</v>
      </c>
      <c r="J7" s="6"/>
      <c r="K7" s="6"/>
      <c r="L7" s="15">
        <v>388.36</v>
      </c>
      <c r="M7" s="6">
        <f t="shared" ref="M7:M70" si="0">H7-L7</f>
        <v>0</v>
      </c>
      <c r="N7" s="6">
        <f t="shared" ref="N7:N70" si="1">SUM(H7-I7-J7-K7)</f>
        <v>0</v>
      </c>
      <c r="O7" s="14">
        <f t="shared" ref="O7:O70" si="2">L7/6.3</f>
        <v>61.644444444444446</v>
      </c>
    </row>
    <row r="8" spans="1:15" x14ac:dyDescent="0.2">
      <c r="A8" s="10">
        <v>176765</v>
      </c>
      <c r="B8" s="10" t="s">
        <v>30</v>
      </c>
      <c r="C8" s="2" t="s">
        <v>31</v>
      </c>
      <c r="D8" s="2" t="s">
        <v>31</v>
      </c>
      <c r="E8" s="16" t="s">
        <v>32</v>
      </c>
      <c r="F8" t="s">
        <v>33</v>
      </c>
      <c r="G8" t="s">
        <v>34</v>
      </c>
      <c r="H8" s="6"/>
      <c r="I8" s="6"/>
      <c r="J8" s="6"/>
      <c r="K8" s="6"/>
      <c r="L8" s="15"/>
      <c r="M8" s="6">
        <f t="shared" si="0"/>
        <v>0</v>
      </c>
      <c r="N8" s="6">
        <f t="shared" si="1"/>
        <v>0</v>
      </c>
      <c r="O8" s="14">
        <f t="shared" si="2"/>
        <v>0</v>
      </c>
    </row>
    <row r="9" spans="1:15" x14ac:dyDescent="0.2">
      <c r="A9" s="10">
        <v>93021</v>
      </c>
      <c r="B9" s="10" t="s">
        <v>30</v>
      </c>
      <c r="C9" s="2" t="s">
        <v>31</v>
      </c>
      <c r="D9" s="2" t="s">
        <v>31</v>
      </c>
      <c r="E9" s="17" t="s">
        <v>35</v>
      </c>
      <c r="F9" s="4" t="s">
        <v>36</v>
      </c>
      <c r="G9" s="4" t="s">
        <v>34</v>
      </c>
      <c r="H9" s="6"/>
      <c r="I9" s="6"/>
      <c r="J9" s="6"/>
      <c r="K9" s="6"/>
      <c r="L9" s="15"/>
      <c r="M9" s="6">
        <f t="shared" si="0"/>
        <v>0</v>
      </c>
      <c r="N9" s="6">
        <f t="shared" si="1"/>
        <v>0</v>
      </c>
      <c r="O9" s="14">
        <f t="shared" si="2"/>
        <v>0</v>
      </c>
    </row>
    <row r="10" spans="1:15" x14ac:dyDescent="0.2">
      <c r="A10" s="1">
        <v>401723</v>
      </c>
      <c r="B10" s="1" t="s">
        <v>24</v>
      </c>
      <c r="C10" s="3">
        <v>43723</v>
      </c>
      <c r="D10" s="3">
        <v>43725</v>
      </c>
      <c r="E10" s="4" t="s">
        <v>37</v>
      </c>
      <c r="F10" s="4"/>
      <c r="G10" s="4" t="s">
        <v>38</v>
      </c>
      <c r="H10" s="6">
        <v>137.33000000000001</v>
      </c>
      <c r="I10" s="6">
        <v>137.33000000000001</v>
      </c>
      <c r="J10" s="6"/>
      <c r="K10" s="6"/>
      <c r="L10" s="15">
        <v>137.32</v>
      </c>
      <c r="M10" s="6">
        <f t="shared" si="0"/>
        <v>1.0000000000019327E-2</v>
      </c>
      <c r="N10" s="6">
        <f t="shared" si="1"/>
        <v>0</v>
      </c>
      <c r="O10" s="14">
        <f t="shared" si="2"/>
        <v>21.796825396825398</v>
      </c>
    </row>
    <row r="11" spans="1:15" x14ac:dyDescent="0.2">
      <c r="A11" s="10">
        <v>234482</v>
      </c>
      <c r="B11" s="10" t="s">
        <v>30</v>
      </c>
      <c r="C11" s="2" t="s">
        <v>31</v>
      </c>
      <c r="D11" s="2" t="s">
        <v>31</v>
      </c>
      <c r="E11" s="17" t="s">
        <v>39</v>
      </c>
      <c r="F11" s="4" t="s">
        <v>40</v>
      </c>
      <c r="G11" s="4" t="s">
        <v>41</v>
      </c>
      <c r="H11" s="6"/>
      <c r="I11" s="6"/>
      <c r="J11" s="6"/>
      <c r="K11" s="6"/>
      <c r="L11" s="15"/>
      <c r="M11" s="6">
        <f t="shared" si="0"/>
        <v>0</v>
      </c>
      <c r="N11" s="6">
        <f t="shared" si="1"/>
        <v>0</v>
      </c>
      <c r="O11" s="14">
        <f t="shared" si="2"/>
        <v>0</v>
      </c>
    </row>
    <row r="12" spans="1:15" x14ac:dyDescent="0.2">
      <c r="A12" s="1">
        <v>400908</v>
      </c>
      <c r="B12" s="1" t="s">
        <v>24</v>
      </c>
      <c r="C12" s="3">
        <v>43724</v>
      </c>
      <c r="D12" s="3">
        <v>43724</v>
      </c>
      <c r="E12" s="18" t="s">
        <v>42</v>
      </c>
      <c r="F12" s="4"/>
      <c r="G12" s="4" t="s">
        <v>43</v>
      </c>
      <c r="H12" s="6">
        <v>99.35</v>
      </c>
      <c r="I12" s="6"/>
      <c r="J12" s="6"/>
      <c r="K12" s="6">
        <v>99.35</v>
      </c>
      <c r="L12" s="15">
        <v>99.35</v>
      </c>
      <c r="M12" s="6">
        <f t="shared" si="0"/>
        <v>0</v>
      </c>
      <c r="N12" s="6">
        <f t="shared" si="1"/>
        <v>0</v>
      </c>
      <c r="O12" s="14">
        <f t="shared" si="2"/>
        <v>15.769841269841269</v>
      </c>
    </row>
    <row r="13" spans="1:15" x14ac:dyDescent="0.2">
      <c r="A13" s="1">
        <v>248219</v>
      </c>
      <c r="B13" s="1" t="s">
        <v>24</v>
      </c>
      <c r="C13" s="3">
        <v>43719</v>
      </c>
      <c r="D13" s="3">
        <v>43721</v>
      </c>
      <c r="E13" s="4" t="s">
        <v>44</v>
      </c>
      <c r="F13" s="4"/>
      <c r="G13" s="4" t="s">
        <v>45</v>
      </c>
      <c r="H13" s="6">
        <v>38.85</v>
      </c>
      <c r="I13" s="6">
        <v>38.85</v>
      </c>
      <c r="J13" s="6"/>
      <c r="K13" s="6"/>
      <c r="L13" s="15">
        <v>38.85</v>
      </c>
      <c r="M13" s="6">
        <f t="shared" si="0"/>
        <v>0</v>
      </c>
      <c r="N13" s="6">
        <f t="shared" si="1"/>
        <v>0</v>
      </c>
      <c r="O13" s="14">
        <f t="shared" si="2"/>
        <v>6.166666666666667</v>
      </c>
    </row>
    <row r="14" spans="1:15" x14ac:dyDescent="0.2">
      <c r="A14" s="1">
        <v>400773</v>
      </c>
      <c r="B14" s="1" t="s">
        <v>24</v>
      </c>
      <c r="C14" s="3">
        <v>43719</v>
      </c>
      <c r="D14" s="3">
        <v>43721</v>
      </c>
      <c r="E14" s="4" t="s">
        <v>46</v>
      </c>
      <c r="F14" s="4"/>
      <c r="G14" s="4" t="s">
        <v>47</v>
      </c>
      <c r="H14" s="6">
        <v>307.86</v>
      </c>
      <c r="I14" s="6">
        <v>307.86</v>
      </c>
      <c r="J14" s="6"/>
      <c r="K14" s="6"/>
      <c r="L14" s="15">
        <v>307.86</v>
      </c>
      <c r="M14" s="6">
        <f t="shared" si="0"/>
        <v>0</v>
      </c>
      <c r="N14" s="6">
        <f t="shared" si="1"/>
        <v>0</v>
      </c>
      <c r="O14" s="14">
        <f t="shared" si="2"/>
        <v>48.866666666666667</v>
      </c>
    </row>
    <row r="15" spans="1:15" x14ac:dyDescent="0.2">
      <c r="A15" s="1">
        <v>234606</v>
      </c>
      <c r="B15" s="1" t="s">
        <v>24</v>
      </c>
      <c r="C15" s="3">
        <v>43724</v>
      </c>
      <c r="D15" s="3">
        <v>43727</v>
      </c>
      <c r="E15" s="4" t="s">
        <v>48</v>
      </c>
      <c r="F15" s="4"/>
      <c r="G15" s="4" t="s">
        <v>49</v>
      </c>
      <c r="H15" s="6">
        <v>1.05</v>
      </c>
      <c r="I15" s="6">
        <v>1.05</v>
      </c>
      <c r="J15" s="6"/>
      <c r="K15" s="6"/>
      <c r="L15" s="15">
        <v>1.05</v>
      </c>
      <c r="M15" s="6">
        <f t="shared" si="0"/>
        <v>0</v>
      </c>
      <c r="N15" s="6">
        <f t="shared" si="1"/>
        <v>0</v>
      </c>
      <c r="O15" s="14">
        <f t="shared" si="2"/>
        <v>0.16666666666666669</v>
      </c>
    </row>
    <row r="16" spans="1:15" x14ac:dyDescent="0.2">
      <c r="A16" s="19">
        <v>85192</v>
      </c>
      <c r="B16" s="3" t="s">
        <v>50</v>
      </c>
      <c r="C16" s="3">
        <v>43720</v>
      </c>
      <c r="D16" s="3">
        <v>43724</v>
      </c>
      <c r="E16" s="20" t="s">
        <v>51</v>
      </c>
      <c r="F16" s="4"/>
      <c r="G16" s="6" t="s">
        <v>52</v>
      </c>
      <c r="H16" s="6">
        <v>1038.46</v>
      </c>
      <c r="I16" s="6">
        <v>1038.46</v>
      </c>
      <c r="J16" s="6"/>
      <c r="K16" s="6"/>
      <c r="L16" s="15">
        <v>1038.68</v>
      </c>
      <c r="M16" s="6">
        <f t="shared" si="0"/>
        <v>-0.22000000000002728</v>
      </c>
      <c r="N16" s="6">
        <f t="shared" si="1"/>
        <v>0</v>
      </c>
      <c r="O16" s="14">
        <f t="shared" si="2"/>
        <v>164.86984126984129</v>
      </c>
    </row>
    <row r="17" spans="1:63" x14ac:dyDescent="0.2">
      <c r="A17" s="19">
        <v>401068</v>
      </c>
      <c r="B17" s="3" t="s">
        <v>24</v>
      </c>
      <c r="C17" s="3">
        <v>43717</v>
      </c>
      <c r="D17" s="3">
        <v>43719</v>
      </c>
      <c r="E17" s="20" t="s">
        <v>53</v>
      </c>
      <c r="F17" s="4"/>
      <c r="G17" s="6" t="s">
        <v>54</v>
      </c>
      <c r="H17" s="6">
        <v>154.79</v>
      </c>
      <c r="I17" s="6">
        <v>154.79</v>
      </c>
      <c r="J17" s="6"/>
      <c r="K17" s="6"/>
      <c r="L17" s="15">
        <v>154.79</v>
      </c>
      <c r="M17" s="6">
        <f t="shared" si="0"/>
        <v>0</v>
      </c>
      <c r="N17" s="6">
        <f t="shared" si="1"/>
        <v>0</v>
      </c>
      <c r="O17" s="14">
        <f t="shared" si="2"/>
        <v>24.56984126984127</v>
      </c>
    </row>
    <row r="18" spans="1:63" x14ac:dyDescent="0.2">
      <c r="A18" s="21">
        <v>401105</v>
      </c>
      <c r="B18" s="2" t="s">
        <v>30</v>
      </c>
      <c r="C18" s="2" t="s">
        <v>31</v>
      </c>
      <c r="D18" s="2" t="s">
        <v>31</v>
      </c>
      <c r="E18" s="22" t="s">
        <v>55</v>
      </c>
      <c r="F18" s="17"/>
      <c r="G18" s="23" t="s">
        <v>56</v>
      </c>
      <c r="H18" s="6"/>
      <c r="I18" s="6"/>
      <c r="J18" s="6"/>
      <c r="K18" s="6"/>
      <c r="L18" s="15"/>
      <c r="M18" s="6">
        <f t="shared" si="0"/>
        <v>0</v>
      </c>
      <c r="N18" s="6">
        <f t="shared" si="1"/>
        <v>0</v>
      </c>
      <c r="O18" s="14">
        <f t="shared" si="2"/>
        <v>0</v>
      </c>
    </row>
    <row r="19" spans="1:63" x14ac:dyDescent="0.2">
      <c r="A19" s="1">
        <v>242791</v>
      </c>
      <c r="B19" s="1" t="s">
        <v>24</v>
      </c>
      <c r="C19" s="3">
        <v>43724</v>
      </c>
      <c r="D19" s="3">
        <v>43727</v>
      </c>
      <c r="E19" s="4" t="s">
        <v>57</v>
      </c>
      <c r="F19" s="4"/>
      <c r="G19" s="4" t="s">
        <v>58</v>
      </c>
      <c r="H19" s="6">
        <v>111.56</v>
      </c>
      <c r="I19" s="6">
        <v>111.56</v>
      </c>
      <c r="J19" s="6"/>
      <c r="K19" s="6"/>
      <c r="L19" s="15">
        <v>111.56</v>
      </c>
      <c r="M19" s="6">
        <f t="shared" si="0"/>
        <v>0</v>
      </c>
      <c r="N19" s="6">
        <f t="shared" si="1"/>
        <v>0</v>
      </c>
      <c r="O19" s="14">
        <f t="shared" si="2"/>
        <v>17.707936507936509</v>
      </c>
    </row>
    <row r="20" spans="1:63" x14ac:dyDescent="0.2">
      <c r="A20" s="1">
        <v>402443</v>
      </c>
      <c r="B20" s="1" t="s">
        <v>24</v>
      </c>
      <c r="C20" s="3">
        <v>43724</v>
      </c>
      <c r="D20" s="3">
        <v>43727</v>
      </c>
      <c r="E20" s="4" t="s">
        <v>59</v>
      </c>
      <c r="F20" s="4"/>
      <c r="G20" s="4" t="s">
        <v>58</v>
      </c>
      <c r="H20" s="6">
        <v>57.75</v>
      </c>
      <c r="I20" s="6">
        <v>57.75</v>
      </c>
      <c r="J20" s="6"/>
      <c r="K20" s="6"/>
      <c r="L20" s="15">
        <v>57.75</v>
      </c>
      <c r="M20" s="6">
        <f t="shared" si="0"/>
        <v>0</v>
      </c>
      <c r="N20" s="6">
        <f t="shared" si="1"/>
        <v>0</v>
      </c>
      <c r="O20" s="14">
        <f t="shared" si="2"/>
        <v>9.1666666666666661</v>
      </c>
    </row>
    <row r="21" spans="1:63" s="24" customFormat="1" x14ac:dyDescent="0.2">
      <c r="A21" s="19">
        <v>230021</v>
      </c>
      <c r="B21" s="3" t="s">
        <v>50</v>
      </c>
      <c r="C21" s="3">
        <v>43715</v>
      </c>
      <c r="D21" s="3">
        <v>43717</v>
      </c>
      <c r="E21" s="20" t="s">
        <v>60</v>
      </c>
      <c r="F21" s="4"/>
      <c r="G21" s="6" t="s">
        <v>61</v>
      </c>
      <c r="H21" s="6">
        <v>210350.42</v>
      </c>
      <c r="I21" s="6">
        <v>210350.42</v>
      </c>
      <c r="J21" s="6"/>
      <c r="K21" s="6"/>
      <c r="L21" s="15">
        <v>210350.38</v>
      </c>
      <c r="M21" s="6">
        <f t="shared" si="0"/>
        <v>4.0000000008149073E-2</v>
      </c>
      <c r="N21" s="6">
        <f t="shared" si="1"/>
        <v>0</v>
      </c>
      <c r="O21" s="14">
        <f t="shared" si="2"/>
        <v>33388.949206349207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s="24" customFormat="1" x14ac:dyDescent="0.2">
      <c r="A22" s="19">
        <v>230018</v>
      </c>
      <c r="B22" s="3" t="s">
        <v>50</v>
      </c>
      <c r="C22" s="3">
        <v>43715</v>
      </c>
      <c r="D22" s="3">
        <v>43717</v>
      </c>
      <c r="E22" s="20" t="s">
        <v>62</v>
      </c>
      <c r="F22" s="4"/>
      <c r="G22" s="6" t="s">
        <v>63</v>
      </c>
      <c r="H22" s="6">
        <v>49815.51</v>
      </c>
      <c r="I22" s="6">
        <v>49815.51</v>
      </c>
      <c r="J22" s="6"/>
      <c r="K22" s="6"/>
      <c r="L22" s="15">
        <v>49815.63</v>
      </c>
      <c r="M22" s="6">
        <f t="shared" si="0"/>
        <v>-0.11999999999534339</v>
      </c>
      <c r="N22" s="6">
        <f t="shared" si="1"/>
        <v>0</v>
      </c>
      <c r="O22" s="14">
        <f t="shared" si="2"/>
        <v>7907.2428571428572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s="24" customFormat="1" x14ac:dyDescent="0.2">
      <c r="A23" s="19">
        <v>314733</v>
      </c>
      <c r="B23" s="3" t="s">
        <v>50</v>
      </c>
      <c r="C23" s="3">
        <v>43715</v>
      </c>
      <c r="D23" s="3">
        <v>43717</v>
      </c>
      <c r="E23" s="20" t="s">
        <v>64</v>
      </c>
      <c r="F23" s="4"/>
      <c r="G23" s="6" t="s">
        <v>65</v>
      </c>
      <c r="H23" s="6">
        <v>85257.72</v>
      </c>
      <c r="I23" s="6">
        <v>85257.72</v>
      </c>
      <c r="J23" s="6"/>
      <c r="K23" s="6"/>
      <c r="L23" s="15">
        <v>85257.81</v>
      </c>
      <c r="M23" s="6">
        <f t="shared" si="0"/>
        <v>-8.999999999650754E-2</v>
      </c>
      <c r="N23" s="6">
        <f t="shared" si="1"/>
        <v>0</v>
      </c>
      <c r="O23" s="14">
        <f t="shared" si="2"/>
        <v>13532.985714285714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x14ac:dyDescent="0.2">
      <c r="A24" s="19">
        <v>85115</v>
      </c>
      <c r="B24" s="3" t="s">
        <v>50</v>
      </c>
      <c r="C24" s="3">
        <v>43723</v>
      </c>
      <c r="D24" s="3">
        <v>43726</v>
      </c>
      <c r="E24" s="25" t="s">
        <v>66</v>
      </c>
      <c r="F24" s="4"/>
      <c r="G24" s="6" t="s">
        <v>67</v>
      </c>
      <c r="H24" s="6">
        <v>38055.949999999997</v>
      </c>
      <c r="I24" s="6">
        <v>38055.949999999997</v>
      </c>
      <c r="J24" s="6"/>
      <c r="K24" s="6"/>
      <c r="L24" s="15">
        <v>38055.96</v>
      </c>
      <c r="M24" s="6">
        <f t="shared" si="0"/>
        <v>-1.0000000002037268E-2</v>
      </c>
      <c r="N24" s="6">
        <f t="shared" si="1"/>
        <v>0</v>
      </c>
      <c r="O24" s="14">
        <f t="shared" si="2"/>
        <v>6040.6285714285714</v>
      </c>
    </row>
    <row r="25" spans="1:63" x14ac:dyDescent="0.2">
      <c r="A25" s="19">
        <v>405926</v>
      </c>
      <c r="B25" s="3" t="s">
        <v>24</v>
      </c>
      <c r="C25" s="3">
        <v>43712</v>
      </c>
      <c r="D25" s="3">
        <v>43714</v>
      </c>
      <c r="E25" s="25" t="s">
        <v>68</v>
      </c>
      <c r="F25" s="4"/>
      <c r="G25" s="6" t="s">
        <v>69</v>
      </c>
      <c r="H25" s="6">
        <v>148.06</v>
      </c>
      <c r="I25" s="6">
        <v>148.06</v>
      </c>
      <c r="J25" s="6"/>
      <c r="K25" s="6"/>
      <c r="L25" s="15">
        <v>148.05000000000001</v>
      </c>
      <c r="M25" s="6">
        <f t="shared" si="0"/>
        <v>9.9999999999909051E-3</v>
      </c>
      <c r="N25" s="6">
        <f t="shared" si="1"/>
        <v>0</v>
      </c>
      <c r="O25" s="14">
        <f t="shared" si="2"/>
        <v>23.500000000000004</v>
      </c>
    </row>
    <row r="26" spans="1:63" x14ac:dyDescent="0.2">
      <c r="A26" s="1">
        <v>235296</v>
      </c>
      <c r="B26" s="1" t="s">
        <v>24</v>
      </c>
      <c r="C26" s="3">
        <v>43716</v>
      </c>
      <c r="D26" s="3">
        <v>43716</v>
      </c>
      <c r="E26" s="4" t="s">
        <v>70</v>
      </c>
      <c r="F26" s="4"/>
      <c r="G26" s="4" t="s">
        <v>71</v>
      </c>
      <c r="H26" s="6">
        <v>0</v>
      </c>
      <c r="I26" s="6">
        <v>0</v>
      </c>
      <c r="J26" s="6"/>
      <c r="K26" s="6"/>
      <c r="L26" s="15">
        <v>0</v>
      </c>
      <c r="M26" s="6">
        <f t="shared" si="0"/>
        <v>0</v>
      </c>
      <c r="N26" s="6">
        <f t="shared" si="1"/>
        <v>0</v>
      </c>
      <c r="O26" s="14">
        <f t="shared" si="2"/>
        <v>0</v>
      </c>
    </row>
    <row r="27" spans="1:63" x14ac:dyDescent="0.2">
      <c r="A27" s="19">
        <v>228065</v>
      </c>
      <c r="B27" s="3" t="s">
        <v>50</v>
      </c>
      <c r="C27" s="3">
        <v>43723</v>
      </c>
      <c r="D27" s="3">
        <v>43726</v>
      </c>
      <c r="E27" s="25" t="s">
        <v>72</v>
      </c>
      <c r="F27" s="4"/>
      <c r="G27" s="6" t="s">
        <v>73</v>
      </c>
      <c r="H27" s="6">
        <v>26.22</v>
      </c>
      <c r="I27" s="6">
        <v>26.22</v>
      </c>
      <c r="J27" s="6"/>
      <c r="K27" s="6"/>
      <c r="L27" s="15">
        <v>26.21</v>
      </c>
      <c r="M27" s="6">
        <f t="shared" si="0"/>
        <v>9.9999999999980105E-3</v>
      </c>
      <c r="N27" s="6">
        <f t="shared" si="1"/>
        <v>0</v>
      </c>
      <c r="O27" s="14">
        <f t="shared" si="2"/>
        <v>4.1603174603174606</v>
      </c>
    </row>
    <row r="28" spans="1:63" x14ac:dyDescent="0.2">
      <c r="A28" s="26">
        <v>159323</v>
      </c>
      <c r="B28" s="27" t="s">
        <v>50</v>
      </c>
      <c r="C28" s="27"/>
      <c r="D28" s="27"/>
      <c r="E28" s="28" t="s">
        <v>74</v>
      </c>
      <c r="F28" s="4"/>
      <c r="G28" s="6" t="s">
        <v>61</v>
      </c>
      <c r="H28" s="6"/>
      <c r="I28" s="6"/>
      <c r="J28" s="6"/>
      <c r="K28" s="6"/>
      <c r="L28" s="15"/>
      <c r="M28" s="6">
        <f t="shared" si="0"/>
        <v>0</v>
      </c>
      <c r="N28" s="6">
        <f t="shared" si="1"/>
        <v>0</v>
      </c>
      <c r="O28" s="14">
        <f t="shared" si="2"/>
        <v>0</v>
      </c>
    </row>
    <row r="29" spans="1:63" x14ac:dyDescent="0.2">
      <c r="A29" s="29">
        <v>416570</v>
      </c>
      <c r="B29" s="30" t="s">
        <v>24</v>
      </c>
      <c r="C29" s="30"/>
      <c r="D29" s="30"/>
      <c r="E29" s="31" t="s">
        <v>75</v>
      </c>
      <c r="F29" s="4" t="s">
        <v>76</v>
      </c>
      <c r="G29" s="6" t="s">
        <v>77</v>
      </c>
      <c r="H29" s="6"/>
      <c r="I29" s="6"/>
      <c r="J29" s="6"/>
      <c r="K29" s="6"/>
      <c r="L29" s="15"/>
      <c r="M29" s="6">
        <f t="shared" si="0"/>
        <v>0</v>
      </c>
      <c r="N29" s="6">
        <f t="shared" si="1"/>
        <v>0</v>
      </c>
      <c r="O29" s="14">
        <f t="shared" si="2"/>
        <v>0</v>
      </c>
    </row>
    <row r="30" spans="1:63" x14ac:dyDescent="0.2">
      <c r="A30" s="32">
        <v>85109</v>
      </c>
      <c r="B30" s="33" t="s">
        <v>50</v>
      </c>
      <c r="C30" s="33" t="s">
        <v>78</v>
      </c>
      <c r="D30" s="33" t="s">
        <v>78</v>
      </c>
      <c r="E30" s="34" t="s">
        <v>79</v>
      </c>
      <c r="F30" s="4"/>
      <c r="G30" s="6" t="s">
        <v>80</v>
      </c>
      <c r="H30" s="6"/>
      <c r="I30" s="6"/>
      <c r="J30" s="6"/>
      <c r="K30" s="6"/>
      <c r="L30" s="15"/>
      <c r="M30" s="6">
        <f t="shared" si="0"/>
        <v>0</v>
      </c>
      <c r="N30" s="6">
        <f t="shared" si="1"/>
        <v>0</v>
      </c>
      <c r="O30" s="14">
        <f t="shared" si="2"/>
        <v>0</v>
      </c>
    </row>
    <row r="31" spans="1:63" x14ac:dyDescent="0.2">
      <c r="A31" s="26">
        <v>163810</v>
      </c>
      <c r="B31" s="27" t="s">
        <v>50</v>
      </c>
      <c r="C31" s="27"/>
      <c r="D31" s="27"/>
      <c r="E31" s="28" t="s">
        <v>81</v>
      </c>
      <c r="F31" s="4"/>
      <c r="G31" s="6" t="s">
        <v>82</v>
      </c>
      <c r="H31" s="6"/>
      <c r="I31" s="6"/>
      <c r="J31" s="6"/>
      <c r="K31" s="6"/>
      <c r="L31" s="15"/>
      <c r="M31" s="6">
        <f t="shared" si="0"/>
        <v>0</v>
      </c>
      <c r="N31" s="6">
        <f t="shared" si="1"/>
        <v>0</v>
      </c>
      <c r="O31" s="14">
        <f t="shared" si="2"/>
        <v>0</v>
      </c>
    </row>
    <row r="32" spans="1:63" x14ac:dyDescent="0.2">
      <c r="A32" s="19">
        <v>255522</v>
      </c>
      <c r="B32" s="3" t="s">
        <v>24</v>
      </c>
      <c r="C32" s="3">
        <v>43728</v>
      </c>
      <c r="D32" s="3">
        <v>43733</v>
      </c>
      <c r="E32" s="25" t="s">
        <v>83</v>
      </c>
      <c r="F32" s="4"/>
      <c r="G32" s="6" t="s">
        <v>84</v>
      </c>
      <c r="H32" s="6">
        <v>380.44</v>
      </c>
      <c r="I32" s="6">
        <v>380.44</v>
      </c>
      <c r="J32" s="6"/>
      <c r="K32" s="6"/>
      <c r="L32" s="15">
        <v>380.44</v>
      </c>
      <c r="M32" s="6">
        <f t="shared" si="0"/>
        <v>0</v>
      </c>
      <c r="N32" s="6">
        <f t="shared" si="1"/>
        <v>0</v>
      </c>
      <c r="O32" s="14">
        <f t="shared" si="2"/>
        <v>60.387301587301586</v>
      </c>
    </row>
    <row r="33" spans="1:15" x14ac:dyDescent="0.2">
      <c r="A33" s="19">
        <v>247556</v>
      </c>
      <c r="B33" s="3" t="s">
        <v>24</v>
      </c>
      <c r="C33" s="3">
        <v>43712</v>
      </c>
      <c r="D33" s="3">
        <v>43714</v>
      </c>
      <c r="E33" s="25" t="s">
        <v>85</v>
      </c>
      <c r="F33" s="4"/>
      <c r="G33" s="6" t="s">
        <v>86</v>
      </c>
      <c r="H33">
        <v>124.43</v>
      </c>
      <c r="I33">
        <v>124.43</v>
      </c>
      <c r="L33" s="35">
        <v>124.43</v>
      </c>
      <c r="M33" s="6">
        <f t="shared" si="0"/>
        <v>0</v>
      </c>
      <c r="N33" s="6">
        <f t="shared" si="1"/>
        <v>0</v>
      </c>
      <c r="O33" s="14">
        <f t="shared" si="2"/>
        <v>19.750793650793653</v>
      </c>
    </row>
    <row r="34" spans="1:15" x14ac:dyDescent="0.2">
      <c r="A34" s="19">
        <v>247566</v>
      </c>
      <c r="B34" s="3" t="s">
        <v>24</v>
      </c>
      <c r="C34" s="3">
        <v>43711</v>
      </c>
      <c r="D34" s="3">
        <v>43711</v>
      </c>
      <c r="E34" s="25" t="s">
        <v>85</v>
      </c>
      <c r="F34" s="4"/>
      <c r="G34" s="6" t="s">
        <v>87</v>
      </c>
      <c r="H34" s="6">
        <v>0</v>
      </c>
      <c r="I34" s="6">
        <v>0</v>
      </c>
      <c r="J34" s="6"/>
      <c r="K34" s="6"/>
      <c r="L34" s="15">
        <v>0</v>
      </c>
      <c r="M34" s="6">
        <f t="shared" si="0"/>
        <v>0</v>
      </c>
      <c r="N34" s="6">
        <f t="shared" si="1"/>
        <v>0</v>
      </c>
      <c r="O34" s="14">
        <f t="shared" si="2"/>
        <v>0</v>
      </c>
    </row>
    <row r="35" spans="1:15" x14ac:dyDescent="0.2">
      <c r="A35" s="19">
        <v>85110</v>
      </c>
      <c r="B35" s="3" t="s">
        <v>50</v>
      </c>
      <c r="C35" s="3">
        <v>43724</v>
      </c>
      <c r="D35" s="3">
        <v>43727</v>
      </c>
      <c r="E35" s="25" t="s">
        <v>88</v>
      </c>
      <c r="F35" s="4"/>
      <c r="G35" s="6" t="s">
        <v>89</v>
      </c>
      <c r="H35" s="6">
        <v>2625.91</v>
      </c>
      <c r="I35" s="6">
        <v>2625.91</v>
      </c>
      <c r="J35" s="6"/>
      <c r="K35" s="6"/>
      <c r="L35" s="15">
        <v>2625.91</v>
      </c>
      <c r="M35" s="6">
        <f t="shared" si="0"/>
        <v>0</v>
      </c>
      <c r="N35" s="6">
        <f t="shared" si="1"/>
        <v>0</v>
      </c>
      <c r="O35" s="14">
        <f t="shared" si="2"/>
        <v>416.81111111111107</v>
      </c>
    </row>
    <row r="36" spans="1:15" x14ac:dyDescent="0.2">
      <c r="A36" s="36">
        <v>113668</v>
      </c>
      <c r="B36" s="10" t="s">
        <v>30</v>
      </c>
      <c r="C36" s="2" t="s">
        <v>31</v>
      </c>
      <c r="D36" s="2" t="s">
        <v>31</v>
      </c>
      <c r="E36" s="17" t="s">
        <v>90</v>
      </c>
      <c r="F36" s="4"/>
      <c r="G36" s="4" t="s">
        <v>89</v>
      </c>
      <c r="H36" s="6"/>
      <c r="I36" s="6"/>
      <c r="J36" s="6"/>
      <c r="K36" s="6"/>
      <c r="L36" s="15"/>
      <c r="M36" s="6">
        <f t="shared" si="0"/>
        <v>0</v>
      </c>
      <c r="N36" s="6">
        <f t="shared" si="1"/>
        <v>0</v>
      </c>
      <c r="O36" s="14">
        <f t="shared" si="2"/>
        <v>0</v>
      </c>
    </row>
    <row r="37" spans="1:15" x14ac:dyDescent="0.2">
      <c r="A37" s="1">
        <v>235342</v>
      </c>
      <c r="B37" s="1" t="s">
        <v>24</v>
      </c>
      <c r="E37" s="4" t="s">
        <v>91</v>
      </c>
      <c r="F37" s="4"/>
      <c r="G37" s="4" t="s">
        <v>71</v>
      </c>
      <c r="H37" s="6"/>
      <c r="I37" s="6"/>
      <c r="J37" s="6"/>
      <c r="K37" s="6"/>
      <c r="L37" s="15"/>
      <c r="M37" s="6">
        <f t="shared" si="0"/>
        <v>0</v>
      </c>
      <c r="N37" s="6">
        <f t="shared" si="1"/>
        <v>0</v>
      </c>
      <c r="O37" s="14">
        <f t="shared" si="2"/>
        <v>0</v>
      </c>
    </row>
    <row r="38" spans="1:15" x14ac:dyDescent="0.2">
      <c r="A38" s="37">
        <v>94010</v>
      </c>
      <c r="B38" s="37" t="s">
        <v>24</v>
      </c>
      <c r="C38" s="38" t="s">
        <v>78</v>
      </c>
      <c r="D38" s="38" t="s">
        <v>78</v>
      </c>
      <c r="E38" s="39" t="s">
        <v>92</v>
      </c>
      <c r="F38" s="4"/>
      <c r="G38" s="4" t="s">
        <v>93</v>
      </c>
      <c r="H38" s="6"/>
      <c r="I38" s="6"/>
      <c r="J38" s="6"/>
      <c r="K38" s="6"/>
      <c r="L38" s="15"/>
      <c r="M38" s="6">
        <f t="shared" si="0"/>
        <v>0</v>
      </c>
      <c r="N38" s="6">
        <f t="shared" si="1"/>
        <v>0</v>
      </c>
      <c r="O38" s="14">
        <f t="shared" si="2"/>
        <v>0</v>
      </c>
    </row>
    <row r="39" spans="1:15" x14ac:dyDescent="0.2">
      <c r="A39" s="1">
        <v>236656</v>
      </c>
      <c r="B39" s="1" t="s">
        <v>24</v>
      </c>
      <c r="C39" s="3">
        <v>43722</v>
      </c>
      <c r="D39" s="3">
        <v>43724</v>
      </c>
      <c r="E39" s="4" t="s">
        <v>94</v>
      </c>
      <c r="F39" s="4"/>
      <c r="G39" s="4" t="s">
        <v>95</v>
      </c>
      <c r="H39" s="6">
        <v>201.14</v>
      </c>
      <c r="I39" s="6">
        <v>201.14</v>
      </c>
      <c r="J39" s="6"/>
      <c r="K39" s="6"/>
      <c r="L39" s="15">
        <v>201.14</v>
      </c>
      <c r="M39" s="6">
        <f t="shared" si="0"/>
        <v>0</v>
      </c>
      <c r="N39" s="6">
        <f t="shared" si="1"/>
        <v>0</v>
      </c>
      <c r="O39" s="14">
        <f t="shared" si="2"/>
        <v>31.926984126984127</v>
      </c>
    </row>
    <row r="40" spans="1:15" x14ac:dyDescent="0.2">
      <c r="A40" s="1">
        <v>406818</v>
      </c>
      <c r="B40" s="1" t="s">
        <v>24</v>
      </c>
      <c r="C40" s="3">
        <v>43723</v>
      </c>
      <c r="D40" s="3">
        <v>43725</v>
      </c>
      <c r="E40" s="4" t="s">
        <v>96</v>
      </c>
      <c r="F40" s="4"/>
      <c r="G40" s="4" t="s">
        <v>61</v>
      </c>
      <c r="H40" s="6">
        <v>2.06</v>
      </c>
      <c r="I40" s="6">
        <v>2.06</v>
      </c>
      <c r="J40" s="6"/>
      <c r="K40" s="6"/>
      <c r="L40" s="15">
        <v>2.06</v>
      </c>
      <c r="M40" s="6">
        <f t="shared" si="0"/>
        <v>0</v>
      </c>
      <c r="N40" s="6">
        <f t="shared" si="1"/>
        <v>0</v>
      </c>
      <c r="O40" s="14">
        <f t="shared" si="2"/>
        <v>0.32698412698412699</v>
      </c>
    </row>
    <row r="41" spans="1:15" x14ac:dyDescent="0.2">
      <c r="A41" s="1">
        <v>252423</v>
      </c>
      <c r="B41" s="1" t="s">
        <v>24</v>
      </c>
      <c r="C41" s="3">
        <v>43722</v>
      </c>
      <c r="D41" s="3">
        <v>43725</v>
      </c>
      <c r="E41" s="4" t="s">
        <v>97</v>
      </c>
      <c r="F41" s="4"/>
      <c r="G41" s="4" t="s">
        <v>98</v>
      </c>
      <c r="H41" s="6">
        <v>4262.62</v>
      </c>
      <c r="I41" s="6">
        <v>4262.62</v>
      </c>
      <c r="J41" s="6"/>
      <c r="K41" s="6"/>
      <c r="L41" s="15">
        <v>4262.62</v>
      </c>
      <c r="M41" s="6">
        <f t="shared" si="0"/>
        <v>0</v>
      </c>
      <c r="N41" s="6">
        <f t="shared" si="1"/>
        <v>0</v>
      </c>
      <c r="O41" s="14">
        <f t="shared" si="2"/>
        <v>676.60634920634925</v>
      </c>
    </row>
    <row r="42" spans="1:15" x14ac:dyDescent="0.2">
      <c r="A42" s="1">
        <v>252424</v>
      </c>
      <c r="B42" s="1" t="s">
        <v>24</v>
      </c>
      <c r="C42" s="3">
        <v>43722</v>
      </c>
      <c r="D42" s="3">
        <v>43724</v>
      </c>
      <c r="E42" s="4" t="s">
        <v>97</v>
      </c>
      <c r="F42" s="4"/>
      <c r="G42" s="4" t="s">
        <v>98</v>
      </c>
      <c r="H42" s="6">
        <v>382.73</v>
      </c>
      <c r="I42" s="6">
        <v>382.73</v>
      </c>
      <c r="J42" s="6"/>
      <c r="K42" s="6"/>
      <c r="L42" s="15">
        <v>382.73</v>
      </c>
      <c r="M42" s="6">
        <f t="shared" si="0"/>
        <v>0</v>
      </c>
      <c r="N42" s="6">
        <f t="shared" si="1"/>
        <v>0</v>
      </c>
      <c r="O42" s="14">
        <f t="shared" si="2"/>
        <v>60.750793650793653</v>
      </c>
    </row>
    <row r="43" spans="1:15" x14ac:dyDescent="0.2">
      <c r="A43" s="1">
        <v>402091</v>
      </c>
      <c r="B43" s="1" t="s">
        <v>24</v>
      </c>
      <c r="C43" s="3">
        <v>43722</v>
      </c>
      <c r="D43" s="3">
        <v>43724</v>
      </c>
      <c r="E43" s="4" t="s">
        <v>99</v>
      </c>
      <c r="F43" s="4"/>
      <c r="G43" s="4" t="s">
        <v>100</v>
      </c>
      <c r="H43" s="6">
        <v>20.37</v>
      </c>
      <c r="I43" s="6">
        <v>20.37</v>
      </c>
      <c r="J43" s="6"/>
      <c r="K43" s="6"/>
      <c r="L43" s="15">
        <v>20.37</v>
      </c>
      <c r="M43" s="6">
        <f t="shared" si="0"/>
        <v>0</v>
      </c>
      <c r="N43" s="6">
        <f t="shared" si="1"/>
        <v>0</v>
      </c>
      <c r="O43" s="14">
        <f t="shared" si="2"/>
        <v>3.2333333333333334</v>
      </c>
    </row>
    <row r="44" spans="1:15" x14ac:dyDescent="0.2">
      <c r="A44" s="19">
        <v>85066</v>
      </c>
      <c r="B44" s="3" t="s">
        <v>50</v>
      </c>
      <c r="C44" s="3">
        <v>43715</v>
      </c>
      <c r="D44" s="3">
        <v>43717</v>
      </c>
      <c r="E44" s="25" t="s">
        <v>101</v>
      </c>
      <c r="F44" s="4"/>
      <c r="G44" s="6" t="s">
        <v>93</v>
      </c>
      <c r="H44" s="6">
        <v>27176.02</v>
      </c>
      <c r="I44" s="6">
        <v>27176.02</v>
      </c>
      <c r="J44" s="6"/>
      <c r="K44" s="6"/>
      <c r="L44" s="15">
        <v>27176.03</v>
      </c>
      <c r="M44" s="6">
        <f t="shared" si="0"/>
        <v>-9.9999999983992893E-3</v>
      </c>
      <c r="N44" s="6">
        <f t="shared" si="1"/>
        <v>0</v>
      </c>
      <c r="O44" s="14">
        <f t="shared" si="2"/>
        <v>4313.6555555555551</v>
      </c>
    </row>
    <row r="45" spans="1:15" x14ac:dyDescent="0.2">
      <c r="A45" s="19">
        <v>255086</v>
      </c>
      <c r="B45" s="3" t="s">
        <v>24</v>
      </c>
      <c r="C45" s="3">
        <v>43727</v>
      </c>
      <c r="D45" s="3">
        <v>43731</v>
      </c>
      <c r="E45" s="25" t="s">
        <v>102</v>
      </c>
      <c r="F45" s="4"/>
      <c r="G45" s="6" t="s">
        <v>67</v>
      </c>
      <c r="H45" s="6">
        <v>2646.79</v>
      </c>
      <c r="I45" s="6">
        <v>2646.79</v>
      </c>
      <c r="J45" s="6"/>
      <c r="K45" s="6"/>
      <c r="L45" s="15">
        <v>2707.75</v>
      </c>
      <c r="M45" s="6">
        <f t="shared" si="0"/>
        <v>-60.960000000000036</v>
      </c>
      <c r="N45" s="6">
        <f t="shared" si="1"/>
        <v>0</v>
      </c>
      <c r="O45" s="14">
        <f t="shared" si="2"/>
        <v>429.80158730158729</v>
      </c>
    </row>
    <row r="46" spans="1:15" x14ac:dyDescent="0.2">
      <c r="A46" s="19">
        <v>253862</v>
      </c>
      <c r="B46" s="3" t="s">
        <v>24</v>
      </c>
      <c r="C46" s="3">
        <v>43711</v>
      </c>
      <c r="D46" s="3">
        <v>43711</v>
      </c>
      <c r="E46" s="25" t="s">
        <v>103</v>
      </c>
      <c r="F46" s="4"/>
      <c r="G46" s="6" t="s">
        <v>104</v>
      </c>
      <c r="H46" s="6">
        <v>0</v>
      </c>
      <c r="I46" s="6">
        <v>0</v>
      </c>
      <c r="J46" s="6"/>
      <c r="K46" s="6"/>
      <c r="L46" s="15">
        <v>0</v>
      </c>
      <c r="M46" s="6">
        <f t="shared" si="0"/>
        <v>0</v>
      </c>
      <c r="N46" s="6">
        <f t="shared" si="1"/>
        <v>0</v>
      </c>
      <c r="O46" s="14">
        <f t="shared" si="2"/>
        <v>0</v>
      </c>
    </row>
    <row r="47" spans="1:15" x14ac:dyDescent="0.2">
      <c r="A47" s="19">
        <v>276885</v>
      </c>
      <c r="B47" s="3" t="s">
        <v>24</v>
      </c>
      <c r="C47" s="3">
        <v>43711</v>
      </c>
      <c r="D47" s="3">
        <v>43711</v>
      </c>
      <c r="E47" s="25" t="s">
        <v>105</v>
      </c>
      <c r="F47" s="4"/>
      <c r="G47" s="6" t="s">
        <v>106</v>
      </c>
      <c r="H47" s="6">
        <v>0</v>
      </c>
      <c r="I47" s="6">
        <v>0</v>
      </c>
      <c r="J47" s="6"/>
      <c r="K47" s="6"/>
      <c r="L47" s="15">
        <v>0</v>
      </c>
      <c r="M47" s="6">
        <f t="shared" si="0"/>
        <v>0</v>
      </c>
      <c r="N47" s="6">
        <f t="shared" si="1"/>
        <v>0</v>
      </c>
      <c r="O47" s="14">
        <f t="shared" si="2"/>
        <v>0</v>
      </c>
    </row>
    <row r="48" spans="1:15" x14ac:dyDescent="0.2">
      <c r="A48" s="40">
        <v>237100</v>
      </c>
      <c r="B48" s="40" t="s">
        <v>24</v>
      </c>
      <c r="C48" s="41"/>
      <c r="D48" s="41"/>
      <c r="E48" s="42" t="s">
        <v>107</v>
      </c>
      <c r="F48" s="4"/>
      <c r="G48" s="4" t="s">
        <v>106</v>
      </c>
      <c r="H48" s="6"/>
      <c r="I48" s="6"/>
      <c r="J48" s="6"/>
      <c r="K48" s="6"/>
      <c r="L48" s="15"/>
      <c r="M48" s="6">
        <f t="shared" si="0"/>
        <v>0</v>
      </c>
      <c r="N48" s="6">
        <f t="shared" si="1"/>
        <v>0</v>
      </c>
      <c r="O48" s="14">
        <f t="shared" si="2"/>
        <v>0</v>
      </c>
    </row>
    <row r="49" spans="1:15" x14ac:dyDescent="0.2">
      <c r="A49" s="1">
        <v>260838</v>
      </c>
      <c r="B49" s="3" t="s">
        <v>24</v>
      </c>
      <c r="C49" s="3">
        <v>43723</v>
      </c>
      <c r="D49" s="3">
        <v>43724</v>
      </c>
      <c r="E49" s="4" t="s">
        <v>108</v>
      </c>
      <c r="G49" s="6" t="s">
        <v>106</v>
      </c>
      <c r="H49" s="6">
        <v>1.93</v>
      </c>
      <c r="I49" s="6">
        <v>1.93</v>
      </c>
      <c r="J49" s="6"/>
      <c r="K49" s="6"/>
      <c r="L49" s="15">
        <v>1.95</v>
      </c>
      <c r="M49" s="6">
        <f t="shared" si="0"/>
        <v>-2.0000000000000018E-2</v>
      </c>
      <c r="N49" s="6">
        <f t="shared" si="1"/>
        <v>0</v>
      </c>
      <c r="O49" s="14">
        <f t="shared" si="2"/>
        <v>0.30952380952380953</v>
      </c>
    </row>
    <row r="50" spans="1:15" x14ac:dyDescent="0.2">
      <c r="A50" s="1">
        <v>213839</v>
      </c>
      <c r="B50" s="1" t="s">
        <v>24</v>
      </c>
      <c r="C50" s="3">
        <v>43713</v>
      </c>
      <c r="D50" s="3">
        <v>43717</v>
      </c>
      <c r="E50" s="4" t="s">
        <v>109</v>
      </c>
      <c r="F50" s="4"/>
      <c r="G50" s="4" t="s">
        <v>110</v>
      </c>
      <c r="H50" s="6">
        <v>252.44</v>
      </c>
      <c r="I50" s="6">
        <v>252.44</v>
      </c>
      <c r="J50" s="6"/>
      <c r="K50" s="6"/>
      <c r="L50" s="15">
        <v>252.44</v>
      </c>
      <c r="M50" s="6">
        <f t="shared" si="0"/>
        <v>0</v>
      </c>
      <c r="N50" s="6">
        <f t="shared" si="1"/>
        <v>0</v>
      </c>
      <c r="O50" s="14">
        <f t="shared" si="2"/>
        <v>40.06984126984127</v>
      </c>
    </row>
    <row r="51" spans="1:15" x14ac:dyDescent="0.2">
      <c r="A51" s="1">
        <v>245276</v>
      </c>
      <c r="B51" s="1" t="s">
        <v>24</v>
      </c>
      <c r="E51" s="4" t="s">
        <v>111</v>
      </c>
      <c r="F51" s="4"/>
      <c r="G51" s="4" t="s">
        <v>112</v>
      </c>
      <c r="H51" s="6"/>
      <c r="I51" s="6"/>
      <c r="J51" s="6"/>
      <c r="K51" s="6"/>
      <c r="L51" s="15"/>
      <c r="M51" s="6">
        <f t="shared" si="0"/>
        <v>0</v>
      </c>
      <c r="N51" s="6">
        <f t="shared" si="1"/>
        <v>0</v>
      </c>
      <c r="O51" s="14">
        <f t="shared" si="2"/>
        <v>0</v>
      </c>
    </row>
    <row r="52" spans="1:15" x14ac:dyDescent="0.2">
      <c r="A52" s="10">
        <v>272043</v>
      </c>
      <c r="B52" s="10" t="s">
        <v>30</v>
      </c>
      <c r="C52" s="2" t="s">
        <v>31</v>
      </c>
      <c r="D52" s="2" t="s">
        <v>31</v>
      </c>
      <c r="E52" s="17" t="s">
        <v>113</v>
      </c>
      <c r="F52" s="4"/>
      <c r="G52" s="4" t="s">
        <v>114</v>
      </c>
      <c r="H52" s="6"/>
      <c r="I52" s="6"/>
      <c r="J52" s="6"/>
      <c r="K52" s="6"/>
      <c r="L52" s="15"/>
      <c r="M52" s="6">
        <f t="shared" si="0"/>
        <v>0</v>
      </c>
      <c r="N52" s="6">
        <f t="shared" si="1"/>
        <v>0</v>
      </c>
      <c r="O52" s="14">
        <f t="shared" si="2"/>
        <v>0</v>
      </c>
    </row>
    <row r="53" spans="1:15" x14ac:dyDescent="0.2">
      <c r="A53" s="10">
        <v>93006</v>
      </c>
      <c r="B53" s="10" t="s">
        <v>30</v>
      </c>
      <c r="C53" s="2" t="s">
        <v>31</v>
      </c>
      <c r="D53" s="2" t="s">
        <v>31</v>
      </c>
      <c r="E53" s="17" t="s">
        <v>115</v>
      </c>
      <c r="F53" s="4" t="s">
        <v>116</v>
      </c>
      <c r="G53" s="4" t="s">
        <v>117</v>
      </c>
      <c r="H53" s="6"/>
      <c r="I53" s="6"/>
      <c r="J53" s="6"/>
      <c r="K53" s="6"/>
      <c r="L53" s="15"/>
      <c r="M53" s="6">
        <f t="shared" si="0"/>
        <v>0</v>
      </c>
      <c r="N53" s="6">
        <f t="shared" si="1"/>
        <v>0</v>
      </c>
      <c r="O53" s="14">
        <f t="shared" si="2"/>
        <v>0</v>
      </c>
    </row>
    <row r="54" spans="1:15" x14ac:dyDescent="0.2">
      <c r="A54" s="1">
        <v>232255</v>
      </c>
      <c r="B54" s="1" t="s">
        <v>24</v>
      </c>
      <c r="C54" s="3">
        <v>43722</v>
      </c>
      <c r="D54" s="3">
        <v>43724</v>
      </c>
      <c r="E54" s="4" t="s">
        <v>118</v>
      </c>
      <c r="F54" s="4" t="s">
        <v>119</v>
      </c>
      <c r="G54" s="4" t="s">
        <v>120</v>
      </c>
      <c r="H54" s="6">
        <v>4.37</v>
      </c>
      <c r="I54" s="6">
        <v>4.37</v>
      </c>
      <c r="J54" s="6"/>
      <c r="K54" s="6"/>
      <c r="L54" s="15">
        <v>4.37</v>
      </c>
      <c r="M54" s="6">
        <f t="shared" si="0"/>
        <v>0</v>
      </c>
      <c r="N54" s="6">
        <f t="shared" si="1"/>
        <v>0</v>
      </c>
      <c r="O54" s="14">
        <f t="shared" si="2"/>
        <v>0.69365079365079374</v>
      </c>
    </row>
    <row r="55" spans="1:15" x14ac:dyDescent="0.2">
      <c r="A55" s="1">
        <v>253142</v>
      </c>
      <c r="B55" s="1" t="s">
        <v>24</v>
      </c>
      <c r="C55" s="3">
        <v>43720</v>
      </c>
      <c r="D55" s="3">
        <v>43724</v>
      </c>
      <c r="E55" s="4" t="s">
        <v>121</v>
      </c>
      <c r="F55" s="4"/>
      <c r="G55" s="4" t="s">
        <v>122</v>
      </c>
      <c r="H55" s="6">
        <v>56.35</v>
      </c>
      <c r="I55" s="6">
        <v>56.35</v>
      </c>
      <c r="J55" s="6"/>
      <c r="K55" s="6"/>
      <c r="L55" s="15">
        <v>56.35</v>
      </c>
      <c r="M55" s="6">
        <f t="shared" si="0"/>
        <v>0</v>
      </c>
      <c r="N55" s="6">
        <f t="shared" si="1"/>
        <v>0</v>
      </c>
      <c r="O55" s="14">
        <f t="shared" si="2"/>
        <v>8.9444444444444446</v>
      </c>
    </row>
    <row r="56" spans="1:15" x14ac:dyDescent="0.2">
      <c r="A56" s="1">
        <v>402920</v>
      </c>
      <c r="B56" s="1" t="s">
        <v>24</v>
      </c>
      <c r="C56" s="3">
        <v>43717</v>
      </c>
      <c r="D56" s="3">
        <v>43719</v>
      </c>
      <c r="E56" s="4" t="s">
        <v>123</v>
      </c>
      <c r="F56" s="4"/>
      <c r="G56" s="4" t="s">
        <v>124</v>
      </c>
      <c r="H56" s="6">
        <v>146.12</v>
      </c>
      <c r="I56" s="6">
        <v>146.12</v>
      </c>
      <c r="J56" s="6"/>
      <c r="K56" s="6"/>
      <c r="L56" s="15">
        <v>146.12</v>
      </c>
      <c r="M56" s="6">
        <f t="shared" si="0"/>
        <v>0</v>
      </c>
      <c r="N56" s="6">
        <f t="shared" si="1"/>
        <v>0</v>
      </c>
      <c r="O56" s="14">
        <f t="shared" si="2"/>
        <v>23.193650793650797</v>
      </c>
    </row>
    <row r="57" spans="1:15" x14ac:dyDescent="0.2">
      <c r="A57" s="10">
        <v>93020</v>
      </c>
      <c r="B57" s="10" t="s">
        <v>30</v>
      </c>
      <c r="C57" s="2" t="s">
        <v>31</v>
      </c>
      <c r="D57" s="2" t="s">
        <v>31</v>
      </c>
      <c r="E57" s="17" t="s">
        <v>125</v>
      </c>
      <c r="F57" s="4"/>
      <c r="G57" s="4" t="s">
        <v>126</v>
      </c>
      <c r="H57" s="6"/>
      <c r="I57" s="6"/>
      <c r="J57" s="6"/>
      <c r="K57" s="6"/>
      <c r="L57" s="15"/>
      <c r="M57" s="6">
        <f t="shared" si="0"/>
        <v>0</v>
      </c>
      <c r="N57" s="6">
        <f t="shared" si="1"/>
        <v>0</v>
      </c>
      <c r="O57" s="14">
        <f t="shared" si="2"/>
        <v>0</v>
      </c>
    </row>
    <row r="58" spans="1:15" x14ac:dyDescent="0.2">
      <c r="A58" s="1">
        <v>274810</v>
      </c>
      <c r="B58" s="1" t="s">
        <v>24</v>
      </c>
      <c r="C58" s="3">
        <v>43719</v>
      </c>
      <c r="D58" s="3">
        <v>43721</v>
      </c>
      <c r="E58" s="4" t="s">
        <v>127</v>
      </c>
      <c r="F58" s="4"/>
      <c r="G58" s="4" t="s">
        <v>128</v>
      </c>
      <c r="H58" s="6">
        <v>883.78</v>
      </c>
      <c r="I58" s="6">
        <v>883.78</v>
      </c>
      <c r="J58" s="6"/>
      <c r="K58" s="6"/>
      <c r="L58" s="15">
        <v>883.78</v>
      </c>
      <c r="M58" s="6">
        <f t="shared" si="0"/>
        <v>0</v>
      </c>
      <c r="N58" s="6">
        <f t="shared" si="1"/>
        <v>0</v>
      </c>
      <c r="O58" s="14">
        <f t="shared" si="2"/>
        <v>140.28253968253969</v>
      </c>
    </row>
    <row r="59" spans="1:15" x14ac:dyDescent="0.2">
      <c r="A59" s="1">
        <v>245060</v>
      </c>
      <c r="B59" s="1" t="s">
        <v>24</v>
      </c>
      <c r="C59" s="3">
        <v>43732</v>
      </c>
      <c r="D59" s="3">
        <v>43734</v>
      </c>
      <c r="E59" s="4" t="s">
        <v>129</v>
      </c>
      <c r="F59" s="4"/>
      <c r="G59" s="4" t="s">
        <v>29</v>
      </c>
      <c r="H59" s="6">
        <v>229.14</v>
      </c>
      <c r="I59" s="6">
        <v>229.14</v>
      </c>
      <c r="J59" s="6"/>
      <c r="K59" s="6"/>
      <c r="L59" s="15">
        <v>229.13</v>
      </c>
      <c r="M59" s="6">
        <f t="shared" si="0"/>
        <v>9.9999999999909051E-3</v>
      </c>
      <c r="N59" s="6">
        <f t="shared" si="1"/>
        <v>0</v>
      </c>
      <c r="O59" s="14">
        <f t="shared" si="2"/>
        <v>36.369841269841267</v>
      </c>
    </row>
    <row r="60" spans="1:15" x14ac:dyDescent="0.2">
      <c r="A60" s="1">
        <v>406644</v>
      </c>
      <c r="B60" s="1" t="s">
        <v>24</v>
      </c>
      <c r="C60" s="3">
        <v>43732</v>
      </c>
      <c r="D60" s="3">
        <v>43734</v>
      </c>
      <c r="E60" s="4" t="s">
        <v>130</v>
      </c>
      <c r="F60" s="4"/>
      <c r="G60" s="4" t="s">
        <v>29</v>
      </c>
      <c r="H60" s="6">
        <v>132.27000000000001</v>
      </c>
      <c r="I60" s="6">
        <v>132.27000000000001</v>
      </c>
      <c r="J60" s="6"/>
      <c r="K60" s="6"/>
      <c r="L60" s="15">
        <v>135.62</v>
      </c>
      <c r="M60" s="6">
        <f t="shared" si="0"/>
        <v>-3.3499999999999943</v>
      </c>
      <c r="N60" s="6">
        <f t="shared" si="1"/>
        <v>0</v>
      </c>
      <c r="O60" s="14">
        <f t="shared" si="2"/>
        <v>21.526984126984129</v>
      </c>
    </row>
    <row r="61" spans="1:15" x14ac:dyDescent="0.2">
      <c r="A61" s="1">
        <v>251665</v>
      </c>
      <c r="B61" s="1" t="s">
        <v>24</v>
      </c>
      <c r="C61" s="3">
        <v>43712</v>
      </c>
      <c r="D61" s="3">
        <v>43714</v>
      </c>
      <c r="E61" s="4" t="s">
        <v>131</v>
      </c>
      <c r="F61" s="4"/>
      <c r="G61" s="4" t="s">
        <v>132</v>
      </c>
      <c r="H61" s="6">
        <v>481.66</v>
      </c>
      <c r="I61" s="6">
        <v>481.66</v>
      </c>
      <c r="J61" s="6"/>
      <c r="K61" s="6"/>
      <c r="L61" s="15">
        <v>481.66</v>
      </c>
      <c r="M61" s="6">
        <f t="shared" si="0"/>
        <v>0</v>
      </c>
      <c r="N61" s="6">
        <f t="shared" si="1"/>
        <v>0</v>
      </c>
      <c r="O61" s="14">
        <f t="shared" si="2"/>
        <v>76.453968253968256</v>
      </c>
    </row>
    <row r="62" spans="1:15" x14ac:dyDescent="0.2">
      <c r="A62" s="1">
        <v>215224</v>
      </c>
      <c r="B62" s="1" t="s">
        <v>24</v>
      </c>
      <c r="C62" s="3">
        <v>43712</v>
      </c>
      <c r="D62" s="3">
        <v>43714</v>
      </c>
      <c r="E62" s="4" t="s">
        <v>133</v>
      </c>
      <c r="F62" s="4"/>
      <c r="G62" s="4" t="s">
        <v>134</v>
      </c>
      <c r="H62" s="6">
        <v>479.54</v>
      </c>
      <c r="I62" s="6">
        <v>479.54</v>
      </c>
      <c r="J62" s="6"/>
      <c r="K62" s="6"/>
      <c r="L62" s="15">
        <v>479.54</v>
      </c>
      <c r="M62" s="6">
        <f t="shared" si="0"/>
        <v>0</v>
      </c>
      <c r="N62" s="6">
        <f t="shared" si="1"/>
        <v>0</v>
      </c>
      <c r="O62" s="14">
        <f t="shared" si="2"/>
        <v>76.117460317460328</v>
      </c>
    </row>
    <row r="63" spans="1:15" x14ac:dyDescent="0.2">
      <c r="A63" s="1">
        <v>276112</v>
      </c>
      <c r="B63" s="1" t="s">
        <v>24</v>
      </c>
      <c r="E63" s="4" t="s">
        <v>135</v>
      </c>
      <c r="F63" s="4"/>
      <c r="G63" s="4" t="s">
        <v>61</v>
      </c>
      <c r="H63" s="6"/>
      <c r="I63" s="6"/>
      <c r="J63" s="6"/>
      <c r="K63" s="6"/>
      <c r="L63" s="15"/>
      <c r="M63" s="6">
        <f t="shared" si="0"/>
        <v>0</v>
      </c>
      <c r="N63" s="6">
        <f t="shared" si="1"/>
        <v>0</v>
      </c>
      <c r="O63" s="14">
        <f t="shared" si="2"/>
        <v>0</v>
      </c>
    </row>
    <row r="64" spans="1:15" x14ac:dyDescent="0.2">
      <c r="A64" s="26">
        <v>202751</v>
      </c>
      <c r="B64" s="27" t="s">
        <v>50</v>
      </c>
      <c r="C64" s="27"/>
      <c r="D64" s="27"/>
      <c r="E64" s="28" t="s">
        <v>136</v>
      </c>
      <c r="F64" s="4"/>
      <c r="G64" s="6" t="s">
        <v>137</v>
      </c>
      <c r="H64" s="6"/>
      <c r="I64" s="6"/>
      <c r="J64" s="6"/>
      <c r="K64" s="6"/>
      <c r="L64" s="15"/>
      <c r="M64" s="6">
        <f t="shared" si="0"/>
        <v>0</v>
      </c>
      <c r="N64" s="6">
        <f t="shared" si="1"/>
        <v>0</v>
      </c>
      <c r="O64" s="14">
        <f t="shared" si="2"/>
        <v>0</v>
      </c>
    </row>
    <row r="65" spans="1:15" x14ac:dyDescent="0.2">
      <c r="A65" s="1">
        <v>117497</v>
      </c>
      <c r="B65" s="1" t="s">
        <v>138</v>
      </c>
      <c r="C65" s="3">
        <v>43721</v>
      </c>
      <c r="D65" s="3">
        <v>43725</v>
      </c>
      <c r="E65" s="4" t="s">
        <v>139</v>
      </c>
      <c r="F65" s="4"/>
      <c r="G65" s="4" t="s">
        <v>140</v>
      </c>
      <c r="H65" s="6">
        <v>75679.56</v>
      </c>
      <c r="I65" s="6">
        <v>75679.56</v>
      </c>
      <c r="J65" s="6"/>
      <c r="K65" s="6"/>
      <c r="L65" s="15">
        <v>75679.570000000007</v>
      </c>
      <c r="M65" s="6">
        <f t="shared" si="0"/>
        <v>-1.0000000009313226E-2</v>
      </c>
      <c r="N65" s="6">
        <f t="shared" si="1"/>
        <v>0</v>
      </c>
      <c r="O65" s="14">
        <f t="shared" si="2"/>
        <v>12012.63015873016</v>
      </c>
    </row>
    <row r="66" spans="1:15" x14ac:dyDescent="0.2">
      <c r="A66" s="1">
        <v>117498</v>
      </c>
      <c r="B66" s="1" t="s">
        <v>138</v>
      </c>
      <c r="C66" s="3">
        <v>43721</v>
      </c>
      <c r="D66" s="3">
        <v>43724</v>
      </c>
      <c r="E66" s="4" t="s">
        <v>141</v>
      </c>
      <c r="F66" s="4"/>
      <c r="G66" s="4" t="s">
        <v>71</v>
      </c>
      <c r="H66" s="6">
        <v>286.64999999999998</v>
      </c>
      <c r="I66" s="6">
        <v>286.64999999999998</v>
      </c>
      <c r="J66" s="6"/>
      <c r="K66" s="6"/>
      <c r="L66" s="15">
        <v>286.64999999999998</v>
      </c>
      <c r="M66" s="6">
        <f t="shared" si="0"/>
        <v>0</v>
      </c>
      <c r="N66" s="6">
        <f t="shared" si="1"/>
        <v>0</v>
      </c>
      <c r="O66" s="14">
        <f t="shared" si="2"/>
        <v>45.5</v>
      </c>
    </row>
    <row r="67" spans="1:15" x14ac:dyDescent="0.2">
      <c r="A67" s="1">
        <v>241975</v>
      </c>
      <c r="B67" s="1" t="s">
        <v>138</v>
      </c>
      <c r="C67" s="3">
        <v>43721</v>
      </c>
      <c r="D67" s="3">
        <v>43724</v>
      </c>
      <c r="E67" s="4" t="s">
        <v>142</v>
      </c>
      <c r="F67" s="4" t="s">
        <v>143</v>
      </c>
      <c r="G67" s="4" t="s">
        <v>144</v>
      </c>
      <c r="H67" s="6">
        <v>3951.72</v>
      </c>
      <c r="I67" s="6">
        <v>3951.72</v>
      </c>
      <c r="J67" s="6"/>
      <c r="K67" s="6"/>
      <c r="L67" s="15">
        <v>3951.72</v>
      </c>
      <c r="M67" s="6">
        <f t="shared" si="0"/>
        <v>0</v>
      </c>
      <c r="N67" s="6">
        <f t="shared" si="1"/>
        <v>0</v>
      </c>
      <c r="O67" s="14">
        <f t="shared" si="2"/>
        <v>627.25714285714287</v>
      </c>
    </row>
    <row r="68" spans="1:15" x14ac:dyDescent="0.2">
      <c r="A68" s="1">
        <v>269187</v>
      </c>
      <c r="B68" s="1" t="s">
        <v>24</v>
      </c>
      <c r="C68" s="3">
        <v>43721</v>
      </c>
      <c r="D68" s="3">
        <v>43724</v>
      </c>
      <c r="E68" s="4" t="s">
        <v>145</v>
      </c>
      <c r="F68" s="4"/>
      <c r="G68" s="4" t="s">
        <v>146</v>
      </c>
      <c r="H68" s="6">
        <v>10.75</v>
      </c>
      <c r="I68" s="6">
        <v>10.75</v>
      </c>
      <c r="J68" s="6"/>
      <c r="K68" s="6"/>
      <c r="L68" s="15">
        <v>10.75</v>
      </c>
      <c r="M68" s="6">
        <f t="shared" si="0"/>
        <v>0</v>
      </c>
      <c r="N68" s="6">
        <f t="shared" si="1"/>
        <v>0</v>
      </c>
      <c r="O68" s="14">
        <f t="shared" si="2"/>
        <v>1.7063492063492065</v>
      </c>
    </row>
    <row r="69" spans="1:15" x14ac:dyDescent="0.2">
      <c r="A69" s="1">
        <v>408072</v>
      </c>
      <c r="B69" s="1" t="s">
        <v>24</v>
      </c>
      <c r="C69" s="3">
        <v>43718</v>
      </c>
      <c r="D69" s="3">
        <v>43720</v>
      </c>
      <c r="E69" s="4" t="s">
        <v>147</v>
      </c>
      <c r="F69" s="4"/>
      <c r="G69" s="4" t="s">
        <v>132</v>
      </c>
      <c r="H69" s="6">
        <v>78.319999999999993</v>
      </c>
      <c r="I69" s="6">
        <v>78.319999999999993</v>
      </c>
      <c r="J69" s="6"/>
      <c r="K69" s="6"/>
      <c r="L69" s="15">
        <v>78.319999999999993</v>
      </c>
      <c r="M69" s="6">
        <f t="shared" si="0"/>
        <v>0</v>
      </c>
      <c r="N69" s="6">
        <f t="shared" si="1"/>
        <v>0</v>
      </c>
      <c r="O69" s="14">
        <f t="shared" si="2"/>
        <v>12.43174603174603</v>
      </c>
    </row>
    <row r="70" spans="1:15" x14ac:dyDescent="0.2">
      <c r="A70" s="1">
        <v>223390</v>
      </c>
      <c r="B70" s="1" t="s">
        <v>24</v>
      </c>
      <c r="E70" s="4" t="s">
        <v>148</v>
      </c>
      <c r="F70" s="4"/>
      <c r="G70" s="4" t="s">
        <v>89</v>
      </c>
      <c r="H70" s="6"/>
      <c r="I70" s="6"/>
      <c r="J70" s="6"/>
      <c r="K70" s="6"/>
      <c r="L70" s="15"/>
      <c r="M70" s="6">
        <f t="shared" si="0"/>
        <v>0</v>
      </c>
      <c r="N70" s="6">
        <f t="shared" si="1"/>
        <v>0</v>
      </c>
      <c r="O70" s="14">
        <f t="shared" si="2"/>
        <v>0</v>
      </c>
    </row>
    <row r="71" spans="1:15" x14ac:dyDescent="0.2">
      <c r="A71" s="1">
        <v>270251</v>
      </c>
      <c r="B71" s="1" t="s">
        <v>24</v>
      </c>
      <c r="C71" s="3">
        <v>43719</v>
      </c>
      <c r="D71" s="3">
        <v>43721</v>
      </c>
      <c r="E71" s="4" t="s">
        <v>149</v>
      </c>
      <c r="F71" s="4"/>
      <c r="G71" s="4" t="s">
        <v>150</v>
      </c>
      <c r="H71" s="6">
        <v>220.85</v>
      </c>
      <c r="I71" s="6">
        <v>220.85</v>
      </c>
      <c r="J71" s="6"/>
      <c r="K71" s="6"/>
      <c r="L71" s="15">
        <v>220.95</v>
      </c>
      <c r="M71" s="6">
        <f t="shared" ref="M71:M135" si="3">H71-L71</f>
        <v>-9.9999999999994316E-2</v>
      </c>
      <c r="N71" s="6">
        <f t="shared" ref="N71:N135" si="4">SUM(H71-I71-J71-K71)</f>
        <v>0</v>
      </c>
      <c r="O71" s="14">
        <f t="shared" ref="O71:O135" si="5">L71/6.3</f>
        <v>35.071428571428569</v>
      </c>
    </row>
    <row r="72" spans="1:15" x14ac:dyDescent="0.2">
      <c r="A72" s="43">
        <v>232755</v>
      </c>
      <c r="B72" s="43" t="s">
        <v>24</v>
      </c>
      <c r="C72" s="44" t="s">
        <v>78</v>
      </c>
      <c r="D72" s="44" t="s">
        <v>78</v>
      </c>
      <c r="E72" s="45" t="s">
        <v>151</v>
      </c>
      <c r="F72" s="4"/>
      <c r="G72" s="4" t="s">
        <v>80</v>
      </c>
      <c r="H72" s="6"/>
      <c r="I72" s="6"/>
      <c r="J72" s="6"/>
      <c r="K72" s="6"/>
      <c r="L72" s="15"/>
      <c r="M72" s="6">
        <f t="shared" si="3"/>
        <v>0</v>
      </c>
      <c r="N72" s="6">
        <f t="shared" si="4"/>
        <v>0</v>
      </c>
      <c r="O72" s="14">
        <f t="shared" si="5"/>
        <v>0</v>
      </c>
    </row>
    <row r="73" spans="1:15" x14ac:dyDescent="0.2">
      <c r="A73" s="10">
        <v>277857</v>
      </c>
      <c r="B73" s="10" t="s">
        <v>30</v>
      </c>
      <c r="C73" s="2" t="s">
        <v>31</v>
      </c>
      <c r="D73" s="2" t="s">
        <v>31</v>
      </c>
      <c r="E73" s="17" t="s">
        <v>152</v>
      </c>
      <c r="F73" s="17"/>
      <c r="G73" s="17" t="s">
        <v>153</v>
      </c>
      <c r="H73" s="6"/>
      <c r="I73" s="6"/>
      <c r="J73" s="6"/>
      <c r="K73" s="6"/>
      <c r="L73" s="15"/>
      <c r="M73" s="6">
        <f t="shared" si="3"/>
        <v>0</v>
      </c>
      <c r="N73" s="6">
        <f t="shared" si="4"/>
        <v>0</v>
      </c>
      <c r="O73" s="14">
        <f t="shared" si="5"/>
        <v>0</v>
      </c>
    </row>
    <row r="74" spans="1:15" x14ac:dyDescent="0.2">
      <c r="A74" s="10">
        <v>418641</v>
      </c>
      <c r="B74" s="10" t="s">
        <v>30</v>
      </c>
      <c r="C74" s="2" t="s">
        <v>31</v>
      </c>
      <c r="D74" s="2" t="s">
        <v>31</v>
      </c>
      <c r="E74" s="17" t="s">
        <v>154</v>
      </c>
      <c r="F74" s="17"/>
      <c r="G74" s="17" t="s">
        <v>155</v>
      </c>
      <c r="H74" s="6"/>
      <c r="I74" s="6"/>
      <c r="J74" s="6"/>
      <c r="K74" s="6"/>
      <c r="L74" s="15"/>
      <c r="M74" s="6">
        <f t="shared" si="3"/>
        <v>0</v>
      </c>
      <c r="N74" s="6">
        <f t="shared" si="4"/>
        <v>0</v>
      </c>
      <c r="O74" s="14">
        <f t="shared" si="5"/>
        <v>0</v>
      </c>
    </row>
    <row r="75" spans="1:15" x14ac:dyDescent="0.2">
      <c r="A75" s="1">
        <v>259224</v>
      </c>
      <c r="B75" s="1" t="s">
        <v>24</v>
      </c>
      <c r="C75" s="3">
        <v>43719</v>
      </c>
      <c r="D75" s="3">
        <v>43721</v>
      </c>
      <c r="E75" s="4" t="s">
        <v>156</v>
      </c>
      <c r="F75" s="4"/>
      <c r="G75" s="4"/>
      <c r="H75" s="6">
        <v>208.96</v>
      </c>
      <c r="I75" s="6">
        <v>208.96</v>
      </c>
      <c r="J75" s="6"/>
      <c r="K75" s="6"/>
      <c r="L75" s="15">
        <v>211.88</v>
      </c>
      <c r="M75" s="6">
        <f t="shared" si="3"/>
        <v>-2.9199999999999875</v>
      </c>
      <c r="N75" s="6">
        <f t="shared" si="4"/>
        <v>0</v>
      </c>
      <c r="O75" s="14">
        <f t="shared" si="5"/>
        <v>33.631746031746033</v>
      </c>
    </row>
    <row r="76" spans="1:15" x14ac:dyDescent="0.2">
      <c r="A76" s="1">
        <v>226220</v>
      </c>
      <c r="B76" s="1" t="s">
        <v>24</v>
      </c>
      <c r="C76" s="3">
        <v>43712</v>
      </c>
      <c r="D76" s="3">
        <v>43714</v>
      </c>
      <c r="E76" s="4" t="s">
        <v>157</v>
      </c>
      <c r="F76" s="4"/>
      <c r="G76" s="4" t="s">
        <v>158</v>
      </c>
      <c r="H76" s="6">
        <v>432.16</v>
      </c>
      <c r="I76" s="6">
        <v>432.16</v>
      </c>
      <c r="J76" s="6"/>
      <c r="K76" s="6"/>
      <c r="L76" s="15">
        <v>432.16</v>
      </c>
      <c r="M76" s="6">
        <f t="shared" si="3"/>
        <v>0</v>
      </c>
      <c r="N76" s="6">
        <f t="shared" si="4"/>
        <v>0</v>
      </c>
      <c r="O76" s="14">
        <f t="shared" si="5"/>
        <v>68.596825396825409</v>
      </c>
    </row>
    <row r="77" spans="1:15" x14ac:dyDescent="0.2">
      <c r="A77" s="1">
        <v>270138</v>
      </c>
      <c r="B77" s="1" t="s">
        <v>24</v>
      </c>
      <c r="C77" s="3">
        <v>43712</v>
      </c>
      <c r="D77" s="3">
        <v>43712</v>
      </c>
      <c r="E77" s="4" t="s">
        <v>159</v>
      </c>
      <c r="F77" s="4"/>
      <c r="G77" s="4" t="s">
        <v>160</v>
      </c>
      <c r="H77" s="6">
        <v>1795.36</v>
      </c>
      <c r="I77" s="6"/>
      <c r="J77" s="6"/>
      <c r="K77" s="6">
        <v>1795.36</v>
      </c>
      <c r="L77" s="15">
        <v>1795.36</v>
      </c>
      <c r="M77" s="6">
        <f t="shared" si="3"/>
        <v>0</v>
      </c>
      <c r="N77" s="6">
        <f t="shared" si="4"/>
        <v>0</v>
      </c>
      <c r="O77" s="14">
        <f t="shared" si="5"/>
        <v>284.97777777777776</v>
      </c>
    </row>
    <row r="78" spans="1:15" x14ac:dyDescent="0.2">
      <c r="A78" s="10">
        <v>402644</v>
      </c>
      <c r="B78" s="10" t="s">
        <v>30</v>
      </c>
      <c r="C78" s="2" t="s">
        <v>31</v>
      </c>
      <c r="D78" s="2" t="s">
        <v>31</v>
      </c>
      <c r="E78" s="17" t="s">
        <v>161</v>
      </c>
      <c r="F78" s="17"/>
      <c r="G78" s="17" t="s">
        <v>122</v>
      </c>
      <c r="H78" s="6"/>
      <c r="I78" s="6"/>
      <c r="J78" s="6"/>
      <c r="K78" s="6"/>
      <c r="L78" s="15"/>
      <c r="M78" s="6">
        <f t="shared" si="3"/>
        <v>0</v>
      </c>
      <c r="N78" s="6">
        <f t="shared" si="4"/>
        <v>0</v>
      </c>
      <c r="O78" s="14">
        <f t="shared" si="5"/>
        <v>0</v>
      </c>
    </row>
    <row r="79" spans="1:15" x14ac:dyDescent="0.2">
      <c r="A79" s="10">
        <v>413846</v>
      </c>
      <c r="B79" s="10" t="s">
        <v>30</v>
      </c>
      <c r="C79" s="2" t="s">
        <v>31</v>
      </c>
      <c r="D79" s="2" t="s">
        <v>31</v>
      </c>
      <c r="E79" s="17" t="s">
        <v>162</v>
      </c>
      <c r="F79" s="17"/>
      <c r="G79" s="17" t="s">
        <v>163</v>
      </c>
      <c r="H79" s="6"/>
      <c r="I79" s="6"/>
      <c r="J79" s="6"/>
      <c r="K79" s="6"/>
      <c r="L79" s="15"/>
      <c r="M79" s="6">
        <f t="shared" si="3"/>
        <v>0</v>
      </c>
      <c r="N79" s="6">
        <f t="shared" si="4"/>
        <v>0</v>
      </c>
      <c r="O79" s="14">
        <f t="shared" si="5"/>
        <v>0</v>
      </c>
    </row>
    <row r="80" spans="1:15" x14ac:dyDescent="0.2">
      <c r="A80" s="1">
        <v>206773</v>
      </c>
      <c r="B80" s="1" t="s">
        <v>24</v>
      </c>
      <c r="C80" s="3">
        <v>43721</v>
      </c>
      <c r="D80" s="3">
        <v>43728</v>
      </c>
      <c r="E80" s="4" t="s">
        <v>164</v>
      </c>
      <c r="F80" s="4"/>
      <c r="G80" s="4" t="s">
        <v>165</v>
      </c>
      <c r="H80" s="6">
        <v>200.24</v>
      </c>
      <c r="I80" s="6">
        <v>200.24</v>
      </c>
      <c r="J80" s="6"/>
      <c r="K80" s="6"/>
      <c r="L80" s="15">
        <v>200.24</v>
      </c>
      <c r="M80" s="6">
        <f t="shared" si="3"/>
        <v>0</v>
      </c>
      <c r="N80" s="6">
        <f t="shared" si="4"/>
        <v>0</v>
      </c>
      <c r="O80" s="14">
        <f t="shared" si="5"/>
        <v>31.784126984126985</v>
      </c>
    </row>
    <row r="81" spans="1:15" x14ac:dyDescent="0.2">
      <c r="A81" s="19">
        <v>73648</v>
      </c>
      <c r="B81" s="3" t="s">
        <v>50</v>
      </c>
      <c r="C81" s="3">
        <v>43720</v>
      </c>
      <c r="D81" s="3">
        <v>43724</v>
      </c>
      <c r="E81" s="25" t="s">
        <v>166</v>
      </c>
      <c r="F81" s="4"/>
      <c r="G81" s="6" t="s">
        <v>167</v>
      </c>
      <c r="H81" s="6">
        <v>60.91</v>
      </c>
      <c r="I81" s="6">
        <v>60.91</v>
      </c>
      <c r="J81" s="6"/>
      <c r="K81" s="6"/>
      <c r="L81" s="15">
        <v>60.91</v>
      </c>
      <c r="M81" s="6">
        <f t="shared" si="3"/>
        <v>0</v>
      </c>
      <c r="N81" s="6">
        <f t="shared" si="4"/>
        <v>0</v>
      </c>
      <c r="O81" s="14">
        <f t="shared" si="5"/>
        <v>9.6682539682539677</v>
      </c>
    </row>
    <row r="82" spans="1:15" x14ac:dyDescent="0.2">
      <c r="A82" s="21">
        <v>254317</v>
      </c>
      <c r="B82" s="2" t="s">
        <v>30</v>
      </c>
      <c r="C82" s="2" t="s">
        <v>31</v>
      </c>
      <c r="D82" s="2" t="s">
        <v>31</v>
      </c>
      <c r="E82" s="46" t="s">
        <v>168</v>
      </c>
      <c r="F82" s="4"/>
      <c r="G82" s="6" t="s">
        <v>169</v>
      </c>
      <c r="H82" s="6"/>
      <c r="I82" s="6"/>
      <c r="J82" s="6"/>
      <c r="K82" s="6"/>
      <c r="L82" s="15"/>
      <c r="M82" s="6">
        <f t="shared" si="3"/>
        <v>0</v>
      </c>
      <c r="N82" s="6">
        <f t="shared" si="4"/>
        <v>0</v>
      </c>
      <c r="O82" s="14">
        <f t="shared" si="5"/>
        <v>0</v>
      </c>
    </row>
    <row r="83" spans="1:15" x14ac:dyDescent="0.2">
      <c r="A83" s="47">
        <v>226144</v>
      </c>
      <c r="B83" s="47" t="s">
        <v>24</v>
      </c>
      <c r="C83" s="33" t="s">
        <v>78</v>
      </c>
      <c r="D83" s="33" t="s">
        <v>78</v>
      </c>
      <c r="E83" s="48" t="s">
        <v>170</v>
      </c>
      <c r="F83" s="4"/>
      <c r="G83" s="4" t="s">
        <v>171</v>
      </c>
      <c r="H83" s="6"/>
      <c r="I83" s="6"/>
      <c r="J83" s="6"/>
      <c r="K83" s="6"/>
      <c r="L83" s="15"/>
      <c r="M83" s="6">
        <f t="shared" si="3"/>
        <v>0</v>
      </c>
      <c r="N83" s="6">
        <f t="shared" si="4"/>
        <v>0</v>
      </c>
      <c r="O83" s="14">
        <f t="shared" si="5"/>
        <v>0</v>
      </c>
    </row>
    <row r="84" spans="1:15" x14ac:dyDescent="0.2">
      <c r="A84" s="1">
        <v>260453</v>
      </c>
      <c r="B84" s="1" t="s">
        <v>24</v>
      </c>
      <c r="C84" s="3">
        <v>43725</v>
      </c>
      <c r="D84" s="3">
        <v>43727</v>
      </c>
      <c r="E84" s="4" t="s">
        <v>172</v>
      </c>
      <c r="F84" s="4"/>
      <c r="G84" s="4"/>
      <c r="H84" s="6">
        <v>8.65</v>
      </c>
      <c r="I84" s="6">
        <v>8.65</v>
      </c>
      <c r="J84" s="6"/>
      <c r="K84" s="6"/>
      <c r="L84" s="15">
        <v>8.65</v>
      </c>
      <c r="M84" s="6">
        <f t="shared" si="3"/>
        <v>0</v>
      </c>
      <c r="N84" s="6">
        <f t="shared" si="4"/>
        <v>0</v>
      </c>
      <c r="O84" s="14">
        <f t="shared" si="5"/>
        <v>1.373015873015873</v>
      </c>
    </row>
    <row r="85" spans="1:15" x14ac:dyDescent="0.2">
      <c r="A85" s="10">
        <v>222633</v>
      </c>
      <c r="B85" s="10" t="s">
        <v>30</v>
      </c>
      <c r="C85" s="2" t="s">
        <v>31</v>
      </c>
      <c r="D85" s="2" t="s">
        <v>31</v>
      </c>
      <c r="E85" s="17" t="s">
        <v>173</v>
      </c>
      <c r="F85" s="17"/>
      <c r="G85" s="17" t="s">
        <v>174</v>
      </c>
      <c r="H85" s="6"/>
      <c r="I85" s="6"/>
      <c r="J85" s="6"/>
      <c r="K85" s="6"/>
      <c r="L85" s="15"/>
      <c r="M85" s="6">
        <f t="shared" si="3"/>
        <v>0</v>
      </c>
      <c r="N85" s="6">
        <f t="shared" si="4"/>
        <v>0</v>
      </c>
      <c r="O85" s="14">
        <f t="shared" si="5"/>
        <v>0</v>
      </c>
    </row>
    <row r="86" spans="1:15" x14ac:dyDescent="0.2">
      <c r="A86" s="1">
        <v>197068</v>
      </c>
      <c r="B86" s="1" t="s">
        <v>24</v>
      </c>
      <c r="C86" s="3">
        <v>43712</v>
      </c>
      <c r="D86" s="3">
        <v>43714</v>
      </c>
      <c r="E86" s="4" t="s">
        <v>175</v>
      </c>
      <c r="F86" s="4"/>
      <c r="G86" s="4" t="s">
        <v>124</v>
      </c>
      <c r="H86" s="6">
        <v>298.54000000000002</v>
      </c>
      <c r="I86" s="6">
        <v>298.54000000000002</v>
      </c>
      <c r="J86" s="6"/>
      <c r="K86" s="6"/>
      <c r="L86" s="15">
        <v>298.54000000000002</v>
      </c>
      <c r="M86" s="6">
        <f t="shared" si="3"/>
        <v>0</v>
      </c>
      <c r="N86" s="6">
        <f t="shared" si="4"/>
        <v>0</v>
      </c>
      <c r="O86" s="14">
        <f t="shared" si="5"/>
        <v>47.387301587301593</v>
      </c>
    </row>
    <row r="87" spans="1:15" x14ac:dyDescent="0.2">
      <c r="A87" s="1">
        <v>230270</v>
      </c>
      <c r="B87" s="1" t="s">
        <v>24</v>
      </c>
      <c r="C87" s="3">
        <v>43712</v>
      </c>
      <c r="D87" s="3">
        <v>43714</v>
      </c>
      <c r="E87" s="4" t="s">
        <v>176</v>
      </c>
      <c r="F87" s="4"/>
      <c r="G87" s="4" t="s">
        <v>124</v>
      </c>
      <c r="H87" s="6">
        <v>3631.55</v>
      </c>
      <c r="I87" s="6">
        <v>3631.55</v>
      </c>
      <c r="J87" s="6"/>
      <c r="K87" s="6"/>
      <c r="L87" s="15">
        <v>4328.91</v>
      </c>
      <c r="M87" s="6">
        <f t="shared" si="3"/>
        <v>-697.35999999999967</v>
      </c>
      <c r="N87" s="6">
        <f t="shared" si="4"/>
        <v>0</v>
      </c>
      <c r="O87" s="14">
        <f t="shared" si="5"/>
        <v>687.12857142857138</v>
      </c>
    </row>
    <row r="88" spans="1:15" x14ac:dyDescent="0.2">
      <c r="A88" s="37">
        <v>261304</v>
      </c>
      <c r="B88" s="37" t="s">
        <v>30</v>
      </c>
      <c r="C88" s="49" t="s">
        <v>78</v>
      </c>
      <c r="D88" s="49" t="s">
        <v>78</v>
      </c>
      <c r="E88" s="39" t="s">
        <v>177</v>
      </c>
      <c r="F88" s="39"/>
      <c r="G88" s="39" t="s">
        <v>178</v>
      </c>
      <c r="H88" s="6"/>
      <c r="I88" s="6"/>
      <c r="J88" s="6"/>
      <c r="K88" s="6"/>
      <c r="L88" s="15"/>
      <c r="M88" s="6">
        <f t="shared" si="3"/>
        <v>0</v>
      </c>
      <c r="N88" s="6">
        <f t="shared" si="4"/>
        <v>0</v>
      </c>
      <c r="O88" s="14">
        <f t="shared" si="5"/>
        <v>0</v>
      </c>
    </row>
    <row r="89" spans="1:15" x14ac:dyDescent="0.2">
      <c r="A89" s="1">
        <v>259338</v>
      </c>
      <c r="B89" s="1" t="s">
        <v>24</v>
      </c>
      <c r="C89" s="3">
        <v>43722</v>
      </c>
      <c r="D89" s="3">
        <v>43725</v>
      </c>
      <c r="E89" s="4" t="s">
        <v>179</v>
      </c>
      <c r="F89" s="4"/>
      <c r="G89" s="4"/>
      <c r="H89" s="6">
        <v>95.82</v>
      </c>
      <c r="I89" s="6">
        <v>95.82</v>
      </c>
      <c r="J89" s="6"/>
      <c r="K89" s="6"/>
      <c r="L89" s="15">
        <v>95.82</v>
      </c>
      <c r="M89" s="6">
        <f t="shared" si="3"/>
        <v>0</v>
      </c>
      <c r="N89" s="6">
        <f t="shared" si="4"/>
        <v>0</v>
      </c>
      <c r="O89" s="14">
        <f t="shared" si="5"/>
        <v>15.209523809523809</v>
      </c>
    </row>
    <row r="90" spans="1:15" x14ac:dyDescent="0.2">
      <c r="A90" s="10">
        <v>282174</v>
      </c>
      <c r="B90" s="10" t="s">
        <v>30</v>
      </c>
      <c r="C90" s="2" t="s">
        <v>31</v>
      </c>
      <c r="D90" s="2" t="s">
        <v>31</v>
      </c>
      <c r="E90" s="17" t="s">
        <v>180</v>
      </c>
      <c r="F90" s="17"/>
      <c r="G90" s="17" t="s">
        <v>181</v>
      </c>
      <c r="H90" s="6"/>
      <c r="I90" s="6"/>
      <c r="J90" s="6"/>
      <c r="K90" s="6"/>
      <c r="L90" s="15"/>
      <c r="M90" s="6">
        <f t="shared" si="3"/>
        <v>0</v>
      </c>
      <c r="N90" s="6">
        <f t="shared" si="4"/>
        <v>0</v>
      </c>
      <c r="O90" s="14">
        <f t="shared" si="5"/>
        <v>0</v>
      </c>
    </row>
    <row r="91" spans="1:15" x14ac:dyDescent="0.2">
      <c r="A91" s="10">
        <v>185091</v>
      </c>
      <c r="B91" s="10" t="s">
        <v>30</v>
      </c>
      <c r="C91" s="2" t="s">
        <v>31</v>
      </c>
      <c r="D91" s="2" t="s">
        <v>31</v>
      </c>
      <c r="E91" s="17" t="s">
        <v>182</v>
      </c>
      <c r="F91" s="4" t="s">
        <v>183</v>
      </c>
      <c r="G91" s="4" t="s">
        <v>184</v>
      </c>
      <c r="H91" s="6"/>
      <c r="I91" s="6"/>
      <c r="J91" s="6"/>
      <c r="K91" s="6"/>
      <c r="L91" s="15"/>
      <c r="M91" s="6">
        <f t="shared" si="3"/>
        <v>0</v>
      </c>
      <c r="N91" s="6">
        <f t="shared" si="4"/>
        <v>0</v>
      </c>
      <c r="O91" s="14">
        <f t="shared" si="5"/>
        <v>0</v>
      </c>
    </row>
    <row r="92" spans="1:15" x14ac:dyDescent="0.2">
      <c r="A92" s="1">
        <v>400281</v>
      </c>
      <c r="B92" s="1" t="s">
        <v>24</v>
      </c>
      <c r="E92" s="4" t="s">
        <v>185</v>
      </c>
      <c r="F92" s="4"/>
      <c r="G92" s="4" t="s">
        <v>186</v>
      </c>
      <c r="H92" s="6"/>
      <c r="I92" s="6"/>
      <c r="J92" s="6"/>
      <c r="K92" s="6"/>
      <c r="L92" s="15"/>
      <c r="M92" s="6">
        <f t="shared" si="3"/>
        <v>0</v>
      </c>
      <c r="N92" s="6">
        <f t="shared" si="4"/>
        <v>0</v>
      </c>
      <c r="O92" s="14">
        <f t="shared" si="5"/>
        <v>0</v>
      </c>
    </row>
    <row r="93" spans="1:15" x14ac:dyDescent="0.2">
      <c r="A93" s="1">
        <v>276586</v>
      </c>
      <c r="B93" s="1" t="s">
        <v>24</v>
      </c>
      <c r="C93" s="3">
        <v>43715</v>
      </c>
      <c r="D93" s="3">
        <v>43717</v>
      </c>
      <c r="E93" s="4" t="s">
        <v>187</v>
      </c>
      <c r="F93" s="4"/>
      <c r="G93" s="4" t="s">
        <v>61</v>
      </c>
      <c r="H93" s="6">
        <v>141.19999999999999</v>
      </c>
      <c r="I93" s="6">
        <v>141.19999999999999</v>
      </c>
      <c r="J93" s="6"/>
      <c r="K93" s="6"/>
      <c r="L93" s="15">
        <v>141.19999999999999</v>
      </c>
      <c r="M93" s="6">
        <f t="shared" si="3"/>
        <v>0</v>
      </c>
      <c r="N93" s="6">
        <f t="shared" si="4"/>
        <v>0</v>
      </c>
      <c r="O93" s="14">
        <f t="shared" si="5"/>
        <v>22.412698412698411</v>
      </c>
    </row>
    <row r="94" spans="1:15" x14ac:dyDescent="0.2">
      <c r="A94" s="10">
        <v>175573</v>
      </c>
      <c r="B94" s="10" t="s">
        <v>30</v>
      </c>
      <c r="C94" s="2" t="s">
        <v>31</v>
      </c>
      <c r="D94" s="2" t="s">
        <v>31</v>
      </c>
      <c r="E94" s="17" t="s">
        <v>188</v>
      </c>
      <c r="F94" s="4" t="s">
        <v>189</v>
      </c>
      <c r="G94" s="17" t="s">
        <v>89</v>
      </c>
      <c r="H94" s="6"/>
      <c r="I94" s="6"/>
      <c r="J94" s="6"/>
      <c r="K94" s="6"/>
      <c r="L94" s="15"/>
      <c r="M94" s="6">
        <f t="shared" si="3"/>
        <v>0</v>
      </c>
      <c r="N94" s="6">
        <f t="shared" si="4"/>
        <v>0</v>
      </c>
      <c r="O94" s="14">
        <f t="shared" si="5"/>
        <v>0</v>
      </c>
    </row>
    <row r="95" spans="1:15" x14ac:dyDescent="0.2">
      <c r="A95" s="1">
        <v>223025</v>
      </c>
      <c r="B95" s="1" t="s">
        <v>24</v>
      </c>
      <c r="C95" s="3">
        <v>43721</v>
      </c>
      <c r="D95" s="3">
        <v>43725</v>
      </c>
      <c r="E95" s="4" t="s">
        <v>190</v>
      </c>
      <c r="F95" s="4"/>
      <c r="G95" s="4" t="s">
        <v>191</v>
      </c>
      <c r="H95" s="6">
        <v>189.59</v>
      </c>
      <c r="I95" s="6">
        <v>189.59</v>
      </c>
      <c r="J95" s="6"/>
      <c r="K95" s="6"/>
      <c r="L95" s="15">
        <v>189.63</v>
      </c>
      <c r="M95" s="6">
        <f t="shared" si="3"/>
        <v>-3.9999999999992042E-2</v>
      </c>
      <c r="N95" s="6">
        <f t="shared" si="4"/>
        <v>0</v>
      </c>
      <c r="O95" s="14">
        <f t="shared" si="5"/>
        <v>30.1</v>
      </c>
    </row>
    <row r="96" spans="1:15" x14ac:dyDescent="0.2">
      <c r="A96" s="10">
        <v>262622</v>
      </c>
      <c r="B96" s="10" t="s">
        <v>30</v>
      </c>
      <c r="C96" s="2" t="s">
        <v>31</v>
      </c>
      <c r="D96" s="2" t="s">
        <v>31</v>
      </c>
      <c r="E96" s="17" t="s">
        <v>192</v>
      </c>
      <c r="F96" s="17"/>
      <c r="G96" s="17" t="s">
        <v>61</v>
      </c>
      <c r="H96" s="6"/>
      <c r="I96" s="6"/>
      <c r="J96" s="6"/>
      <c r="K96" s="6"/>
      <c r="L96" s="15"/>
      <c r="M96" s="6">
        <f t="shared" si="3"/>
        <v>0</v>
      </c>
      <c r="N96" s="6">
        <f t="shared" si="4"/>
        <v>0</v>
      </c>
      <c r="O96" s="14">
        <f t="shared" si="5"/>
        <v>0</v>
      </c>
    </row>
    <row r="97" spans="1:15" x14ac:dyDescent="0.2">
      <c r="A97" s="10">
        <v>266123</v>
      </c>
      <c r="B97" s="10" t="s">
        <v>30</v>
      </c>
      <c r="C97" s="2" t="s">
        <v>31</v>
      </c>
      <c r="D97" s="2" t="s">
        <v>31</v>
      </c>
      <c r="E97" s="17" t="s">
        <v>193</v>
      </c>
      <c r="F97" s="17"/>
      <c r="G97" s="17" t="s">
        <v>194</v>
      </c>
      <c r="H97" s="6"/>
      <c r="I97" s="6"/>
      <c r="J97" s="6"/>
      <c r="K97" s="6"/>
      <c r="L97" s="15"/>
      <c r="M97" s="6">
        <f t="shared" si="3"/>
        <v>0</v>
      </c>
      <c r="N97" s="6">
        <f t="shared" si="4"/>
        <v>0</v>
      </c>
      <c r="O97" s="14">
        <f t="shared" si="5"/>
        <v>0</v>
      </c>
    </row>
    <row r="98" spans="1:15" x14ac:dyDescent="0.2">
      <c r="A98" s="10">
        <v>269861</v>
      </c>
      <c r="B98" s="10" t="s">
        <v>30</v>
      </c>
      <c r="C98" s="2" t="s">
        <v>31</v>
      </c>
      <c r="D98" s="2" t="s">
        <v>31</v>
      </c>
      <c r="E98" s="17" t="s">
        <v>195</v>
      </c>
      <c r="F98" s="17"/>
      <c r="G98" s="17" t="s">
        <v>61</v>
      </c>
      <c r="H98" s="6"/>
      <c r="I98" s="6"/>
      <c r="J98" s="6"/>
      <c r="K98" s="6"/>
      <c r="L98" s="15"/>
      <c r="M98" s="6">
        <f t="shared" si="3"/>
        <v>0</v>
      </c>
      <c r="N98" s="6">
        <f t="shared" si="4"/>
        <v>0</v>
      </c>
      <c r="O98" s="14">
        <f t="shared" si="5"/>
        <v>0</v>
      </c>
    </row>
    <row r="99" spans="1:15" x14ac:dyDescent="0.2">
      <c r="A99" s="50">
        <v>421344</v>
      </c>
      <c r="B99" s="50" t="s">
        <v>24</v>
      </c>
      <c r="C99" s="30"/>
      <c r="D99" s="30"/>
      <c r="E99" s="51" t="s">
        <v>196</v>
      </c>
      <c r="F99" s="4"/>
      <c r="G99" s="4" t="s">
        <v>197</v>
      </c>
      <c r="H99" s="6"/>
      <c r="I99" s="6"/>
      <c r="J99" s="6"/>
      <c r="K99" s="6"/>
      <c r="L99" s="15"/>
      <c r="M99" s="6">
        <f t="shared" si="3"/>
        <v>0</v>
      </c>
      <c r="N99" s="6">
        <f t="shared" si="4"/>
        <v>0</v>
      </c>
      <c r="O99" s="14">
        <f t="shared" si="5"/>
        <v>0</v>
      </c>
    </row>
    <row r="100" spans="1:15" x14ac:dyDescent="0.2">
      <c r="A100" s="1">
        <v>236627</v>
      </c>
      <c r="B100" s="1" t="s">
        <v>24</v>
      </c>
      <c r="C100" s="3">
        <v>43719</v>
      </c>
      <c r="D100" s="3">
        <v>43721</v>
      </c>
      <c r="E100" s="4" t="s">
        <v>198</v>
      </c>
      <c r="F100" s="4"/>
      <c r="G100" s="4" t="s">
        <v>181</v>
      </c>
      <c r="H100" s="6">
        <v>271.39999999999998</v>
      </c>
      <c r="I100" s="6">
        <v>271.39999999999998</v>
      </c>
      <c r="J100" s="6"/>
      <c r="K100" s="6"/>
      <c r="L100" s="15">
        <v>271.39999999999998</v>
      </c>
      <c r="M100" s="6">
        <f t="shared" si="3"/>
        <v>0</v>
      </c>
      <c r="N100" s="6">
        <f t="shared" si="4"/>
        <v>0</v>
      </c>
      <c r="O100" s="14">
        <f t="shared" si="5"/>
        <v>43.079365079365076</v>
      </c>
    </row>
    <row r="101" spans="1:15" x14ac:dyDescent="0.2">
      <c r="A101" s="1">
        <v>231195</v>
      </c>
      <c r="B101" s="1" t="s">
        <v>24</v>
      </c>
      <c r="C101" s="3">
        <v>43719</v>
      </c>
      <c r="D101" s="3">
        <v>43721</v>
      </c>
      <c r="E101" s="4" t="s">
        <v>199</v>
      </c>
      <c r="F101" s="4"/>
      <c r="G101" s="4" t="s">
        <v>29</v>
      </c>
      <c r="H101" s="6">
        <v>4254.78</v>
      </c>
      <c r="I101" s="6">
        <v>3840.04</v>
      </c>
      <c r="J101" s="6"/>
      <c r="K101" s="6">
        <v>414.74</v>
      </c>
      <c r="L101" s="15">
        <v>4254.78</v>
      </c>
      <c r="M101" s="6">
        <f t="shared" si="3"/>
        <v>0</v>
      </c>
      <c r="N101" s="6">
        <f t="shared" si="4"/>
        <v>-2.2737367544323206E-13</v>
      </c>
      <c r="O101" s="14">
        <f t="shared" si="5"/>
        <v>675.36190476190473</v>
      </c>
    </row>
    <row r="102" spans="1:15" x14ac:dyDescent="0.2">
      <c r="A102" s="1">
        <v>261242</v>
      </c>
      <c r="B102" s="1" t="s">
        <v>50</v>
      </c>
      <c r="C102" s="3">
        <v>43719</v>
      </c>
      <c r="D102" s="3">
        <v>43719</v>
      </c>
      <c r="E102" s="4" t="s">
        <v>200</v>
      </c>
      <c r="F102" s="4"/>
      <c r="G102" s="4" t="s">
        <v>146</v>
      </c>
      <c r="H102" s="6">
        <v>0</v>
      </c>
      <c r="I102" s="6">
        <v>0</v>
      </c>
      <c r="J102" s="6"/>
      <c r="K102" s="6"/>
      <c r="L102" s="15">
        <v>0</v>
      </c>
      <c r="M102" s="6">
        <f t="shared" si="3"/>
        <v>0</v>
      </c>
      <c r="N102" s="6">
        <f t="shared" si="4"/>
        <v>0</v>
      </c>
      <c r="O102" s="14">
        <f t="shared" si="5"/>
        <v>0</v>
      </c>
    </row>
    <row r="103" spans="1:15" x14ac:dyDescent="0.2">
      <c r="A103" s="1">
        <v>276174</v>
      </c>
      <c r="B103" s="1" t="s">
        <v>24</v>
      </c>
      <c r="C103" s="3">
        <v>43715</v>
      </c>
      <c r="D103" s="3">
        <v>43717</v>
      </c>
      <c r="E103" s="4" t="s">
        <v>201</v>
      </c>
      <c r="F103" s="4"/>
      <c r="G103" s="4" t="s">
        <v>160</v>
      </c>
      <c r="H103" s="6">
        <v>168.53</v>
      </c>
      <c r="I103" s="6">
        <v>168.53</v>
      </c>
      <c r="J103" s="6"/>
      <c r="K103" s="6"/>
      <c r="L103" s="15">
        <v>168.53</v>
      </c>
      <c r="M103" s="6">
        <f t="shared" si="3"/>
        <v>0</v>
      </c>
      <c r="N103" s="6">
        <f t="shared" si="4"/>
        <v>0</v>
      </c>
      <c r="O103" s="14">
        <f t="shared" si="5"/>
        <v>26.750793650793653</v>
      </c>
    </row>
    <row r="104" spans="1:15" x14ac:dyDescent="0.2">
      <c r="A104" s="50">
        <v>420670</v>
      </c>
      <c r="B104" s="50" t="s">
        <v>24</v>
      </c>
      <c r="C104" s="30"/>
      <c r="D104" s="30"/>
      <c r="E104" s="51" t="s">
        <v>202</v>
      </c>
      <c r="F104" s="4"/>
      <c r="G104" s="4" t="s">
        <v>29</v>
      </c>
      <c r="H104" s="6"/>
      <c r="I104" s="6"/>
      <c r="J104" s="6"/>
      <c r="K104" s="6"/>
      <c r="L104" s="15"/>
      <c r="M104" s="6">
        <f t="shared" si="3"/>
        <v>0</v>
      </c>
      <c r="N104" s="6">
        <f t="shared" si="4"/>
        <v>0</v>
      </c>
      <c r="O104" s="14">
        <f t="shared" si="5"/>
        <v>0</v>
      </c>
    </row>
    <row r="105" spans="1:15" x14ac:dyDescent="0.2">
      <c r="A105" s="40">
        <v>246663</v>
      </c>
      <c r="B105" s="40" t="s">
        <v>24</v>
      </c>
      <c r="C105" s="41"/>
      <c r="D105" s="52"/>
      <c r="E105" s="42" t="s">
        <v>203</v>
      </c>
      <c r="F105" s="4"/>
      <c r="G105" s="4" t="s">
        <v>65</v>
      </c>
      <c r="H105" s="6"/>
      <c r="I105" s="6"/>
      <c r="J105" s="6"/>
      <c r="K105" s="6"/>
      <c r="L105" s="15"/>
      <c r="M105" s="6">
        <f t="shared" si="3"/>
        <v>0</v>
      </c>
      <c r="N105" s="6">
        <f t="shared" si="4"/>
        <v>0</v>
      </c>
      <c r="O105" s="14">
        <f t="shared" si="5"/>
        <v>0</v>
      </c>
    </row>
    <row r="106" spans="1:15" x14ac:dyDescent="0.2">
      <c r="A106" s="1">
        <v>212822</v>
      </c>
      <c r="B106" s="1" t="s">
        <v>24</v>
      </c>
      <c r="C106" s="3">
        <v>43721</v>
      </c>
      <c r="D106" s="3">
        <v>43724</v>
      </c>
      <c r="E106" s="4" t="s">
        <v>204</v>
      </c>
      <c r="F106" s="4"/>
      <c r="G106" s="4" t="s">
        <v>205</v>
      </c>
      <c r="H106" s="6">
        <v>114.63</v>
      </c>
      <c r="I106" s="6">
        <v>114.63</v>
      </c>
      <c r="J106" s="6"/>
      <c r="K106" s="6"/>
      <c r="L106" s="15">
        <v>114.63</v>
      </c>
      <c r="M106" s="6">
        <f t="shared" si="3"/>
        <v>0</v>
      </c>
      <c r="N106" s="6">
        <f t="shared" si="4"/>
        <v>0</v>
      </c>
      <c r="O106" s="14">
        <f t="shared" si="5"/>
        <v>18.195238095238096</v>
      </c>
    </row>
    <row r="107" spans="1:15" x14ac:dyDescent="0.2">
      <c r="A107" s="19">
        <v>254777</v>
      </c>
      <c r="B107" s="3" t="s">
        <v>24</v>
      </c>
      <c r="C107" s="3">
        <v>43722</v>
      </c>
      <c r="D107" s="3">
        <v>43724</v>
      </c>
      <c r="E107" s="25" t="s">
        <v>206</v>
      </c>
      <c r="F107" s="4"/>
      <c r="G107" s="6" t="s">
        <v>87</v>
      </c>
      <c r="H107" s="6">
        <v>36.36</v>
      </c>
      <c r="I107" s="6">
        <v>36.36</v>
      </c>
      <c r="J107" s="6"/>
      <c r="K107" s="6"/>
      <c r="L107" s="15">
        <v>36.36</v>
      </c>
      <c r="M107" s="6">
        <f t="shared" si="3"/>
        <v>0</v>
      </c>
      <c r="N107" s="6">
        <f t="shared" si="4"/>
        <v>0</v>
      </c>
      <c r="O107" s="14">
        <f t="shared" si="5"/>
        <v>5.7714285714285714</v>
      </c>
    </row>
    <row r="108" spans="1:15" x14ac:dyDescent="0.2">
      <c r="A108" s="19">
        <v>253265</v>
      </c>
      <c r="B108" s="3" t="s">
        <v>24</v>
      </c>
      <c r="C108" s="3">
        <v>43719</v>
      </c>
      <c r="D108" s="3">
        <v>43721</v>
      </c>
      <c r="E108" s="25" t="s">
        <v>207</v>
      </c>
      <c r="F108" s="4"/>
      <c r="G108" s="6" t="s">
        <v>208</v>
      </c>
      <c r="H108" s="6">
        <v>174.9</v>
      </c>
      <c r="I108" s="6">
        <v>174.9</v>
      </c>
      <c r="J108" s="6"/>
      <c r="K108" s="6"/>
      <c r="L108" s="15">
        <v>174.91</v>
      </c>
      <c r="M108" s="6">
        <f t="shared" si="3"/>
        <v>-9.9999999999909051E-3</v>
      </c>
      <c r="N108" s="6">
        <f t="shared" si="4"/>
        <v>0</v>
      </c>
      <c r="O108" s="14">
        <f t="shared" si="5"/>
        <v>27.763492063492063</v>
      </c>
    </row>
    <row r="109" spans="1:15" x14ac:dyDescent="0.2">
      <c r="A109" s="19">
        <v>406820</v>
      </c>
      <c r="B109" s="3" t="s">
        <v>24</v>
      </c>
      <c r="C109" s="3">
        <v>43719</v>
      </c>
      <c r="D109" s="3">
        <v>43721</v>
      </c>
      <c r="E109" s="25" t="s">
        <v>209</v>
      </c>
      <c r="F109" s="4"/>
      <c r="G109" s="6" t="s">
        <v>106</v>
      </c>
      <c r="H109" s="6">
        <v>106.03</v>
      </c>
      <c r="I109" s="6">
        <v>106.03</v>
      </c>
      <c r="J109" s="6"/>
      <c r="K109" s="6"/>
      <c r="L109" s="15">
        <v>106.03</v>
      </c>
      <c r="M109" s="6">
        <f t="shared" si="3"/>
        <v>0</v>
      </c>
      <c r="N109" s="6">
        <f t="shared" si="4"/>
        <v>0</v>
      </c>
      <c r="O109" s="14">
        <f t="shared" si="5"/>
        <v>16.830158730158733</v>
      </c>
    </row>
    <row r="110" spans="1:15" x14ac:dyDescent="0.2">
      <c r="A110" s="10">
        <v>245044</v>
      </c>
      <c r="B110" s="10" t="s">
        <v>30</v>
      </c>
      <c r="C110" s="2" t="s">
        <v>31</v>
      </c>
      <c r="D110" s="2" t="s">
        <v>31</v>
      </c>
      <c r="E110" s="17" t="s">
        <v>210</v>
      </c>
      <c r="F110" s="4" t="s">
        <v>211</v>
      </c>
      <c r="G110" s="17" t="s">
        <v>212</v>
      </c>
      <c r="H110" s="6"/>
      <c r="I110" s="6"/>
      <c r="J110" s="6"/>
      <c r="K110" s="6"/>
      <c r="L110" s="15"/>
      <c r="M110" s="6">
        <f t="shared" si="3"/>
        <v>0</v>
      </c>
      <c r="N110" s="6">
        <f t="shared" si="4"/>
        <v>0</v>
      </c>
      <c r="O110" s="14">
        <f t="shared" si="5"/>
        <v>0</v>
      </c>
    </row>
    <row r="111" spans="1:15" x14ac:dyDescent="0.2">
      <c r="A111" s="19">
        <v>85106</v>
      </c>
      <c r="B111" s="3" t="s">
        <v>50</v>
      </c>
      <c r="C111" s="3">
        <v>43720</v>
      </c>
      <c r="D111" s="3">
        <v>43724</v>
      </c>
      <c r="E111" s="25" t="s">
        <v>213</v>
      </c>
      <c r="F111" s="4"/>
      <c r="G111" s="6" t="s">
        <v>214</v>
      </c>
      <c r="H111" s="6">
        <v>51421.24</v>
      </c>
      <c r="I111" s="6">
        <v>51421.24</v>
      </c>
      <c r="J111" s="6"/>
      <c r="K111" s="6"/>
      <c r="L111" s="15">
        <v>51421.24</v>
      </c>
      <c r="M111" s="6">
        <f t="shared" si="3"/>
        <v>0</v>
      </c>
      <c r="N111" s="6">
        <f t="shared" si="4"/>
        <v>0</v>
      </c>
      <c r="O111" s="14">
        <f t="shared" si="5"/>
        <v>8162.1015873015876</v>
      </c>
    </row>
    <row r="112" spans="1:15" x14ac:dyDescent="0.2">
      <c r="A112" s="19">
        <v>407367</v>
      </c>
      <c r="B112" s="3" t="s">
        <v>24</v>
      </c>
      <c r="C112" s="3">
        <v>43719</v>
      </c>
      <c r="D112" s="3">
        <v>43721</v>
      </c>
      <c r="E112" s="25" t="s">
        <v>215</v>
      </c>
      <c r="F112" s="4"/>
      <c r="G112" s="6" t="s">
        <v>216</v>
      </c>
      <c r="H112" s="6">
        <v>357.62</v>
      </c>
      <c r="I112" s="6">
        <v>357.62</v>
      </c>
      <c r="J112" s="6"/>
      <c r="K112" s="6"/>
      <c r="L112" s="15">
        <v>356.57</v>
      </c>
      <c r="M112" s="6">
        <f t="shared" si="3"/>
        <v>1.0500000000000114</v>
      </c>
      <c r="N112" s="6">
        <f t="shared" si="4"/>
        <v>0</v>
      </c>
      <c r="O112" s="14">
        <f t="shared" si="5"/>
        <v>56.598412698412702</v>
      </c>
    </row>
    <row r="113" spans="1:15" x14ac:dyDescent="0.2">
      <c r="A113" s="29">
        <v>421737</v>
      </c>
      <c r="B113" s="30" t="s">
        <v>24</v>
      </c>
      <c r="C113" s="30"/>
      <c r="D113" s="30"/>
      <c r="E113" s="31" t="s">
        <v>217</v>
      </c>
      <c r="F113" s="4"/>
      <c r="G113" s="6" t="s">
        <v>218</v>
      </c>
      <c r="H113" s="6"/>
      <c r="I113" s="6"/>
      <c r="J113" s="6"/>
      <c r="K113" s="6"/>
      <c r="L113" s="15"/>
      <c r="M113" s="6">
        <f t="shared" si="3"/>
        <v>0</v>
      </c>
      <c r="N113" s="6">
        <f t="shared" si="4"/>
        <v>0</v>
      </c>
      <c r="O113" s="14">
        <f t="shared" si="5"/>
        <v>0</v>
      </c>
    </row>
    <row r="114" spans="1:15" x14ac:dyDescent="0.2">
      <c r="A114" s="21">
        <v>314521</v>
      </c>
      <c r="B114" s="2" t="s">
        <v>30</v>
      </c>
      <c r="C114" s="2" t="s">
        <v>31</v>
      </c>
      <c r="D114" s="2" t="s">
        <v>31</v>
      </c>
      <c r="E114" s="46" t="s">
        <v>219</v>
      </c>
      <c r="F114" s="17"/>
      <c r="G114" s="23" t="s">
        <v>220</v>
      </c>
      <c r="H114" s="6"/>
      <c r="I114" s="6"/>
      <c r="J114" s="6"/>
      <c r="K114" s="6"/>
      <c r="L114" s="15"/>
      <c r="M114" s="6">
        <f t="shared" si="3"/>
        <v>0</v>
      </c>
      <c r="N114" s="6">
        <f t="shared" si="4"/>
        <v>0</v>
      </c>
      <c r="O114" s="14">
        <f t="shared" si="5"/>
        <v>0</v>
      </c>
    </row>
    <row r="115" spans="1:15" x14ac:dyDescent="0.2">
      <c r="A115" s="53">
        <v>410848</v>
      </c>
      <c r="B115" s="3" t="s">
        <v>24</v>
      </c>
      <c r="C115" s="3">
        <v>43718</v>
      </c>
      <c r="D115" s="3">
        <v>43720</v>
      </c>
      <c r="E115" s="54" t="s">
        <v>221</v>
      </c>
      <c r="F115" s="4"/>
      <c r="G115" s="6" t="s">
        <v>82</v>
      </c>
      <c r="H115" s="6">
        <v>81.900000000000006</v>
      </c>
      <c r="I115" s="6">
        <v>81.900000000000006</v>
      </c>
      <c r="J115" s="6"/>
      <c r="K115" s="6"/>
      <c r="L115" s="15">
        <v>81.900000000000006</v>
      </c>
      <c r="M115" s="6">
        <f t="shared" si="3"/>
        <v>0</v>
      </c>
      <c r="N115" s="6">
        <f t="shared" si="4"/>
        <v>0</v>
      </c>
      <c r="O115" s="14">
        <f t="shared" si="5"/>
        <v>13.000000000000002</v>
      </c>
    </row>
    <row r="116" spans="1:15" x14ac:dyDescent="0.2">
      <c r="A116" s="26">
        <v>163850</v>
      </c>
      <c r="B116" s="27" t="s">
        <v>50</v>
      </c>
      <c r="C116" s="27"/>
      <c r="D116" s="27"/>
      <c r="E116" s="28" t="s">
        <v>222</v>
      </c>
      <c r="F116" s="17"/>
      <c r="G116" s="6" t="s">
        <v>223</v>
      </c>
      <c r="H116" s="6"/>
      <c r="I116" s="6"/>
      <c r="J116" s="6"/>
      <c r="K116" s="6"/>
      <c r="L116" s="15"/>
      <c r="M116" s="6">
        <f t="shared" si="3"/>
        <v>0</v>
      </c>
      <c r="N116" s="6">
        <f t="shared" si="4"/>
        <v>0</v>
      </c>
      <c r="O116" s="14">
        <f t="shared" si="5"/>
        <v>0</v>
      </c>
    </row>
    <row r="117" spans="1:15" x14ac:dyDescent="0.2">
      <c r="A117" s="1">
        <v>233438</v>
      </c>
      <c r="B117" s="1" t="s">
        <v>138</v>
      </c>
      <c r="C117" s="3">
        <v>43715</v>
      </c>
      <c r="D117" s="3">
        <v>43717</v>
      </c>
      <c r="E117" s="4" t="s">
        <v>224</v>
      </c>
      <c r="F117" s="4" t="s">
        <v>225</v>
      </c>
      <c r="G117" s="4" t="s">
        <v>34</v>
      </c>
      <c r="H117" s="6">
        <v>5173.8599999999997</v>
      </c>
      <c r="I117" s="6">
        <v>5173.8599999999997</v>
      </c>
      <c r="J117" s="6"/>
      <c r="K117" s="6"/>
      <c r="L117" s="15">
        <v>5173.8599999999997</v>
      </c>
      <c r="M117" s="6">
        <f t="shared" si="3"/>
        <v>0</v>
      </c>
      <c r="N117" s="6">
        <f t="shared" si="4"/>
        <v>0</v>
      </c>
      <c r="O117" s="14">
        <f t="shared" si="5"/>
        <v>821.24761904761897</v>
      </c>
    </row>
    <row r="118" spans="1:15" x14ac:dyDescent="0.2">
      <c r="A118" s="1">
        <v>269041</v>
      </c>
      <c r="B118" s="1" t="s">
        <v>138</v>
      </c>
      <c r="C118" s="3">
        <v>43715</v>
      </c>
      <c r="D118" s="3">
        <v>43717</v>
      </c>
      <c r="E118" s="4" t="s">
        <v>226</v>
      </c>
      <c r="F118" s="4"/>
      <c r="G118" s="4" t="s">
        <v>61</v>
      </c>
      <c r="H118" s="6">
        <v>45589.98</v>
      </c>
      <c r="I118" s="6">
        <v>45589.98</v>
      </c>
      <c r="J118" s="6"/>
      <c r="K118" s="6"/>
      <c r="L118" s="15">
        <v>45589.98</v>
      </c>
      <c r="M118" s="6">
        <f t="shared" si="3"/>
        <v>0</v>
      </c>
      <c r="N118" s="6">
        <f t="shared" si="4"/>
        <v>0</v>
      </c>
      <c r="O118" s="14">
        <f t="shared" si="5"/>
        <v>7236.5047619047627</v>
      </c>
    </row>
    <row r="119" spans="1:15" x14ac:dyDescent="0.2">
      <c r="A119" s="1">
        <v>401887</v>
      </c>
      <c r="B119" s="1" t="s">
        <v>138</v>
      </c>
      <c r="C119" s="3">
        <v>43715</v>
      </c>
      <c r="D119" s="3">
        <v>43717</v>
      </c>
      <c r="E119" s="4" t="s">
        <v>227</v>
      </c>
      <c r="F119" s="4"/>
      <c r="G119" s="4" t="s">
        <v>29</v>
      </c>
      <c r="H119" s="6">
        <v>865.37</v>
      </c>
      <c r="I119" s="6">
        <v>865.37</v>
      </c>
      <c r="J119" s="6"/>
      <c r="K119" s="6"/>
      <c r="L119" s="15">
        <v>865.37</v>
      </c>
      <c r="M119" s="6">
        <f t="shared" si="3"/>
        <v>0</v>
      </c>
      <c r="N119" s="6">
        <f t="shared" si="4"/>
        <v>0</v>
      </c>
      <c r="O119" s="14">
        <f t="shared" si="5"/>
        <v>137.36031746031748</v>
      </c>
    </row>
    <row r="120" spans="1:15" x14ac:dyDescent="0.2">
      <c r="A120" s="50">
        <v>411430</v>
      </c>
      <c r="B120" s="50" t="s">
        <v>24</v>
      </c>
      <c r="C120" s="50"/>
      <c r="D120" s="50"/>
      <c r="E120" s="51" t="s">
        <v>228</v>
      </c>
      <c r="F120" s="4" t="s">
        <v>229</v>
      </c>
      <c r="G120" s="4" t="s">
        <v>146</v>
      </c>
      <c r="H120" s="6"/>
      <c r="I120" s="6"/>
      <c r="J120" s="6"/>
      <c r="K120" s="6"/>
      <c r="L120" s="15"/>
      <c r="M120" s="6">
        <f t="shared" si="3"/>
        <v>0</v>
      </c>
      <c r="N120" s="6">
        <f t="shared" si="4"/>
        <v>0</v>
      </c>
      <c r="O120" s="14">
        <f t="shared" si="5"/>
        <v>0</v>
      </c>
    </row>
    <row r="121" spans="1:15" x14ac:dyDescent="0.2">
      <c r="A121" s="1">
        <v>248491</v>
      </c>
      <c r="B121" s="1" t="s">
        <v>24</v>
      </c>
      <c r="E121" s="4" t="s">
        <v>230</v>
      </c>
      <c r="F121" s="4"/>
      <c r="G121" s="4" t="s">
        <v>231</v>
      </c>
      <c r="H121" s="6"/>
      <c r="I121" s="6"/>
      <c r="J121" s="6"/>
      <c r="K121" s="6"/>
      <c r="L121" s="15"/>
      <c r="M121" s="6">
        <f t="shared" si="3"/>
        <v>0</v>
      </c>
      <c r="N121" s="6">
        <f t="shared" si="4"/>
        <v>0</v>
      </c>
      <c r="O121" s="14">
        <f t="shared" si="5"/>
        <v>0</v>
      </c>
    </row>
    <row r="122" spans="1:15" x14ac:dyDescent="0.2">
      <c r="A122" s="50">
        <v>404099</v>
      </c>
      <c r="B122" s="50" t="s">
        <v>24</v>
      </c>
      <c r="C122" s="30"/>
      <c r="D122" s="30"/>
      <c r="E122" s="51" t="s">
        <v>232</v>
      </c>
      <c r="F122" s="4"/>
      <c r="G122" s="4" t="s">
        <v>233</v>
      </c>
      <c r="H122" s="6"/>
      <c r="I122" s="6"/>
      <c r="J122" s="6"/>
      <c r="K122" s="6"/>
      <c r="L122" s="15"/>
      <c r="M122" s="6">
        <f t="shared" si="3"/>
        <v>0</v>
      </c>
      <c r="N122" s="6">
        <f t="shared" si="4"/>
        <v>0</v>
      </c>
      <c r="O122" s="14">
        <f t="shared" si="5"/>
        <v>0</v>
      </c>
    </row>
    <row r="123" spans="1:15" x14ac:dyDescent="0.2">
      <c r="A123" s="19">
        <v>85247</v>
      </c>
      <c r="B123" s="3" t="s">
        <v>50</v>
      </c>
      <c r="C123" s="3">
        <v>43721</v>
      </c>
      <c r="D123" s="3">
        <v>43724</v>
      </c>
      <c r="E123" s="25" t="s">
        <v>234</v>
      </c>
      <c r="F123" s="4"/>
      <c r="G123" s="6" t="s">
        <v>235</v>
      </c>
      <c r="H123" s="6">
        <v>93640.42</v>
      </c>
      <c r="I123" s="6">
        <v>93640.42</v>
      </c>
      <c r="J123" s="6"/>
      <c r="K123" s="6"/>
      <c r="L123" s="15">
        <v>93640.34</v>
      </c>
      <c r="M123" s="6">
        <f t="shared" si="3"/>
        <v>8.000000000174623E-2</v>
      </c>
      <c r="N123" s="6">
        <f t="shared" si="4"/>
        <v>0</v>
      </c>
      <c r="O123" s="14">
        <f t="shared" si="5"/>
        <v>14863.546031746031</v>
      </c>
    </row>
    <row r="124" spans="1:15" x14ac:dyDescent="0.2">
      <c r="A124" s="19">
        <v>191432</v>
      </c>
      <c r="B124" s="3" t="s">
        <v>50</v>
      </c>
      <c r="C124" s="3">
        <v>43721</v>
      </c>
      <c r="D124" s="3">
        <v>43724</v>
      </c>
      <c r="E124" s="25" t="s">
        <v>236</v>
      </c>
      <c r="F124" s="4"/>
      <c r="G124" s="6" t="s">
        <v>237</v>
      </c>
      <c r="H124" s="6">
        <v>2.06</v>
      </c>
      <c r="I124" s="6">
        <v>2.06</v>
      </c>
      <c r="J124" s="6"/>
      <c r="K124" s="6"/>
      <c r="L124" s="15">
        <v>2.06</v>
      </c>
      <c r="M124" s="6">
        <f t="shared" si="3"/>
        <v>0</v>
      </c>
      <c r="N124" s="6">
        <f t="shared" si="4"/>
        <v>0</v>
      </c>
      <c r="O124" s="14">
        <f t="shared" si="5"/>
        <v>0.32698412698412699</v>
      </c>
    </row>
    <row r="125" spans="1:15" x14ac:dyDescent="0.2">
      <c r="A125" s="1">
        <v>185081</v>
      </c>
      <c r="B125" s="1" t="s">
        <v>24</v>
      </c>
      <c r="C125" s="3">
        <v>43719</v>
      </c>
      <c r="D125" s="3">
        <v>43721</v>
      </c>
      <c r="E125" s="4" t="s">
        <v>238</v>
      </c>
      <c r="F125" s="4"/>
      <c r="G125" s="4" t="s">
        <v>239</v>
      </c>
      <c r="H125" s="6">
        <v>15.31</v>
      </c>
      <c r="I125" s="6">
        <v>15.31</v>
      </c>
      <c r="J125" s="6"/>
      <c r="K125" s="6"/>
      <c r="L125" s="15">
        <v>15.31</v>
      </c>
      <c r="M125" s="6">
        <f t="shared" si="3"/>
        <v>0</v>
      </c>
      <c r="N125" s="6">
        <f t="shared" si="4"/>
        <v>0</v>
      </c>
      <c r="O125" s="14">
        <f t="shared" si="5"/>
        <v>2.4301587301587304</v>
      </c>
    </row>
    <row r="126" spans="1:15" x14ac:dyDescent="0.2">
      <c r="A126" s="50">
        <v>406924</v>
      </c>
      <c r="B126" s="50" t="s">
        <v>24</v>
      </c>
      <c r="C126" s="30"/>
      <c r="D126" s="30"/>
      <c r="E126" s="51" t="s">
        <v>240</v>
      </c>
      <c r="F126" s="4"/>
      <c r="G126" s="4" t="s">
        <v>241</v>
      </c>
      <c r="H126" s="6"/>
      <c r="I126" s="6"/>
      <c r="J126" s="6"/>
      <c r="K126" s="6"/>
      <c r="L126" s="15"/>
      <c r="M126" s="6">
        <f t="shared" si="3"/>
        <v>0</v>
      </c>
      <c r="N126" s="6">
        <f t="shared" si="4"/>
        <v>0</v>
      </c>
      <c r="O126" s="14">
        <f t="shared" si="5"/>
        <v>0</v>
      </c>
    </row>
    <row r="127" spans="1:15" x14ac:dyDescent="0.2">
      <c r="A127" s="19">
        <v>256297</v>
      </c>
      <c r="B127" s="3" t="s">
        <v>24</v>
      </c>
      <c r="C127" s="3">
        <v>43723</v>
      </c>
      <c r="D127" s="3">
        <v>43723</v>
      </c>
      <c r="E127" s="25" t="s">
        <v>242</v>
      </c>
      <c r="F127" s="17"/>
      <c r="G127" s="6"/>
      <c r="H127" s="6">
        <v>424.73</v>
      </c>
      <c r="I127" s="6"/>
      <c r="J127" s="6"/>
      <c r="K127" s="6">
        <v>424.73</v>
      </c>
      <c r="L127" s="15">
        <v>424.73</v>
      </c>
      <c r="M127" s="6">
        <f t="shared" si="3"/>
        <v>0</v>
      </c>
      <c r="N127" s="6">
        <f t="shared" si="4"/>
        <v>0</v>
      </c>
      <c r="O127" s="14">
        <f t="shared" si="5"/>
        <v>67.417460317460325</v>
      </c>
    </row>
    <row r="128" spans="1:15" x14ac:dyDescent="0.2">
      <c r="A128" s="19">
        <v>255679</v>
      </c>
      <c r="B128" s="3" t="s">
        <v>24</v>
      </c>
      <c r="E128" s="25" t="s">
        <v>243</v>
      </c>
      <c r="F128" s="17"/>
      <c r="G128" s="6" t="s">
        <v>244</v>
      </c>
      <c r="H128" s="6"/>
      <c r="I128" s="6"/>
      <c r="J128" s="6"/>
      <c r="K128" s="6"/>
      <c r="L128" s="15"/>
      <c r="M128" s="6">
        <f t="shared" si="3"/>
        <v>0</v>
      </c>
      <c r="N128" s="6">
        <f t="shared" si="4"/>
        <v>0</v>
      </c>
      <c r="O128" s="14">
        <f t="shared" si="5"/>
        <v>0</v>
      </c>
    </row>
    <row r="129" spans="1:15" x14ac:dyDescent="0.2">
      <c r="A129" s="21">
        <v>265302</v>
      </c>
      <c r="B129" s="2" t="s">
        <v>30</v>
      </c>
      <c r="C129" s="2" t="s">
        <v>31</v>
      </c>
      <c r="D129" s="2" t="s">
        <v>31</v>
      </c>
      <c r="E129" s="46" t="s">
        <v>245</v>
      </c>
      <c r="F129" s="17"/>
      <c r="G129" s="6"/>
      <c r="H129" s="6"/>
      <c r="I129" s="6"/>
      <c r="J129" s="6"/>
      <c r="K129" s="6"/>
      <c r="L129" s="15"/>
      <c r="M129" s="6">
        <f t="shared" si="3"/>
        <v>0</v>
      </c>
      <c r="N129" s="6">
        <f t="shared" si="4"/>
        <v>0</v>
      </c>
      <c r="O129" s="14">
        <f t="shared" si="5"/>
        <v>0</v>
      </c>
    </row>
    <row r="130" spans="1:15" x14ac:dyDescent="0.2">
      <c r="A130" s="26">
        <v>179574</v>
      </c>
      <c r="B130" s="27" t="s">
        <v>50</v>
      </c>
      <c r="C130" s="27"/>
      <c r="D130" s="27"/>
      <c r="E130" s="28" t="s">
        <v>246</v>
      </c>
      <c r="F130" s="4"/>
      <c r="G130" s="6" t="s">
        <v>61</v>
      </c>
      <c r="H130" s="6"/>
      <c r="I130" s="6"/>
      <c r="J130" s="6"/>
      <c r="K130" s="6"/>
      <c r="L130" s="15"/>
      <c r="M130" s="6">
        <f t="shared" si="3"/>
        <v>0</v>
      </c>
      <c r="N130" s="6">
        <f t="shared" si="4"/>
        <v>0</v>
      </c>
      <c r="O130" s="14">
        <f t="shared" si="5"/>
        <v>0</v>
      </c>
    </row>
    <row r="131" spans="1:15" x14ac:dyDescent="0.2">
      <c r="A131" s="19">
        <v>410366</v>
      </c>
      <c r="B131" s="3" t="s">
        <v>24</v>
      </c>
      <c r="C131" s="3">
        <v>43722</v>
      </c>
      <c r="D131" s="3">
        <v>43724</v>
      </c>
      <c r="E131" s="25" t="s">
        <v>247</v>
      </c>
      <c r="F131" s="4"/>
      <c r="G131" s="6" t="s">
        <v>248</v>
      </c>
      <c r="H131" s="6">
        <v>65.069999999999993</v>
      </c>
      <c r="I131" s="6">
        <v>65.069999999999993</v>
      </c>
      <c r="J131" s="6"/>
      <c r="K131" s="6"/>
      <c r="L131" s="15">
        <v>65.069999999999993</v>
      </c>
      <c r="M131" s="6">
        <f t="shared" si="3"/>
        <v>0</v>
      </c>
      <c r="N131" s="6">
        <f t="shared" si="4"/>
        <v>0</v>
      </c>
      <c r="O131" s="14">
        <f t="shared" si="5"/>
        <v>10.328571428571427</v>
      </c>
    </row>
    <row r="132" spans="1:15" x14ac:dyDescent="0.2">
      <c r="A132" s="19">
        <v>416818</v>
      </c>
      <c r="B132" s="3" t="s">
        <v>24</v>
      </c>
      <c r="C132" s="3">
        <v>43722</v>
      </c>
      <c r="D132" s="3">
        <v>43724</v>
      </c>
      <c r="E132" s="25" t="s">
        <v>249</v>
      </c>
      <c r="F132" s="4"/>
      <c r="G132" s="6" t="s">
        <v>250</v>
      </c>
      <c r="H132" s="6">
        <v>5.48</v>
      </c>
      <c r="I132" s="6">
        <v>5.48</v>
      </c>
      <c r="J132" s="6"/>
      <c r="K132" s="6"/>
      <c r="L132" s="15">
        <v>5.48</v>
      </c>
      <c r="M132" s="6">
        <f t="shared" si="3"/>
        <v>0</v>
      </c>
      <c r="N132" s="6">
        <f t="shared" si="4"/>
        <v>0</v>
      </c>
      <c r="O132" s="14">
        <f t="shared" si="5"/>
        <v>0.86984126984126997</v>
      </c>
    </row>
    <row r="133" spans="1:15" x14ac:dyDescent="0.2">
      <c r="A133" s="1">
        <v>200025</v>
      </c>
      <c r="B133" s="1" t="s">
        <v>24</v>
      </c>
      <c r="C133" s="3">
        <v>43713</v>
      </c>
      <c r="D133" s="3">
        <v>43717</v>
      </c>
      <c r="E133" s="4" t="s">
        <v>251</v>
      </c>
      <c r="F133" s="4"/>
      <c r="G133" s="4" t="s">
        <v>252</v>
      </c>
      <c r="H133" s="6">
        <v>3434.66</v>
      </c>
      <c r="I133" s="6">
        <v>3434.66</v>
      </c>
      <c r="J133" s="6"/>
      <c r="K133" s="6"/>
      <c r="L133" s="15">
        <v>3434.65</v>
      </c>
      <c r="M133" s="6">
        <f t="shared" si="3"/>
        <v>9.9999999997635314E-3</v>
      </c>
      <c r="N133" s="6">
        <f t="shared" si="4"/>
        <v>0</v>
      </c>
      <c r="O133" s="14">
        <f t="shared" si="5"/>
        <v>545.18253968253975</v>
      </c>
    </row>
    <row r="134" spans="1:15" x14ac:dyDescent="0.2">
      <c r="A134" s="40">
        <v>244360</v>
      </c>
      <c r="B134" s="40" t="s">
        <v>24</v>
      </c>
      <c r="C134" s="41"/>
      <c r="D134" s="41"/>
      <c r="E134" s="42" t="s">
        <v>253</v>
      </c>
      <c r="F134" s="4"/>
      <c r="G134" s="4"/>
      <c r="H134" s="6"/>
      <c r="I134" s="6"/>
      <c r="J134" s="6"/>
      <c r="K134" s="6"/>
      <c r="L134" s="15"/>
      <c r="M134" s="6">
        <f t="shared" si="3"/>
        <v>0</v>
      </c>
      <c r="N134" s="6">
        <f t="shared" si="4"/>
        <v>0</v>
      </c>
      <c r="O134" s="14">
        <f t="shared" si="5"/>
        <v>0</v>
      </c>
    </row>
    <row r="135" spans="1:15" x14ac:dyDescent="0.2">
      <c r="A135" s="43">
        <v>270309</v>
      </c>
      <c r="B135" s="43" t="s">
        <v>24</v>
      </c>
      <c r="C135" s="44" t="s">
        <v>78</v>
      </c>
      <c r="D135" s="44" t="s">
        <v>78</v>
      </c>
      <c r="E135" s="45" t="s">
        <v>254</v>
      </c>
      <c r="F135" s="4"/>
      <c r="G135" s="4" t="s">
        <v>132</v>
      </c>
      <c r="H135" s="6"/>
      <c r="I135" s="6"/>
      <c r="J135" s="6"/>
      <c r="K135" s="6"/>
      <c r="L135" s="15"/>
      <c r="M135" s="6">
        <f t="shared" si="3"/>
        <v>0</v>
      </c>
      <c r="N135" s="6">
        <f t="shared" si="4"/>
        <v>0</v>
      </c>
      <c r="O135" s="14">
        <f t="shared" si="5"/>
        <v>0</v>
      </c>
    </row>
    <row r="136" spans="1:15" x14ac:dyDescent="0.2">
      <c r="A136" s="1">
        <v>314267</v>
      </c>
      <c r="B136" s="1" t="s">
        <v>24</v>
      </c>
      <c r="C136" s="3">
        <v>43724</v>
      </c>
      <c r="D136" s="3">
        <v>43724</v>
      </c>
      <c r="E136" s="4" t="s">
        <v>255</v>
      </c>
      <c r="F136" s="4"/>
      <c r="G136" s="4" t="s">
        <v>65</v>
      </c>
      <c r="H136" s="6">
        <v>0</v>
      </c>
      <c r="I136" s="6">
        <v>0</v>
      </c>
      <c r="J136" s="6"/>
      <c r="K136" s="6"/>
      <c r="L136" s="15">
        <v>0</v>
      </c>
      <c r="M136" s="6">
        <f t="shared" ref="M136:M201" si="6">H136-L136</f>
        <v>0</v>
      </c>
      <c r="N136" s="6">
        <f t="shared" ref="N136:N201" si="7">SUM(H136-I136-J136-K136)</f>
        <v>0</v>
      </c>
      <c r="O136" s="14">
        <f t="shared" ref="O136:O201" si="8">L136/6.3</f>
        <v>0</v>
      </c>
    </row>
    <row r="137" spans="1:15" x14ac:dyDescent="0.2">
      <c r="A137" s="1">
        <v>408370</v>
      </c>
      <c r="B137" s="1" t="s">
        <v>24</v>
      </c>
      <c r="C137" s="3">
        <v>43724</v>
      </c>
      <c r="D137" s="3">
        <v>43735</v>
      </c>
      <c r="E137" s="4" t="s">
        <v>256</v>
      </c>
      <c r="F137" s="4"/>
      <c r="G137" s="4" t="s">
        <v>257</v>
      </c>
      <c r="H137" s="6">
        <v>215.16</v>
      </c>
      <c r="I137" s="6">
        <v>215.16</v>
      </c>
      <c r="J137" s="6"/>
      <c r="K137" s="6"/>
      <c r="L137" s="15">
        <v>215.16</v>
      </c>
      <c r="M137" s="6">
        <f t="shared" si="6"/>
        <v>0</v>
      </c>
      <c r="N137" s="6">
        <f t="shared" si="7"/>
        <v>0</v>
      </c>
      <c r="O137" s="14">
        <f t="shared" si="8"/>
        <v>34.152380952380952</v>
      </c>
    </row>
    <row r="138" spans="1:15" x14ac:dyDescent="0.2">
      <c r="A138" s="40">
        <v>245438</v>
      </c>
      <c r="B138" s="40" t="s">
        <v>24</v>
      </c>
      <c r="C138" s="41"/>
      <c r="D138" s="41"/>
      <c r="E138" s="42" t="s">
        <v>258</v>
      </c>
      <c r="F138" s="4"/>
      <c r="G138" s="4" t="s">
        <v>158</v>
      </c>
      <c r="H138" s="6"/>
      <c r="I138" s="6"/>
      <c r="J138" s="6"/>
      <c r="K138" s="6"/>
      <c r="L138" s="15"/>
      <c r="M138" s="6">
        <f t="shared" si="6"/>
        <v>0</v>
      </c>
      <c r="N138" s="6">
        <f t="shared" si="7"/>
        <v>0</v>
      </c>
      <c r="O138" s="14">
        <f t="shared" si="8"/>
        <v>0</v>
      </c>
    </row>
    <row r="139" spans="1:15" x14ac:dyDescent="0.2">
      <c r="A139" s="10">
        <v>245159</v>
      </c>
      <c r="B139" s="10" t="s">
        <v>30</v>
      </c>
      <c r="C139" s="2" t="s">
        <v>31</v>
      </c>
      <c r="D139" s="2" t="s">
        <v>31</v>
      </c>
      <c r="E139" s="17" t="s">
        <v>259</v>
      </c>
      <c r="F139" s="17"/>
      <c r="G139" s="17" t="s">
        <v>260</v>
      </c>
      <c r="H139" s="6"/>
      <c r="I139" s="6"/>
      <c r="J139" s="6"/>
      <c r="K139" s="6"/>
      <c r="L139" s="15"/>
      <c r="M139" s="6">
        <f t="shared" si="6"/>
        <v>0</v>
      </c>
      <c r="N139" s="6">
        <f t="shared" si="7"/>
        <v>0</v>
      </c>
      <c r="O139" s="14">
        <f t="shared" si="8"/>
        <v>0</v>
      </c>
    </row>
    <row r="140" spans="1:15" x14ac:dyDescent="0.2">
      <c r="A140" s="10">
        <v>252487</v>
      </c>
      <c r="B140" s="10" t="s">
        <v>30</v>
      </c>
      <c r="C140" s="2" t="s">
        <v>31</v>
      </c>
      <c r="D140" s="2" t="s">
        <v>31</v>
      </c>
      <c r="E140" s="17" t="s">
        <v>261</v>
      </c>
      <c r="F140" s="17"/>
      <c r="G140" s="17" t="s">
        <v>262</v>
      </c>
      <c r="H140" s="6"/>
      <c r="I140" s="6"/>
      <c r="J140" s="6"/>
      <c r="K140" s="6"/>
      <c r="L140" s="15"/>
      <c r="M140" s="6">
        <f t="shared" si="6"/>
        <v>0</v>
      </c>
      <c r="N140" s="6">
        <f t="shared" si="7"/>
        <v>0</v>
      </c>
      <c r="O140" s="14">
        <f t="shared" si="8"/>
        <v>0</v>
      </c>
    </row>
    <row r="141" spans="1:15" x14ac:dyDescent="0.2">
      <c r="A141" s="10">
        <v>247196</v>
      </c>
      <c r="B141" s="10" t="s">
        <v>30</v>
      </c>
      <c r="C141" s="2" t="s">
        <v>31</v>
      </c>
      <c r="D141" s="2" t="s">
        <v>31</v>
      </c>
      <c r="E141" s="17" t="s">
        <v>263</v>
      </c>
      <c r="F141" s="17"/>
      <c r="G141" s="17" t="s">
        <v>264</v>
      </c>
      <c r="H141" s="6"/>
      <c r="I141" s="6"/>
      <c r="J141" s="6"/>
      <c r="K141" s="6"/>
      <c r="L141" s="15"/>
      <c r="M141" s="6">
        <f t="shared" si="6"/>
        <v>0</v>
      </c>
      <c r="N141" s="6">
        <f t="shared" si="7"/>
        <v>0</v>
      </c>
      <c r="O141" s="14">
        <f t="shared" si="8"/>
        <v>0</v>
      </c>
    </row>
    <row r="142" spans="1:15" x14ac:dyDescent="0.2">
      <c r="A142" s="1">
        <v>246496</v>
      </c>
      <c r="B142" s="1" t="s">
        <v>24</v>
      </c>
      <c r="C142" s="3">
        <v>43722</v>
      </c>
      <c r="D142" s="3">
        <v>43724</v>
      </c>
      <c r="E142" s="4" t="s">
        <v>265</v>
      </c>
      <c r="F142" s="4"/>
      <c r="G142" s="4" t="s">
        <v>266</v>
      </c>
      <c r="H142" s="6">
        <v>259.01</v>
      </c>
      <c r="I142" s="6">
        <v>259.01</v>
      </c>
      <c r="J142" s="6"/>
      <c r="K142" s="6"/>
      <c r="L142" s="15">
        <v>259.01</v>
      </c>
      <c r="M142" s="6">
        <f t="shared" si="6"/>
        <v>0</v>
      </c>
      <c r="N142" s="6">
        <f t="shared" si="7"/>
        <v>0</v>
      </c>
      <c r="O142" s="14">
        <f t="shared" si="8"/>
        <v>41.112698412698414</v>
      </c>
    </row>
    <row r="143" spans="1:15" x14ac:dyDescent="0.2">
      <c r="A143" s="1">
        <v>401684</v>
      </c>
      <c r="B143" s="1" t="s">
        <v>24</v>
      </c>
      <c r="E143" s="4" t="s">
        <v>267</v>
      </c>
      <c r="F143" s="4"/>
      <c r="G143" s="4" t="s">
        <v>268</v>
      </c>
      <c r="H143" s="6"/>
      <c r="I143" s="6"/>
      <c r="J143" s="6"/>
      <c r="K143" s="6"/>
      <c r="L143" s="15"/>
      <c r="M143" s="6">
        <f t="shared" si="6"/>
        <v>0</v>
      </c>
      <c r="N143" s="6">
        <f t="shared" si="7"/>
        <v>0</v>
      </c>
      <c r="O143" s="14">
        <f t="shared" si="8"/>
        <v>0</v>
      </c>
    </row>
    <row r="144" spans="1:15" x14ac:dyDescent="0.2">
      <c r="A144" s="1">
        <v>402636</v>
      </c>
      <c r="B144" s="1" t="s">
        <v>24</v>
      </c>
      <c r="C144" s="3">
        <v>43721</v>
      </c>
      <c r="D144" s="3">
        <v>43724</v>
      </c>
      <c r="E144" s="4" t="s">
        <v>269</v>
      </c>
      <c r="F144" s="4"/>
      <c r="G144" s="4" t="s">
        <v>270</v>
      </c>
      <c r="H144" s="6">
        <v>111.3</v>
      </c>
      <c r="I144" s="6">
        <v>111.3</v>
      </c>
      <c r="J144" s="6"/>
      <c r="K144" s="6"/>
      <c r="L144" s="15">
        <v>111.3</v>
      </c>
      <c r="M144" s="6">
        <f t="shared" si="6"/>
        <v>0</v>
      </c>
      <c r="N144" s="6">
        <f t="shared" si="7"/>
        <v>0</v>
      </c>
      <c r="O144" s="14">
        <f t="shared" si="8"/>
        <v>17.666666666666668</v>
      </c>
    </row>
    <row r="145" spans="1:15" x14ac:dyDescent="0.2">
      <c r="A145" s="40">
        <v>237439</v>
      </c>
      <c r="B145" s="40" t="s">
        <v>24</v>
      </c>
      <c r="C145" s="41"/>
      <c r="D145" s="41"/>
      <c r="E145" s="42" t="s">
        <v>271</v>
      </c>
      <c r="F145" s="4"/>
      <c r="G145" s="4" t="s">
        <v>272</v>
      </c>
      <c r="H145" s="6"/>
      <c r="I145" s="6"/>
      <c r="J145" s="6"/>
      <c r="K145" s="6"/>
      <c r="L145" s="15"/>
      <c r="M145" s="6">
        <f t="shared" si="6"/>
        <v>0</v>
      </c>
      <c r="N145" s="6">
        <f t="shared" si="7"/>
        <v>0</v>
      </c>
      <c r="O145" s="14">
        <f t="shared" si="8"/>
        <v>0</v>
      </c>
    </row>
    <row r="146" spans="1:15" x14ac:dyDescent="0.2">
      <c r="A146" s="1">
        <v>147093</v>
      </c>
      <c r="B146" s="1" t="s">
        <v>24</v>
      </c>
      <c r="C146" s="3">
        <v>43722</v>
      </c>
      <c r="D146" s="3">
        <v>43724</v>
      </c>
      <c r="E146" s="4" t="s">
        <v>273</v>
      </c>
      <c r="F146" s="4"/>
      <c r="G146" s="4" t="s">
        <v>274</v>
      </c>
      <c r="H146" s="6">
        <v>2561.31</v>
      </c>
      <c r="I146" s="6">
        <v>2561.31</v>
      </c>
      <c r="J146" s="6"/>
      <c r="K146" s="6"/>
      <c r="L146" s="15">
        <v>2561.31</v>
      </c>
      <c r="M146" s="6">
        <f t="shared" si="6"/>
        <v>0</v>
      </c>
      <c r="N146" s="6">
        <f t="shared" si="7"/>
        <v>0</v>
      </c>
      <c r="O146" s="14">
        <f t="shared" si="8"/>
        <v>406.55714285714288</v>
      </c>
    </row>
    <row r="147" spans="1:15" x14ac:dyDescent="0.2">
      <c r="A147" s="26">
        <v>174590</v>
      </c>
      <c r="B147" s="27" t="s">
        <v>50</v>
      </c>
      <c r="C147" s="27"/>
      <c r="D147" s="27"/>
      <c r="E147" s="28" t="s">
        <v>275</v>
      </c>
      <c r="F147" s="4"/>
      <c r="G147" s="6" t="s">
        <v>276</v>
      </c>
      <c r="H147" s="6"/>
      <c r="I147" s="6"/>
      <c r="J147" s="6"/>
      <c r="K147" s="6"/>
      <c r="L147" s="15"/>
      <c r="M147" s="6">
        <f t="shared" si="6"/>
        <v>0</v>
      </c>
      <c r="N147" s="6">
        <f t="shared" si="7"/>
        <v>0</v>
      </c>
      <c r="O147" s="14">
        <f t="shared" si="8"/>
        <v>0</v>
      </c>
    </row>
    <row r="148" spans="1:15" x14ac:dyDescent="0.2">
      <c r="A148" s="1">
        <v>257633</v>
      </c>
      <c r="B148" s="1" t="s">
        <v>24</v>
      </c>
      <c r="C148" s="3">
        <v>43723</v>
      </c>
      <c r="D148" s="3">
        <v>43725</v>
      </c>
      <c r="E148" s="4" t="s">
        <v>277</v>
      </c>
      <c r="F148" s="4"/>
      <c r="G148" s="4" t="s">
        <v>278</v>
      </c>
      <c r="H148" s="6">
        <v>52.5</v>
      </c>
      <c r="I148" s="6">
        <v>52.5</v>
      </c>
      <c r="J148" s="6"/>
      <c r="K148" s="6"/>
      <c r="L148" s="15">
        <v>52.5</v>
      </c>
      <c r="M148" s="6">
        <f t="shared" si="6"/>
        <v>0</v>
      </c>
      <c r="N148" s="6">
        <f t="shared" si="7"/>
        <v>0</v>
      </c>
      <c r="O148" s="14">
        <f t="shared" si="8"/>
        <v>8.3333333333333339</v>
      </c>
    </row>
    <row r="149" spans="1:15" x14ac:dyDescent="0.2">
      <c r="A149" s="1">
        <v>217260</v>
      </c>
      <c r="B149" s="1" t="s">
        <v>24</v>
      </c>
      <c r="C149" s="3">
        <v>43723</v>
      </c>
      <c r="D149" s="3">
        <v>43725</v>
      </c>
      <c r="E149" s="4" t="s">
        <v>279</v>
      </c>
      <c r="F149" s="4"/>
      <c r="G149" s="4" t="s">
        <v>278</v>
      </c>
      <c r="H149" s="6">
        <v>31.5</v>
      </c>
      <c r="I149" s="6">
        <v>31.5</v>
      </c>
      <c r="J149" s="6"/>
      <c r="K149" s="6"/>
      <c r="L149" s="15">
        <v>31.5</v>
      </c>
      <c r="M149" s="6">
        <f t="shared" si="6"/>
        <v>0</v>
      </c>
      <c r="N149" s="6">
        <f t="shared" si="7"/>
        <v>0</v>
      </c>
      <c r="O149" s="14">
        <f t="shared" si="8"/>
        <v>5</v>
      </c>
    </row>
    <row r="150" spans="1:15" x14ac:dyDescent="0.2">
      <c r="A150" s="55">
        <v>235592</v>
      </c>
      <c r="B150" s="55" t="s">
        <v>30</v>
      </c>
      <c r="C150" s="56" t="s">
        <v>78</v>
      </c>
      <c r="D150" s="56" t="s">
        <v>78</v>
      </c>
      <c r="E150" s="57" t="s">
        <v>280</v>
      </c>
      <c r="F150" s="4" t="s">
        <v>281</v>
      </c>
      <c r="G150" s="17" t="s">
        <v>282</v>
      </c>
      <c r="H150" s="6"/>
      <c r="I150" s="6"/>
      <c r="J150" s="6"/>
      <c r="K150" s="6"/>
      <c r="L150" s="15"/>
      <c r="M150" s="6">
        <f t="shared" si="6"/>
        <v>0</v>
      </c>
      <c r="N150" s="6">
        <f t="shared" si="7"/>
        <v>0</v>
      </c>
      <c r="O150" s="14">
        <f t="shared" si="8"/>
        <v>0</v>
      </c>
    </row>
    <row r="151" spans="1:15" x14ac:dyDescent="0.2">
      <c r="A151" s="1">
        <v>419571</v>
      </c>
      <c r="B151" s="1" t="s">
        <v>50</v>
      </c>
      <c r="C151" s="3">
        <v>43709</v>
      </c>
      <c r="D151" s="3">
        <v>43709</v>
      </c>
      <c r="E151" s="4" t="s">
        <v>283</v>
      </c>
      <c r="F151" s="4"/>
      <c r="G151" s="4" t="s">
        <v>239</v>
      </c>
      <c r="H151" s="6">
        <v>0</v>
      </c>
      <c r="I151" s="6">
        <v>0</v>
      </c>
      <c r="J151" s="6"/>
      <c r="K151" s="6"/>
      <c r="L151" s="15">
        <v>0</v>
      </c>
      <c r="M151" s="6">
        <f t="shared" si="6"/>
        <v>0</v>
      </c>
      <c r="N151" s="6">
        <f t="shared" si="7"/>
        <v>0</v>
      </c>
      <c r="O151" s="14">
        <f t="shared" si="8"/>
        <v>0</v>
      </c>
    </row>
    <row r="152" spans="1:15" x14ac:dyDescent="0.2">
      <c r="A152" s="26">
        <v>241148</v>
      </c>
      <c r="B152" s="27" t="s">
        <v>50</v>
      </c>
      <c r="C152" s="27"/>
      <c r="D152" s="27"/>
      <c r="E152" s="28" t="s">
        <v>284</v>
      </c>
      <c r="F152" s="4"/>
      <c r="G152" s="6" t="s">
        <v>223</v>
      </c>
      <c r="H152" s="6"/>
      <c r="I152" s="6"/>
      <c r="J152" s="6"/>
      <c r="K152" s="6"/>
      <c r="L152" s="15"/>
      <c r="M152" s="6">
        <f t="shared" si="6"/>
        <v>0</v>
      </c>
      <c r="N152" s="6">
        <f t="shared" si="7"/>
        <v>0</v>
      </c>
      <c r="O152" s="14">
        <f t="shared" si="8"/>
        <v>0</v>
      </c>
    </row>
    <row r="153" spans="1:15" x14ac:dyDescent="0.2">
      <c r="A153" s="19">
        <v>266939</v>
      </c>
      <c r="B153" s="3" t="s">
        <v>24</v>
      </c>
      <c r="C153" s="3">
        <v>43724</v>
      </c>
      <c r="D153" s="3">
        <v>43727</v>
      </c>
      <c r="E153" s="25" t="s">
        <v>285</v>
      </c>
      <c r="F153" s="4"/>
      <c r="G153" s="6" t="s">
        <v>286</v>
      </c>
      <c r="H153" s="6">
        <v>127.47</v>
      </c>
      <c r="I153" s="6">
        <v>127.47</v>
      </c>
      <c r="J153" s="6"/>
      <c r="K153" s="6"/>
      <c r="L153" s="15">
        <v>127.48</v>
      </c>
      <c r="M153" s="6">
        <f t="shared" si="6"/>
        <v>-1.0000000000005116E-2</v>
      </c>
      <c r="N153" s="6">
        <f t="shared" si="7"/>
        <v>0</v>
      </c>
      <c r="O153" s="14">
        <f t="shared" si="8"/>
        <v>20.234920634920638</v>
      </c>
    </row>
    <row r="154" spans="1:15" x14ac:dyDescent="0.2">
      <c r="A154" s="19">
        <v>85132</v>
      </c>
      <c r="B154" s="3" t="s">
        <v>50</v>
      </c>
      <c r="C154" s="3">
        <v>43722</v>
      </c>
      <c r="D154" s="3">
        <v>43724</v>
      </c>
      <c r="E154" s="25" t="s">
        <v>287</v>
      </c>
      <c r="F154" s="4"/>
      <c r="G154" s="6" t="s">
        <v>80</v>
      </c>
      <c r="H154" s="6">
        <v>70627.179999999993</v>
      </c>
      <c r="I154" s="6">
        <v>70627.179999999993</v>
      </c>
      <c r="J154" s="6"/>
      <c r="K154" s="6"/>
      <c r="L154" s="15">
        <v>70627.179999999993</v>
      </c>
      <c r="M154" s="6">
        <f t="shared" si="6"/>
        <v>0</v>
      </c>
      <c r="N154" s="6">
        <f t="shared" si="7"/>
        <v>0</v>
      </c>
      <c r="O154" s="14">
        <f t="shared" si="8"/>
        <v>11210.663492063492</v>
      </c>
    </row>
    <row r="155" spans="1:15" x14ac:dyDescent="0.2">
      <c r="A155" s="19">
        <v>85133</v>
      </c>
      <c r="B155" s="3" t="s">
        <v>50</v>
      </c>
      <c r="C155" s="3">
        <v>43722</v>
      </c>
      <c r="D155" s="3">
        <v>43724</v>
      </c>
      <c r="E155" s="25" t="s">
        <v>288</v>
      </c>
      <c r="F155" s="4"/>
      <c r="G155" s="6" t="s">
        <v>43</v>
      </c>
      <c r="H155" s="6">
        <v>53798.61</v>
      </c>
      <c r="I155" s="6">
        <v>53798.61</v>
      </c>
      <c r="J155" s="6"/>
      <c r="K155" s="6"/>
      <c r="L155" s="15">
        <v>53799.56</v>
      </c>
      <c r="M155" s="6">
        <f t="shared" si="6"/>
        <v>-0.94999999999708962</v>
      </c>
      <c r="N155" s="6">
        <f t="shared" si="7"/>
        <v>0</v>
      </c>
      <c r="O155" s="14">
        <f t="shared" si="8"/>
        <v>8539.6126984126986</v>
      </c>
    </row>
    <row r="156" spans="1:15" x14ac:dyDescent="0.2">
      <c r="A156" s="19">
        <v>259949</v>
      </c>
      <c r="B156" s="3" t="s">
        <v>50</v>
      </c>
      <c r="C156" s="3">
        <v>43719</v>
      </c>
      <c r="D156" s="3">
        <v>43719</v>
      </c>
      <c r="E156" s="25" t="s">
        <v>289</v>
      </c>
      <c r="F156" s="4"/>
      <c r="G156" s="6" t="s">
        <v>290</v>
      </c>
      <c r="H156" s="6">
        <v>0</v>
      </c>
      <c r="I156" s="6">
        <v>0</v>
      </c>
      <c r="J156" s="6"/>
      <c r="K156" s="6"/>
      <c r="L156" s="15">
        <v>0</v>
      </c>
      <c r="M156" s="6">
        <f t="shared" si="6"/>
        <v>0</v>
      </c>
      <c r="N156" s="6">
        <f t="shared" si="7"/>
        <v>0</v>
      </c>
      <c r="O156" s="14">
        <f t="shared" si="8"/>
        <v>0</v>
      </c>
    </row>
    <row r="157" spans="1:15" x14ac:dyDescent="0.2">
      <c r="A157" s="21">
        <v>274187</v>
      </c>
      <c r="B157" s="2" t="s">
        <v>30</v>
      </c>
      <c r="C157" s="2" t="s">
        <v>31</v>
      </c>
      <c r="D157" s="2" t="s">
        <v>31</v>
      </c>
      <c r="E157" s="46" t="s">
        <v>291</v>
      </c>
      <c r="F157" s="4"/>
      <c r="G157" s="6" t="s">
        <v>292</v>
      </c>
      <c r="H157" s="6"/>
      <c r="I157" s="6"/>
      <c r="J157" s="6"/>
      <c r="K157" s="6"/>
      <c r="L157" s="15"/>
      <c r="M157" s="6">
        <f t="shared" si="6"/>
        <v>0</v>
      </c>
      <c r="N157" s="6">
        <f t="shared" si="7"/>
        <v>0</v>
      </c>
      <c r="O157" s="14">
        <f t="shared" si="8"/>
        <v>0</v>
      </c>
    </row>
    <row r="158" spans="1:15" x14ac:dyDescent="0.2">
      <c r="A158" s="19">
        <v>251929</v>
      </c>
      <c r="B158" s="3" t="s">
        <v>24</v>
      </c>
      <c r="C158" s="3">
        <v>43724</v>
      </c>
      <c r="D158" s="3">
        <v>43727</v>
      </c>
      <c r="E158" s="25" t="s">
        <v>293</v>
      </c>
      <c r="F158" s="4"/>
      <c r="G158" s="6" t="s">
        <v>294</v>
      </c>
      <c r="H158" s="6">
        <v>104.38</v>
      </c>
      <c r="I158" s="6">
        <v>104.38</v>
      </c>
      <c r="J158" s="6"/>
      <c r="K158" s="6"/>
      <c r="L158" s="15">
        <v>104.38</v>
      </c>
      <c r="M158" s="6">
        <f t="shared" si="6"/>
        <v>0</v>
      </c>
      <c r="N158" s="6">
        <f t="shared" si="7"/>
        <v>0</v>
      </c>
      <c r="O158" s="14">
        <f t="shared" si="8"/>
        <v>16.568253968253966</v>
      </c>
    </row>
    <row r="159" spans="1:15" x14ac:dyDescent="0.2">
      <c r="A159" s="1">
        <v>239201</v>
      </c>
      <c r="B159" s="1" t="s">
        <v>24</v>
      </c>
      <c r="C159" s="3">
        <v>43715</v>
      </c>
      <c r="D159" s="3">
        <v>43717</v>
      </c>
      <c r="E159" s="4" t="s">
        <v>295</v>
      </c>
      <c r="F159" s="4"/>
      <c r="G159" s="4" t="s">
        <v>296</v>
      </c>
      <c r="H159" s="6">
        <v>90.6</v>
      </c>
      <c r="I159" s="6">
        <v>90.6</v>
      </c>
      <c r="J159" s="6"/>
      <c r="K159" s="6"/>
      <c r="L159" s="15">
        <v>90.6</v>
      </c>
      <c r="M159" s="6">
        <f t="shared" si="6"/>
        <v>0</v>
      </c>
      <c r="N159" s="6">
        <f t="shared" si="7"/>
        <v>0</v>
      </c>
      <c r="O159" s="14">
        <f t="shared" si="8"/>
        <v>14.38095238095238</v>
      </c>
    </row>
    <row r="160" spans="1:15" x14ac:dyDescent="0.2">
      <c r="A160" s="1">
        <v>402750</v>
      </c>
      <c r="B160" s="1" t="s">
        <v>24</v>
      </c>
      <c r="C160" s="3">
        <v>43715</v>
      </c>
      <c r="D160" s="3">
        <v>43717</v>
      </c>
      <c r="E160" s="4" t="s">
        <v>297</v>
      </c>
      <c r="F160" s="4"/>
      <c r="G160" s="4" t="s">
        <v>87</v>
      </c>
      <c r="H160" s="6">
        <v>69.290000000000006</v>
      </c>
      <c r="I160" s="6">
        <v>69.290000000000006</v>
      </c>
      <c r="J160" s="6"/>
      <c r="K160" s="6"/>
      <c r="L160" s="15">
        <v>69.290000000000006</v>
      </c>
      <c r="M160" s="6">
        <f t="shared" si="6"/>
        <v>0</v>
      </c>
      <c r="N160" s="6">
        <f t="shared" si="7"/>
        <v>0</v>
      </c>
      <c r="O160" s="14">
        <f t="shared" si="8"/>
        <v>10.9984126984127</v>
      </c>
    </row>
    <row r="161" spans="1:15" x14ac:dyDescent="0.2">
      <c r="A161" s="1">
        <v>314287</v>
      </c>
      <c r="B161" s="1" t="s">
        <v>24</v>
      </c>
      <c r="C161" s="3">
        <v>43724</v>
      </c>
      <c r="D161" s="3">
        <v>43727</v>
      </c>
      <c r="E161" s="4" t="s">
        <v>298</v>
      </c>
      <c r="F161" s="4"/>
      <c r="G161" s="4" t="s">
        <v>299</v>
      </c>
      <c r="H161" s="6">
        <v>67.489999999999995</v>
      </c>
      <c r="I161" s="6">
        <v>67.489999999999995</v>
      </c>
      <c r="J161" s="6"/>
      <c r="K161" s="6"/>
      <c r="L161" s="15">
        <v>67.489999999999995</v>
      </c>
      <c r="M161" s="6">
        <f t="shared" si="6"/>
        <v>0</v>
      </c>
      <c r="N161" s="6">
        <f t="shared" si="7"/>
        <v>0</v>
      </c>
      <c r="O161" s="14">
        <f t="shared" si="8"/>
        <v>10.712698412698412</v>
      </c>
    </row>
    <row r="162" spans="1:15" x14ac:dyDescent="0.2">
      <c r="A162" s="36">
        <v>121609</v>
      </c>
      <c r="B162" s="10" t="s">
        <v>30</v>
      </c>
      <c r="C162" s="2" t="s">
        <v>31</v>
      </c>
      <c r="D162" s="2" t="s">
        <v>31</v>
      </c>
      <c r="E162" s="17" t="s">
        <v>300</v>
      </c>
      <c r="F162" s="4"/>
      <c r="G162" s="4" t="s">
        <v>29</v>
      </c>
      <c r="H162" s="6"/>
      <c r="I162" s="6"/>
      <c r="J162" s="6"/>
      <c r="K162" s="6"/>
      <c r="L162" s="15"/>
      <c r="M162" s="6">
        <f t="shared" si="6"/>
        <v>0</v>
      </c>
      <c r="N162" s="6">
        <f t="shared" si="7"/>
        <v>0</v>
      </c>
      <c r="O162" s="14">
        <f t="shared" si="8"/>
        <v>0</v>
      </c>
    </row>
    <row r="163" spans="1:15" x14ac:dyDescent="0.2">
      <c r="A163" s="58">
        <v>139725</v>
      </c>
      <c r="B163" s="1" t="s">
        <v>24</v>
      </c>
      <c r="C163" s="3">
        <v>43721</v>
      </c>
      <c r="D163" s="3">
        <v>43724</v>
      </c>
      <c r="E163" s="4" t="s">
        <v>301</v>
      </c>
      <c r="F163" s="4"/>
      <c r="G163" s="4" t="s">
        <v>29</v>
      </c>
      <c r="H163" s="6">
        <v>12383.99</v>
      </c>
      <c r="I163" s="6">
        <v>12383.99</v>
      </c>
      <c r="L163" s="35">
        <v>12383.99</v>
      </c>
      <c r="M163" s="6">
        <f t="shared" si="6"/>
        <v>0</v>
      </c>
      <c r="N163" s="6">
        <f t="shared" si="7"/>
        <v>0</v>
      </c>
      <c r="O163" s="14">
        <f t="shared" si="8"/>
        <v>1965.7126984126985</v>
      </c>
    </row>
    <row r="164" spans="1:15" x14ac:dyDescent="0.2">
      <c r="A164" s="1">
        <v>400386</v>
      </c>
      <c r="B164" s="1" t="s">
        <v>24</v>
      </c>
      <c r="C164" s="3">
        <v>43719</v>
      </c>
      <c r="D164" s="3">
        <v>43721</v>
      </c>
      <c r="E164" s="4" t="s">
        <v>302</v>
      </c>
      <c r="F164" s="4"/>
      <c r="G164" s="4" t="s">
        <v>303</v>
      </c>
      <c r="H164" s="6">
        <v>117.52</v>
      </c>
      <c r="I164" s="6">
        <v>117.52</v>
      </c>
      <c r="L164" s="35">
        <v>117.52</v>
      </c>
      <c r="M164" s="6">
        <f t="shared" si="6"/>
        <v>0</v>
      </c>
      <c r="N164" s="6">
        <f t="shared" si="7"/>
        <v>0</v>
      </c>
      <c r="O164" s="14">
        <f t="shared" si="8"/>
        <v>18.653968253968255</v>
      </c>
    </row>
    <row r="165" spans="1:15" x14ac:dyDescent="0.2">
      <c r="A165" s="1">
        <v>279579</v>
      </c>
      <c r="B165" s="1" t="s">
        <v>24</v>
      </c>
      <c r="C165" s="3">
        <v>43720</v>
      </c>
      <c r="D165" s="3">
        <v>43724</v>
      </c>
      <c r="E165" s="4" t="s">
        <v>304</v>
      </c>
      <c r="F165" s="4"/>
      <c r="G165" s="4" t="s">
        <v>89</v>
      </c>
      <c r="H165" s="6">
        <v>12</v>
      </c>
      <c r="I165" s="6">
        <v>12</v>
      </c>
      <c r="L165" s="35">
        <v>12</v>
      </c>
      <c r="M165" s="6">
        <f t="shared" si="6"/>
        <v>0</v>
      </c>
      <c r="N165" s="6">
        <f t="shared" si="7"/>
        <v>0</v>
      </c>
      <c r="O165" s="14">
        <f t="shared" si="8"/>
        <v>1.9047619047619049</v>
      </c>
    </row>
    <row r="166" spans="1:15" x14ac:dyDescent="0.2">
      <c r="A166" s="10">
        <v>420982</v>
      </c>
      <c r="B166" s="10" t="s">
        <v>30</v>
      </c>
      <c r="C166" s="2" t="s">
        <v>31</v>
      </c>
      <c r="D166" s="2" t="s">
        <v>31</v>
      </c>
      <c r="E166" s="17" t="s">
        <v>305</v>
      </c>
      <c r="F166" s="17"/>
      <c r="G166" s="17" t="s">
        <v>150</v>
      </c>
      <c r="H166" s="6"/>
      <c r="I166" s="6"/>
      <c r="L166" s="35"/>
      <c r="M166" s="6">
        <f t="shared" si="6"/>
        <v>0</v>
      </c>
      <c r="N166" s="6">
        <f t="shared" si="7"/>
        <v>0</v>
      </c>
      <c r="O166" s="14">
        <f t="shared" si="8"/>
        <v>0</v>
      </c>
    </row>
    <row r="167" spans="1:15" x14ac:dyDescent="0.2">
      <c r="A167" s="19">
        <v>85088</v>
      </c>
      <c r="B167" s="3" t="s">
        <v>50</v>
      </c>
      <c r="C167" s="3">
        <v>43715</v>
      </c>
      <c r="D167" s="3">
        <v>43717</v>
      </c>
      <c r="E167" s="25" t="s">
        <v>306</v>
      </c>
      <c r="F167" s="4"/>
      <c r="G167" s="6" t="s">
        <v>61</v>
      </c>
      <c r="H167" s="6">
        <v>159510.91</v>
      </c>
      <c r="I167" s="6">
        <v>159510.91</v>
      </c>
      <c r="J167" s="6"/>
      <c r="K167" s="6"/>
      <c r="L167" s="15">
        <v>159511.07</v>
      </c>
      <c r="M167" s="6">
        <f t="shared" si="6"/>
        <v>-0.16000000000349246</v>
      </c>
      <c r="N167" s="6">
        <f t="shared" si="7"/>
        <v>0</v>
      </c>
      <c r="O167" s="14">
        <f t="shared" si="8"/>
        <v>25319.217460317461</v>
      </c>
    </row>
    <row r="168" spans="1:15" x14ac:dyDescent="0.2">
      <c r="A168" s="19">
        <v>184272</v>
      </c>
      <c r="B168" s="3" t="s">
        <v>50</v>
      </c>
      <c r="C168" s="3">
        <v>43715</v>
      </c>
      <c r="D168" s="3">
        <v>43717</v>
      </c>
      <c r="E168" s="25" t="s">
        <v>307</v>
      </c>
      <c r="F168" s="4"/>
      <c r="G168" s="6" t="s">
        <v>87</v>
      </c>
      <c r="H168" s="6">
        <v>78823.179999999993</v>
      </c>
      <c r="I168" s="6">
        <v>78823.179999999993</v>
      </c>
      <c r="J168" s="6"/>
      <c r="K168" s="6"/>
      <c r="L168" s="15">
        <v>78823.179999999993</v>
      </c>
      <c r="M168" s="6">
        <f t="shared" si="6"/>
        <v>0</v>
      </c>
      <c r="N168" s="6">
        <f t="shared" si="7"/>
        <v>0</v>
      </c>
      <c r="O168" s="14">
        <f t="shared" si="8"/>
        <v>12511.615873015873</v>
      </c>
    </row>
    <row r="169" spans="1:15" x14ac:dyDescent="0.2">
      <c r="A169" s="19">
        <v>209060</v>
      </c>
      <c r="B169" s="3" t="s">
        <v>50</v>
      </c>
      <c r="C169" s="3">
        <v>43715</v>
      </c>
      <c r="D169" s="3">
        <v>43717</v>
      </c>
      <c r="E169" s="25" t="s">
        <v>308</v>
      </c>
      <c r="F169" s="4"/>
      <c r="G169" s="6" t="s">
        <v>235</v>
      </c>
      <c r="H169" s="5">
        <v>70377.94</v>
      </c>
      <c r="I169" s="6">
        <v>70377.94</v>
      </c>
      <c r="J169" s="6"/>
      <c r="K169" s="6"/>
      <c r="L169" s="15">
        <v>70377.960000000006</v>
      </c>
      <c r="M169" s="6">
        <f t="shared" si="6"/>
        <v>-2.0000000004074536E-2</v>
      </c>
      <c r="N169" s="6">
        <f t="shared" si="7"/>
        <v>0</v>
      </c>
      <c r="O169" s="14">
        <f t="shared" si="8"/>
        <v>11171.104761904764</v>
      </c>
    </row>
    <row r="170" spans="1:15" x14ac:dyDescent="0.2">
      <c r="A170" s="19">
        <v>161382</v>
      </c>
      <c r="B170" s="3" t="s">
        <v>50</v>
      </c>
      <c r="C170" s="3">
        <v>43715</v>
      </c>
      <c r="D170" s="3">
        <v>43717</v>
      </c>
      <c r="E170" s="25" t="s">
        <v>309</v>
      </c>
      <c r="F170" s="4"/>
      <c r="G170" s="6" t="s">
        <v>100</v>
      </c>
      <c r="H170" s="6">
        <v>186871.97</v>
      </c>
      <c r="I170" s="6">
        <v>186871.97</v>
      </c>
      <c r="J170" s="6"/>
      <c r="K170" s="6"/>
      <c r="L170" s="15">
        <v>186871.96</v>
      </c>
      <c r="M170" s="6">
        <f t="shared" si="6"/>
        <v>1.0000000009313226E-2</v>
      </c>
      <c r="N170" s="6">
        <f t="shared" si="7"/>
        <v>0</v>
      </c>
      <c r="O170" s="14">
        <f t="shared" si="8"/>
        <v>29662.215873015874</v>
      </c>
    </row>
    <row r="171" spans="1:15" x14ac:dyDescent="0.2">
      <c r="A171" s="10">
        <v>142014</v>
      </c>
      <c r="B171" s="10" t="s">
        <v>30</v>
      </c>
      <c r="C171" s="2" t="s">
        <v>31</v>
      </c>
      <c r="D171" s="2" t="s">
        <v>31</v>
      </c>
      <c r="E171" s="17" t="s">
        <v>310</v>
      </c>
      <c r="F171" s="4" t="s">
        <v>311</v>
      </c>
      <c r="G171" s="4" t="s">
        <v>312</v>
      </c>
      <c r="H171" s="6"/>
      <c r="I171" s="6"/>
      <c r="J171" s="6"/>
      <c r="K171" s="6"/>
      <c r="L171" s="15"/>
      <c r="M171" s="6">
        <f t="shared" si="6"/>
        <v>0</v>
      </c>
      <c r="N171" s="6">
        <f t="shared" si="7"/>
        <v>0</v>
      </c>
      <c r="O171" s="14">
        <f t="shared" si="8"/>
        <v>0</v>
      </c>
    </row>
    <row r="172" spans="1:15" x14ac:dyDescent="0.2">
      <c r="A172" s="1">
        <v>261593</v>
      </c>
      <c r="B172" s="1" t="s">
        <v>24</v>
      </c>
      <c r="C172" s="3">
        <v>43722</v>
      </c>
      <c r="D172" s="3">
        <v>43724</v>
      </c>
      <c r="E172" s="4" t="s">
        <v>313</v>
      </c>
      <c r="F172" s="4"/>
      <c r="G172" s="4" t="s">
        <v>294</v>
      </c>
      <c r="H172" s="6">
        <v>122.85</v>
      </c>
      <c r="I172" s="6">
        <v>78.42</v>
      </c>
      <c r="J172" s="6"/>
      <c r="K172" s="6">
        <v>44.43</v>
      </c>
      <c r="L172" s="15">
        <v>122.85</v>
      </c>
      <c r="M172" s="6">
        <f t="shared" si="6"/>
        <v>0</v>
      </c>
      <c r="N172" s="6">
        <f t="shared" si="7"/>
        <v>-7.1054273576010019E-15</v>
      </c>
      <c r="O172" s="14">
        <f t="shared" si="8"/>
        <v>19.5</v>
      </c>
    </row>
    <row r="173" spans="1:15" x14ac:dyDescent="0.2">
      <c r="A173" s="1">
        <v>259703</v>
      </c>
      <c r="B173" s="1" t="s">
        <v>24</v>
      </c>
      <c r="C173" s="3">
        <v>43720</v>
      </c>
      <c r="D173" s="3">
        <v>43720</v>
      </c>
      <c r="E173" s="4" t="s">
        <v>314</v>
      </c>
      <c r="F173" s="4"/>
      <c r="G173" s="4" t="s">
        <v>315</v>
      </c>
      <c r="H173" s="6">
        <v>614.41</v>
      </c>
      <c r="I173" s="6"/>
      <c r="J173" s="6"/>
      <c r="K173" s="6">
        <v>614.41</v>
      </c>
      <c r="L173" s="15">
        <v>643.79999999999995</v>
      </c>
      <c r="M173" s="6">
        <f t="shared" si="6"/>
        <v>-29.389999999999986</v>
      </c>
      <c r="N173" s="6">
        <f t="shared" si="7"/>
        <v>0</v>
      </c>
      <c r="O173" s="14">
        <f t="shared" si="8"/>
        <v>102.19047619047619</v>
      </c>
    </row>
    <row r="174" spans="1:15" x14ac:dyDescent="0.2">
      <c r="A174" s="1">
        <v>129415</v>
      </c>
      <c r="B174" s="1" t="s">
        <v>24</v>
      </c>
      <c r="C174" s="3">
        <v>43721</v>
      </c>
      <c r="D174" s="3">
        <v>43724</v>
      </c>
      <c r="E174" s="4" t="s">
        <v>316</v>
      </c>
      <c r="F174" s="4"/>
      <c r="G174" s="4" t="s">
        <v>52</v>
      </c>
      <c r="H174" s="6">
        <v>1280.21</v>
      </c>
      <c r="I174" s="6">
        <v>1280.21</v>
      </c>
      <c r="J174" s="6"/>
      <c r="K174" s="6"/>
      <c r="L174" s="15">
        <v>1280.21</v>
      </c>
      <c r="M174" s="6">
        <f t="shared" si="6"/>
        <v>0</v>
      </c>
      <c r="N174" s="6">
        <f t="shared" si="7"/>
        <v>0</v>
      </c>
      <c r="O174" s="14">
        <f t="shared" si="8"/>
        <v>203.20793650793652</v>
      </c>
    </row>
    <row r="175" spans="1:15" x14ac:dyDescent="0.2">
      <c r="A175" s="50">
        <v>428561</v>
      </c>
      <c r="B175" s="50" t="s">
        <v>24</v>
      </c>
      <c r="C175" s="50"/>
      <c r="D175" s="50"/>
      <c r="E175" s="51" t="s">
        <v>317</v>
      </c>
      <c r="F175" s="4" t="s">
        <v>318</v>
      </c>
      <c r="G175" s="4" t="s">
        <v>77</v>
      </c>
      <c r="H175" s="6"/>
      <c r="I175" s="6"/>
      <c r="J175" s="6"/>
      <c r="K175" s="6"/>
      <c r="L175" s="15"/>
      <c r="M175" s="6">
        <f t="shared" si="6"/>
        <v>0</v>
      </c>
      <c r="N175" s="6">
        <f t="shared" si="7"/>
        <v>0</v>
      </c>
      <c r="O175" s="14">
        <f t="shared" si="8"/>
        <v>0</v>
      </c>
    </row>
    <row r="176" spans="1:15" x14ac:dyDescent="0.2">
      <c r="A176" s="1">
        <v>254679</v>
      </c>
      <c r="B176" s="1" t="s">
        <v>24</v>
      </c>
      <c r="C176" s="3">
        <v>43712</v>
      </c>
      <c r="D176" s="3">
        <v>43714</v>
      </c>
      <c r="E176" s="4" t="s">
        <v>319</v>
      </c>
      <c r="F176" s="4"/>
      <c r="G176" s="4" t="s">
        <v>320</v>
      </c>
      <c r="H176" s="6">
        <v>189.57</v>
      </c>
      <c r="I176" s="6">
        <v>189.57</v>
      </c>
      <c r="J176" s="6"/>
      <c r="K176" s="6"/>
      <c r="L176" s="15">
        <v>189.57</v>
      </c>
      <c r="M176" s="6">
        <f t="shared" si="6"/>
        <v>0</v>
      </c>
      <c r="N176" s="6">
        <f t="shared" si="7"/>
        <v>0</v>
      </c>
      <c r="O176" s="14">
        <f t="shared" si="8"/>
        <v>30.090476190476192</v>
      </c>
    </row>
    <row r="177" spans="1:15" x14ac:dyDescent="0.2">
      <c r="A177" s="50">
        <v>424374</v>
      </c>
      <c r="B177" s="50" t="s">
        <v>24</v>
      </c>
      <c r="C177" s="30"/>
      <c r="D177" s="30"/>
      <c r="E177" s="51" t="s">
        <v>321</v>
      </c>
      <c r="F177" s="4"/>
      <c r="G177" s="4" t="s">
        <v>124</v>
      </c>
      <c r="H177" s="6"/>
      <c r="I177" s="6"/>
      <c r="J177" s="6"/>
      <c r="K177" s="6"/>
      <c r="L177" s="15"/>
      <c r="M177" s="6">
        <f t="shared" si="6"/>
        <v>0</v>
      </c>
      <c r="N177" s="6">
        <f t="shared" si="7"/>
        <v>0</v>
      </c>
      <c r="O177" s="14">
        <f t="shared" si="8"/>
        <v>0</v>
      </c>
    </row>
    <row r="178" spans="1:15" x14ac:dyDescent="0.2">
      <c r="A178" s="50">
        <v>416492</v>
      </c>
      <c r="B178" s="50" t="s">
        <v>24</v>
      </c>
      <c r="C178" s="30"/>
      <c r="D178" s="30"/>
      <c r="E178" s="51" t="s">
        <v>322</v>
      </c>
      <c r="F178" s="4"/>
      <c r="G178" s="4" t="s">
        <v>34</v>
      </c>
      <c r="H178" s="6"/>
      <c r="I178" s="6"/>
      <c r="J178" s="6"/>
      <c r="K178" s="6"/>
      <c r="L178" s="15"/>
      <c r="M178" s="6">
        <f t="shared" si="6"/>
        <v>0</v>
      </c>
      <c r="N178" s="6">
        <f t="shared" si="7"/>
        <v>0</v>
      </c>
      <c r="O178" s="14">
        <f t="shared" si="8"/>
        <v>0</v>
      </c>
    </row>
    <row r="179" spans="1:15" x14ac:dyDescent="0.2">
      <c r="A179" s="26">
        <v>112484</v>
      </c>
      <c r="B179" s="27" t="s">
        <v>50</v>
      </c>
      <c r="C179" s="27"/>
      <c r="D179" s="27"/>
      <c r="E179" s="28" t="s">
        <v>323</v>
      </c>
      <c r="F179" s="4"/>
      <c r="G179" s="6" t="s">
        <v>324</v>
      </c>
      <c r="H179" s="6"/>
      <c r="I179" s="6"/>
      <c r="J179" s="6"/>
      <c r="K179" s="6"/>
      <c r="L179" s="15"/>
      <c r="M179" s="6">
        <f t="shared" si="6"/>
        <v>0</v>
      </c>
      <c r="N179" s="6">
        <f t="shared" si="7"/>
        <v>0</v>
      </c>
      <c r="O179" s="14">
        <f t="shared" si="8"/>
        <v>0</v>
      </c>
    </row>
    <row r="180" spans="1:15" x14ac:dyDescent="0.2">
      <c r="A180" s="1">
        <v>215363</v>
      </c>
      <c r="B180" s="1" t="s">
        <v>24</v>
      </c>
      <c r="C180" s="3">
        <v>43711</v>
      </c>
      <c r="D180" s="3">
        <v>43713</v>
      </c>
      <c r="E180" s="4" t="s">
        <v>325</v>
      </c>
      <c r="F180" s="4"/>
      <c r="G180" s="4" t="s">
        <v>235</v>
      </c>
      <c r="H180" s="6">
        <v>138.6</v>
      </c>
      <c r="I180" s="6">
        <v>138.6</v>
      </c>
      <c r="J180" s="6"/>
      <c r="K180" s="6"/>
      <c r="L180" s="15">
        <v>138.6</v>
      </c>
      <c r="M180" s="6">
        <f t="shared" si="6"/>
        <v>0</v>
      </c>
      <c r="N180" s="6">
        <f t="shared" si="7"/>
        <v>0</v>
      </c>
      <c r="O180" s="14">
        <f t="shared" si="8"/>
        <v>22</v>
      </c>
    </row>
    <row r="181" spans="1:15" x14ac:dyDescent="0.2">
      <c r="A181" s="19">
        <v>212098</v>
      </c>
      <c r="B181" s="3" t="s">
        <v>50</v>
      </c>
      <c r="C181" s="3">
        <v>43722</v>
      </c>
      <c r="D181" s="3">
        <v>43724</v>
      </c>
      <c r="E181" s="25" t="s">
        <v>326</v>
      </c>
      <c r="F181" s="4"/>
      <c r="G181" s="6" t="s">
        <v>327</v>
      </c>
      <c r="H181" s="6">
        <v>64931.65</v>
      </c>
      <c r="I181" s="6">
        <v>64931.65</v>
      </c>
      <c r="J181" s="6"/>
      <c r="K181" s="6"/>
      <c r="L181" s="15">
        <v>64931.66</v>
      </c>
      <c r="M181" s="6">
        <f t="shared" si="6"/>
        <v>-1.0000000002037268E-2</v>
      </c>
      <c r="N181" s="6">
        <f t="shared" si="7"/>
        <v>0</v>
      </c>
      <c r="O181" s="14">
        <f t="shared" si="8"/>
        <v>10306.612698412699</v>
      </c>
    </row>
    <row r="182" spans="1:15" x14ac:dyDescent="0.2">
      <c r="A182" s="19">
        <v>268661</v>
      </c>
      <c r="B182" s="3" t="s">
        <v>24</v>
      </c>
      <c r="C182" s="3">
        <v>43721</v>
      </c>
      <c r="D182" s="3">
        <v>43725</v>
      </c>
      <c r="E182" s="25" t="s">
        <v>328</v>
      </c>
      <c r="F182" s="4"/>
      <c r="G182" s="6" t="s">
        <v>65</v>
      </c>
      <c r="H182" s="6">
        <v>248.53</v>
      </c>
      <c r="I182" s="6">
        <v>248.53</v>
      </c>
      <c r="J182" s="6"/>
      <c r="K182" s="6"/>
      <c r="L182" s="15">
        <v>248.54</v>
      </c>
      <c r="M182" s="6">
        <f t="shared" si="6"/>
        <v>-9.9999999999909051E-3</v>
      </c>
      <c r="N182" s="6">
        <f t="shared" si="7"/>
        <v>0</v>
      </c>
      <c r="O182" s="14">
        <f t="shared" si="8"/>
        <v>39.450793650793649</v>
      </c>
    </row>
    <row r="183" spans="1:15" x14ac:dyDescent="0.2">
      <c r="A183" s="19">
        <v>85024</v>
      </c>
      <c r="B183" s="3" t="s">
        <v>50</v>
      </c>
      <c r="C183" s="3">
        <v>43721</v>
      </c>
      <c r="D183" s="3">
        <v>43725</v>
      </c>
      <c r="E183" s="25" t="s">
        <v>329</v>
      </c>
      <c r="F183" s="4"/>
      <c r="G183" s="6" t="s">
        <v>330</v>
      </c>
      <c r="H183" s="6">
        <v>154924.59</v>
      </c>
      <c r="I183" s="6">
        <v>154924.59</v>
      </c>
      <c r="J183" s="6"/>
      <c r="K183" s="6"/>
      <c r="L183" s="15">
        <v>154923.78</v>
      </c>
      <c r="M183" s="6">
        <f t="shared" si="6"/>
        <v>0.80999999999767169</v>
      </c>
      <c r="N183" s="6">
        <f t="shared" si="7"/>
        <v>0</v>
      </c>
      <c r="O183" s="14">
        <f t="shared" si="8"/>
        <v>24591.076190476189</v>
      </c>
    </row>
    <row r="184" spans="1:15" x14ac:dyDescent="0.2">
      <c r="A184" s="1">
        <v>236430</v>
      </c>
      <c r="B184" s="1" t="s">
        <v>24</v>
      </c>
      <c r="E184" s="4" t="s">
        <v>331</v>
      </c>
      <c r="F184" s="4"/>
      <c r="G184" s="4" t="s">
        <v>34</v>
      </c>
      <c r="H184" s="6"/>
      <c r="I184" s="6"/>
      <c r="J184" s="6"/>
      <c r="K184" s="6"/>
      <c r="L184" s="15"/>
      <c r="M184" s="6">
        <f t="shared" si="6"/>
        <v>0</v>
      </c>
      <c r="N184" s="6">
        <f t="shared" si="7"/>
        <v>0</v>
      </c>
      <c r="O184" s="14">
        <f t="shared" si="8"/>
        <v>0</v>
      </c>
    </row>
    <row r="185" spans="1:15" x14ac:dyDescent="0.2">
      <c r="A185" s="1">
        <v>267473</v>
      </c>
      <c r="B185" s="1" t="s">
        <v>24</v>
      </c>
      <c r="E185" s="4" t="s">
        <v>332</v>
      </c>
      <c r="F185" s="4"/>
      <c r="G185" s="4" t="s">
        <v>146</v>
      </c>
      <c r="H185" s="6"/>
      <c r="I185" s="6"/>
      <c r="J185" s="6"/>
      <c r="K185" s="6"/>
      <c r="L185" s="15"/>
      <c r="M185" s="6">
        <f t="shared" si="6"/>
        <v>0</v>
      </c>
      <c r="N185" s="6">
        <f t="shared" si="7"/>
        <v>0</v>
      </c>
      <c r="O185" s="14">
        <f t="shared" si="8"/>
        <v>0</v>
      </c>
    </row>
    <row r="186" spans="1:15" x14ac:dyDescent="0.2">
      <c r="A186" s="1">
        <v>243322</v>
      </c>
      <c r="B186" s="1" t="s">
        <v>24</v>
      </c>
      <c r="C186" s="3">
        <v>43711</v>
      </c>
      <c r="D186" s="3">
        <v>43713</v>
      </c>
      <c r="E186" s="4" t="s">
        <v>333</v>
      </c>
      <c r="F186" s="4"/>
      <c r="G186" s="4" t="s">
        <v>334</v>
      </c>
      <c r="H186" s="6">
        <v>81.900000000000006</v>
      </c>
      <c r="I186" s="6">
        <v>81.900000000000006</v>
      </c>
      <c r="J186" s="6"/>
      <c r="K186" s="6"/>
      <c r="L186" s="15">
        <v>81.900000000000006</v>
      </c>
      <c r="M186" s="6">
        <f t="shared" si="6"/>
        <v>0</v>
      </c>
      <c r="N186" s="6">
        <f t="shared" si="7"/>
        <v>0</v>
      </c>
      <c r="O186" s="14">
        <f t="shared" si="8"/>
        <v>13.000000000000002</v>
      </c>
    </row>
    <row r="187" spans="1:15" x14ac:dyDescent="0.2">
      <c r="A187" s="19">
        <v>255392</v>
      </c>
      <c r="B187" s="3" t="s">
        <v>24</v>
      </c>
      <c r="E187" s="25" t="s">
        <v>335</v>
      </c>
      <c r="F187" s="4"/>
      <c r="G187" s="6" t="s">
        <v>336</v>
      </c>
      <c r="H187" s="6"/>
      <c r="I187" s="6"/>
      <c r="J187" s="6"/>
      <c r="K187" s="6"/>
      <c r="L187" s="15"/>
      <c r="M187" s="6">
        <f t="shared" si="6"/>
        <v>0</v>
      </c>
      <c r="N187" s="6">
        <f t="shared" si="7"/>
        <v>0</v>
      </c>
      <c r="O187" s="14">
        <f t="shared" si="8"/>
        <v>0</v>
      </c>
    </row>
    <row r="188" spans="1:15" x14ac:dyDescent="0.2">
      <c r="A188" s="21">
        <v>408224</v>
      </c>
      <c r="B188" s="2" t="s">
        <v>30</v>
      </c>
      <c r="C188" s="2" t="s">
        <v>31</v>
      </c>
      <c r="D188" s="2" t="s">
        <v>31</v>
      </c>
      <c r="E188" s="46" t="s">
        <v>337</v>
      </c>
      <c r="F188" s="17"/>
      <c r="G188" s="23" t="s">
        <v>150</v>
      </c>
      <c r="H188" s="6"/>
      <c r="I188" s="6"/>
      <c r="J188" s="6"/>
      <c r="K188" s="6"/>
      <c r="L188" s="15"/>
      <c r="M188" s="6">
        <f t="shared" si="6"/>
        <v>0</v>
      </c>
      <c r="N188" s="6">
        <f t="shared" si="7"/>
        <v>0</v>
      </c>
      <c r="O188" s="14">
        <f t="shared" si="8"/>
        <v>0</v>
      </c>
    </row>
    <row r="189" spans="1:15" x14ac:dyDescent="0.2">
      <c r="A189" s="58">
        <v>127728</v>
      </c>
      <c r="B189" s="1" t="s">
        <v>24</v>
      </c>
      <c r="C189" s="3">
        <v>43717</v>
      </c>
      <c r="D189" s="3">
        <v>43717</v>
      </c>
      <c r="E189" s="4" t="s">
        <v>338</v>
      </c>
      <c r="F189" s="4"/>
      <c r="G189" s="4" t="s">
        <v>339</v>
      </c>
      <c r="H189" s="6">
        <v>0</v>
      </c>
      <c r="I189" s="6">
        <v>0</v>
      </c>
      <c r="J189" s="6"/>
      <c r="K189" s="6"/>
      <c r="L189" s="15">
        <v>0</v>
      </c>
      <c r="M189" s="6">
        <f t="shared" si="6"/>
        <v>0</v>
      </c>
      <c r="N189" s="6">
        <f t="shared" si="7"/>
        <v>0</v>
      </c>
      <c r="O189" s="14">
        <f t="shared" si="8"/>
        <v>0</v>
      </c>
    </row>
    <row r="190" spans="1:15" x14ac:dyDescent="0.2">
      <c r="A190" s="1">
        <v>216092</v>
      </c>
      <c r="B190" s="1" t="s">
        <v>24</v>
      </c>
      <c r="C190" s="3">
        <v>43722</v>
      </c>
      <c r="D190" s="3">
        <v>43724</v>
      </c>
      <c r="E190" s="4" t="s">
        <v>340</v>
      </c>
      <c r="F190" s="4"/>
      <c r="G190" s="4" t="s">
        <v>339</v>
      </c>
      <c r="H190" s="6">
        <v>1426.15</v>
      </c>
      <c r="I190" s="6">
        <v>1426.15</v>
      </c>
      <c r="J190" s="6"/>
      <c r="K190" s="6"/>
      <c r="L190" s="15">
        <v>1426.15</v>
      </c>
      <c r="M190" s="6">
        <f t="shared" si="6"/>
        <v>0</v>
      </c>
      <c r="N190" s="6">
        <f t="shared" si="7"/>
        <v>0</v>
      </c>
      <c r="O190" s="14">
        <f t="shared" si="8"/>
        <v>226.3730158730159</v>
      </c>
    </row>
    <row r="191" spans="1:15" x14ac:dyDescent="0.2">
      <c r="A191" s="1">
        <v>186879</v>
      </c>
      <c r="B191" s="1" t="s">
        <v>24</v>
      </c>
      <c r="C191" s="3">
        <v>43722</v>
      </c>
      <c r="D191" s="3">
        <v>43724</v>
      </c>
      <c r="E191" s="4" t="s">
        <v>341</v>
      </c>
      <c r="F191" s="4"/>
      <c r="G191" s="4" t="s">
        <v>342</v>
      </c>
      <c r="H191" s="6">
        <v>0</v>
      </c>
      <c r="I191" s="6">
        <v>0</v>
      </c>
      <c r="J191" s="6"/>
      <c r="K191" s="6"/>
      <c r="L191" s="15">
        <v>0</v>
      </c>
      <c r="M191" s="6">
        <f t="shared" si="6"/>
        <v>0</v>
      </c>
      <c r="N191" s="6">
        <f t="shared" si="7"/>
        <v>0</v>
      </c>
      <c r="O191" s="14">
        <f t="shared" si="8"/>
        <v>0</v>
      </c>
    </row>
    <row r="192" spans="1:15" x14ac:dyDescent="0.2">
      <c r="A192" s="40">
        <v>241223</v>
      </c>
      <c r="B192" s="40" t="s">
        <v>24</v>
      </c>
      <c r="C192" s="41"/>
      <c r="D192" s="41"/>
      <c r="E192" s="42" t="s">
        <v>343</v>
      </c>
      <c r="F192" s="4"/>
      <c r="G192" s="4" t="s">
        <v>47</v>
      </c>
      <c r="H192" s="6"/>
      <c r="I192" s="6"/>
      <c r="J192" s="6"/>
      <c r="K192" s="6"/>
      <c r="L192" s="15"/>
      <c r="M192" s="6">
        <f t="shared" si="6"/>
        <v>0</v>
      </c>
      <c r="N192" s="6">
        <f t="shared" si="7"/>
        <v>0</v>
      </c>
      <c r="O192" s="14">
        <f t="shared" si="8"/>
        <v>0</v>
      </c>
    </row>
    <row r="193" spans="1:15" x14ac:dyDescent="0.2">
      <c r="A193" s="1">
        <v>227242</v>
      </c>
      <c r="B193" s="1" t="s">
        <v>24</v>
      </c>
      <c r="C193" s="3">
        <v>43717</v>
      </c>
      <c r="D193" s="3">
        <v>43719</v>
      </c>
      <c r="E193" s="4" t="s">
        <v>344</v>
      </c>
      <c r="F193" s="4"/>
      <c r="G193" s="4" t="s">
        <v>345</v>
      </c>
      <c r="H193" s="6">
        <v>724.26</v>
      </c>
      <c r="I193" s="6">
        <v>724.26</v>
      </c>
      <c r="J193" s="6"/>
      <c r="K193" s="6"/>
      <c r="L193" s="15">
        <v>724.26</v>
      </c>
      <c r="M193" s="6">
        <f t="shared" si="6"/>
        <v>0</v>
      </c>
      <c r="N193" s="6">
        <f t="shared" si="7"/>
        <v>0</v>
      </c>
      <c r="O193" s="14">
        <f t="shared" si="8"/>
        <v>114.96190476190476</v>
      </c>
    </row>
    <row r="194" spans="1:15" x14ac:dyDescent="0.2">
      <c r="A194" s="1">
        <v>404080</v>
      </c>
      <c r="B194" s="1" t="s">
        <v>24</v>
      </c>
      <c r="C194" s="3">
        <v>43717</v>
      </c>
      <c r="D194" s="3">
        <v>43719</v>
      </c>
      <c r="E194" s="4" t="s">
        <v>346</v>
      </c>
      <c r="F194" s="4"/>
      <c r="G194" s="4" t="s">
        <v>347</v>
      </c>
      <c r="H194" s="6">
        <v>7218.43</v>
      </c>
      <c r="I194" s="6">
        <v>7218.43</v>
      </c>
      <c r="J194" s="6"/>
      <c r="K194" s="6"/>
      <c r="L194" s="15">
        <v>7218.4</v>
      </c>
      <c r="M194" s="6">
        <f t="shared" si="6"/>
        <v>3.0000000000654836E-2</v>
      </c>
      <c r="N194" s="6">
        <f t="shared" si="7"/>
        <v>0</v>
      </c>
      <c r="O194" s="14">
        <f t="shared" si="8"/>
        <v>1145.7777777777778</v>
      </c>
    </row>
    <row r="195" spans="1:15" x14ac:dyDescent="0.2">
      <c r="A195" s="1">
        <v>264126</v>
      </c>
      <c r="B195" s="1" t="s">
        <v>24</v>
      </c>
      <c r="C195" s="3">
        <v>43721</v>
      </c>
      <c r="D195" s="3">
        <v>43724</v>
      </c>
      <c r="E195" s="4" t="s">
        <v>348</v>
      </c>
      <c r="G195" s="4" t="s">
        <v>349</v>
      </c>
      <c r="H195" s="6">
        <v>29.93</v>
      </c>
      <c r="I195" s="6">
        <v>29.93</v>
      </c>
      <c r="J195" s="6"/>
      <c r="K195" s="6"/>
      <c r="L195" s="15">
        <v>29.93</v>
      </c>
      <c r="M195" s="6">
        <f t="shared" si="6"/>
        <v>0</v>
      </c>
      <c r="N195" s="6">
        <f t="shared" si="7"/>
        <v>0</v>
      </c>
      <c r="O195" s="14">
        <f t="shared" si="8"/>
        <v>4.7507936507936508</v>
      </c>
    </row>
    <row r="196" spans="1:15" x14ac:dyDescent="0.2">
      <c r="A196" s="19">
        <v>179648</v>
      </c>
      <c r="B196" s="3" t="s">
        <v>50</v>
      </c>
      <c r="C196" s="3">
        <v>43723</v>
      </c>
      <c r="D196" s="3">
        <v>43726</v>
      </c>
      <c r="E196" s="25" t="s">
        <v>350</v>
      </c>
      <c r="F196" s="4"/>
      <c r="G196" s="6" t="s">
        <v>312</v>
      </c>
      <c r="H196" s="6">
        <v>405411.92</v>
      </c>
      <c r="I196" s="6">
        <v>405411.92</v>
      </c>
      <c r="J196" s="6"/>
      <c r="K196" s="6"/>
      <c r="L196" s="15">
        <v>405411.93</v>
      </c>
      <c r="M196" s="6">
        <f t="shared" si="6"/>
        <v>-1.0000000009313226E-2</v>
      </c>
      <c r="N196" s="6">
        <f t="shared" si="7"/>
        <v>0</v>
      </c>
      <c r="O196" s="14">
        <f t="shared" si="8"/>
        <v>64351.1</v>
      </c>
    </row>
    <row r="197" spans="1:15" x14ac:dyDescent="0.2">
      <c r="A197" s="19">
        <v>400136</v>
      </c>
      <c r="B197" s="3" t="s">
        <v>50</v>
      </c>
      <c r="C197" s="3">
        <v>43723</v>
      </c>
      <c r="D197" s="3">
        <v>43726</v>
      </c>
      <c r="E197" s="25" t="s">
        <v>351</v>
      </c>
      <c r="F197" s="4"/>
      <c r="G197" s="6" t="s">
        <v>29</v>
      </c>
      <c r="H197" s="6">
        <v>128541.15</v>
      </c>
      <c r="I197" s="6">
        <v>128541.15</v>
      </c>
      <c r="J197" s="6"/>
      <c r="K197" s="6"/>
      <c r="L197" s="15">
        <v>128541.15</v>
      </c>
      <c r="M197" s="6">
        <f t="shared" si="6"/>
        <v>0</v>
      </c>
      <c r="N197" s="6">
        <f t="shared" si="7"/>
        <v>0</v>
      </c>
      <c r="O197" s="14">
        <f t="shared" si="8"/>
        <v>20403.357142857141</v>
      </c>
    </row>
    <row r="198" spans="1:15" x14ac:dyDescent="0.2">
      <c r="A198" s="26">
        <v>186707</v>
      </c>
      <c r="B198" s="27" t="s">
        <v>50</v>
      </c>
      <c r="C198" s="27"/>
      <c r="D198" s="27"/>
      <c r="E198" s="28" t="s">
        <v>352</v>
      </c>
      <c r="F198" s="4"/>
      <c r="G198" s="6" t="s">
        <v>124</v>
      </c>
      <c r="H198" s="6"/>
      <c r="I198" s="6"/>
      <c r="J198" s="6"/>
      <c r="K198" s="6"/>
      <c r="L198" s="15"/>
      <c r="M198" s="6">
        <f t="shared" si="6"/>
        <v>0</v>
      </c>
      <c r="N198" s="6">
        <f t="shared" si="7"/>
        <v>0</v>
      </c>
      <c r="O198" s="14">
        <f t="shared" si="8"/>
        <v>0</v>
      </c>
    </row>
    <row r="199" spans="1:15" x14ac:dyDescent="0.2">
      <c r="A199" s="1">
        <v>402452</v>
      </c>
      <c r="B199" s="1" t="s">
        <v>24</v>
      </c>
      <c r="E199" s="4" t="s">
        <v>353</v>
      </c>
      <c r="F199" s="4"/>
      <c r="G199" s="4" t="s">
        <v>165</v>
      </c>
      <c r="H199" s="6"/>
      <c r="I199" s="6"/>
      <c r="J199" s="6"/>
      <c r="K199" s="6"/>
      <c r="L199" s="15"/>
      <c r="M199" s="6">
        <f t="shared" si="6"/>
        <v>0</v>
      </c>
      <c r="N199" s="6">
        <f t="shared" si="7"/>
        <v>0</v>
      </c>
      <c r="O199" s="14">
        <f t="shared" si="8"/>
        <v>0</v>
      </c>
    </row>
    <row r="200" spans="1:15" x14ac:dyDescent="0.2">
      <c r="A200" s="1">
        <v>243930</v>
      </c>
      <c r="B200" s="1" t="s">
        <v>24</v>
      </c>
      <c r="C200" s="3">
        <v>43712</v>
      </c>
      <c r="D200" s="3">
        <v>43714</v>
      </c>
      <c r="E200" s="4" t="s">
        <v>354</v>
      </c>
      <c r="F200" s="4"/>
      <c r="G200" s="4" t="s">
        <v>355</v>
      </c>
      <c r="H200" s="6">
        <v>216.04</v>
      </c>
      <c r="I200" s="6">
        <v>216.04</v>
      </c>
      <c r="J200" s="6"/>
      <c r="K200" s="6"/>
      <c r="L200" s="15">
        <v>214.69</v>
      </c>
      <c r="M200" s="6">
        <f t="shared" si="6"/>
        <v>1.3499999999999943</v>
      </c>
      <c r="N200" s="6">
        <f t="shared" si="7"/>
        <v>0</v>
      </c>
      <c r="O200" s="14">
        <f t="shared" si="8"/>
        <v>34.077777777777776</v>
      </c>
    </row>
    <row r="201" spans="1:15" x14ac:dyDescent="0.2">
      <c r="A201" s="1">
        <v>269727</v>
      </c>
      <c r="B201" s="1" t="s">
        <v>24</v>
      </c>
      <c r="C201" s="3">
        <v>43712</v>
      </c>
      <c r="D201" s="3">
        <v>43714</v>
      </c>
      <c r="E201" t="s">
        <v>356</v>
      </c>
      <c r="F201" s="4"/>
      <c r="G201" s="4" t="s">
        <v>355</v>
      </c>
      <c r="H201" s="6">
        <v>111.3</v>
      </c>
      <c r="I201" s="6">
        <v>111.3</v>
      </c>
      <c r="J201" s="6"/>
      <c r="K201" s="6"/>
      <c r="L201" s="15">
        <v>111.3</v>
      </c>
      <c r="M201" s="6">
        <f t="shared" si="6"/>
        <v>0</v>
      </c>
      <c r="N201" s="6">
        <f t="shared" si="7"/>
        <v>0</v>
      </c>
      <c r="O201" s="14">
        <f t="shared" si="8"/>
        <v>17.666666666666668</v>
      </c>
    </row>
    <row r="202" spans="1:15" x14ac:dyDescent="0.2">
      <c r="A202" s="1">
        <v>242740</v>
      </c>
      <c r="B202" s="1" t="s">
        <v>24</v>
      </c>
      <c r="E202" s="4" t="s">
        <v>357</v>
      </c>
      <c r="F202" s="4"/>
      <c r="G202" s="4" t="s">
        <v>358</v>
      </c>
      <c r="H202" s="6"/>
      <c r="I202" s="6"/>
      <c r="J202" s="6"/>
      <c r="K202" s="6"/>
      <c r="L202" s="15"/>
      <c r="M202" s="6">
        <f t="shared" ref="M202:M266" si="9">H202-L202</f>
        <v>0</v>
      </c>
      <c r="N202" s="6">
        <f t="shared" ref="N202:N266" si="10">SUM(H202-I202-J202-K202)</f>
        <v>0</v>
      </c>
      <c r="O202" s="14">
        <f t="shared" ref="O202:O266" si="11">L202/6.3</f>
        <v>0</v>
      </c>
    </row>
    <row r="203" spans="1:15" x14ac:dyDescent="0.2">
      <c r="A203" s="1">
        <v>272650</v>
      </c>
      <c r="B203" s="1" t="s">
        <v>24</v>
      </c>
      <c r="C203" s="3">
        <v>43719</v>
      </c>
      <c r="D203" s="3">
        <v>43721</v>
      </c>
      <c r="E203" s="4" t="s">
        <v>359</v>
      </c>
      <c r="F203" s="4"/>
      <c r="G203" s="4" t="s">
        <v>349</v>
      </c>
      <c r="H203" s="6">
        <v>204.75</v>
      </c>
      <c r="I203" s="6">
        <v>204.75</v>
      </c>
      <c r="J203" s="6"/>
      <c r="K203" s="6"/>
      <c r="L203" s="15">
        <v>204.75</v>
      </c>
      <c r="M203" s="6">
        <f t="shared" si="9"/>
        <v>0</v>
      </c>
      <c r="N203" s="6">
        <f t="shared" si="10"/>
        <v>0</v>
      </c>
      <c r="O203" s="14">
        <f t="shared" si="11"/>
        <v>32.5</v>
      </c>
    </row>
    <row r="204" spans="1:15" x14ac:dyDescent="0.2">
      <c r="A204" s="1">
        <v>412383</v>
      </c>
      <c r="B204" s="1" t="s">
        <v>24</v>
      </c>
      <c r="E204" s="4" t="s">
        <v>360</v>
      </c>
      <c r="F204" s="4"/>
      <c r="G204" s="4" t="s">
        <v>361</v>
      </c>
      <c r="H204" s="6"/>
      <c r="I204" s="6"/>
      <c r="J204" s="6"/>
      <c r="K204" s="6"/>
      <c r="L204" s="15"/>
      <c r="M204" s="6">
        <f t="shared" si="9"/>
        <v>0</v>
      </c>
      <c r="N204" s="6">
        <f t="shared" si="10"/>
        <v>0</v>
      </c>
      <c r="O204" s="14">
        <f t="shared" si="11"/>
        <v>0</v>
      </c>
    </row>
    <row r="205" spans="1:15" x14ac:dyDescent="0.2">
      <c r="A205" s="1">
        <v>417035</v>
      </c>
      <c r="B205" s="1" t="s">
        <v>24</v>
      </c>
      <c r="C205" s="3">
        <v>43724</v>
      </c>
      <c r="D205" s="3">
        <v>43727</v>
      </c>
      <c r="E205" s="4" t="s">
        <v>362</v>
      </c>
      <c r="F205" s="4"/>
      <c r="G205" s="4" t="s">
        <v>363</v>
      </c>
      <c r="H205" s="6">
        <v>9.73</v>
      </c>
      <c r="I205" s="6">
        <v>9.73</v>
      </c>
      <c r="J205" s="6"/>
      <c r="K205" s="6"/>
      <c r="L205" s="15">
        <v>9.73</v>
      </c>
      <c r="M205" s="6">
        <f t="shared" si="9"/>
        <v>0</v>
      </c>
      <c r="N205" s="6">
        <f t="shared" si="10"/>
        <v>0</v>
      </c>
      <c r="O205" s="14">
        <f t="shared" si="11"/>
        <v>1.5444444444444445</v>
      </c>
    </row>
    <row r="206" spans="1:15" x14ac:dyDescent="0.2">
      <c r="A206" s="19">
        <v>85191</v>
      </c>
      <c r="B206" s="3" t="s">
        <v>50</v>
      </c>
      <c r="C206" s="3">
        <v>43714</v>
      </c>
      <c r="D206" s="3">
        <v>43717</v>
      </c>
      <c r="E206" s="25" t="s">
        <v>364</v>
      </c>
      <c r="F206" s="4"/>
      <c r="G206" s="6" t="s">
        <v>365</v>
      </c>
      <c r="H206" s="6">
        <v>38308.269999999997</v>
      </c>
      <c r="I206" s="6">
        <v>38308.269999999997</v>
      </c>
      <c r="J206" s="6"/>
      <c r="K206" s="6"/>
      <c r="L206" s="15">
        <v>38305.07</v>
      </c>
      <c r="M206" s="6">
        <f t="shared" si="9"/>
        <v>3.1999999999970896</v>
      </c>
      <c r="N206" s="6">
        <f t="shared" si="10"/>
        <v>0</v>
      </c>
      <c r="O206" s="14">
        <f t="shared" si="11"/>
        <v>6080.1698412698415</v>
      </c>
    </row>
    <row r="207" spans="1:15" x14ac:dyDescent="0.2">
      <c r="A207" s="10">
        <v>133756</v>
      </c>
      <c r="B207" s="10" t="s">
        <v>30</v>
      </c>
      <c r="C207" s="2" t="s">
        <v>31</v>
      </c>
      <c r="D207" s="2" t="s">
        <v>31</v>
      </c>
      <c r="E207" s="17" t="s">
        <v>366</v>
      </c>
      <c r="F207" s="4"/>
      <c r="G207" s="4" t="s">
        <v>367</v>
      </c>
      <c r="H207" s="6"/>
      <c r="I207" s="6"/>
      <c r="J207" s="6"/>
      <c r="K207" s="6"/>
      <c r="L207" s="15"/>
      <c r="M207" s="6">
        <f t="shared" si="9"/>
        <v>0</v>
      </c>
      <c r="N207" s="6">
        <f t="shared" si="10"/>
        <v>0</v>
      </c>
      <c r="O207" s="14">
        <f t="shared" si="11"/>
        <v>0</v>
      </c>
    </row>
    <row r="208" spans="1:15" x14ac:dyDescent="0.2">
      <c r="A208" s="19">
        <v>85121</v>
      </c>
      <c r="B208" s="3" t="s">
        <v>50</v>
      </c>
      <c r="C208" s="3">
        <v>43713</v>
      </c>
      <c r="D208" s="3">
        <v>43717</v>
      </c>
      <c r="E208" s="25" t="s">
        <v>368</v>
      </c>
      <c r="F208" s="4"/>
      <c r="G208" s="6" t="s">
        <v>369</v>
      </c>
      <c r="H208" s="6">
        <v>20729.13</v>
      </c>
      <c r="I208" s="6">
        <v>20729.13</v>
      </c>
      <c r="J208" s="6"/>
      <c r="K208" s="6"/>
      <c r="L208" s="15">
        <v>20728.64</v>
      </c>
      <c r="M208" s="6">
        <f t="shared" si="9"/>
        <v>0.49000000000160071</v>
      </c>
      <c r="N208" s="6">
        <f t="shared" si="10"/>
        <v>0</v>
      </c>
      <c r="O208" s="14">
        <f t="shared" si="11"/>
        <v>3290.2603174603173</v>
      </c>
    </row>
    <row r="209" spans="1:15" x14ac:dyDescent="0.2">
      <c r="A209" s="1">
        <v>181903</v>
      </c>
      <c r="B209" s="1" t="s">
        <v>24</v>
      </c>
      <c r="E209" s="4" t="s">
        <v>370</v>
      </c>
      <c r="F209" s="4"/>
      <c r="G209" s="4" t="s">
        <v>371</v>
      </c>
      <c r="H209" s="6"/>
      <c r="I209" s="6"/>
      <c r="J209" s="6"/>
      <c r="K209" s="6"/>
      <c r="L209" s="15"/>
      <c r="M209" s="6">
        <f t="shared" si="9"/>
        <v>0</v>
      </c>
      <c r="N209" s="6">
        <f t="shared" si="10"/>
        <v>0</v>
      </c>
      <c r="O209" s="14">
        <f t="shared" si="11"/>
        <v>0</v>
      </c>
    </row>
    <row r="210" spans="1:15" x14ac:dyDescent="0.2">
      <c r="A210" s="1">
        <v>271729</v>
      </c>
      <c r="B210" s="1" t="s">
        <v>24</v>
      </c>
      <c r="C210" s="3">
        <v>43719</v>
      </c>
      <c r="D210" s="3">
        <v>43721</v>
      </c>
      <c r="E210" s="4" t="s">
        <v>372</v>
      </c>
      <c r="F210" s="4"/>
      <c r="G210" s="4" t="s">
        <v>241</v>
      </c>
      <c r="H210" s="6">
        <v>3.78</v>
      </c>
      <c r="I210" s="6">
        <v>3.78</v>
      </c>
      <c r="J210" s="6"/>
      <c r="K210" s="6"/>
      <c r="L210" s="15">
        <v>3.78</v>
      </c>
      <c r="M210" s="6">
        <f t="shared" si="9"/>
        <v>0</v>
      </c>
      <c r="N210" s="6">
        <f t="shared" si="10"/>
        <v>0</v>
      </c>
      <c r="O210" s="14">
        <f t="shared" si="11"/>
        <v>0.6</v>
      </c>
    </row>
    <row r="211" spans="1:15" x14ac:dyDescent="0.2">
      <c r="A211" s="26">
        <v>203141</v>
      </c>
      <c r="B211" s="27" t="s">
        <v>50</v>
      </c>
      <c r="C211" s="27"/>
      <c r="D211" s="27"/>
      <c r="E211" s="28" t="s">
        <v>373</v>
      </c>
      <c r="F211" s="17"/>
      <c r="G211" s="6" t="s">
        <v>374</v>
      </c>
      <c r="H211" s="6"/>
      <c r="I211" s="6"/>
      <c r="J211" s="6"/>
      <c r="K211" s="6"/>
      <c r="L211" s="15"/>
      <c r="M211" s="6">
        <f t="shared" si="9"/>
        <v>0</v>
      </c>
      <c r="N211" s="6">
        <f t="shared" si="10"/>
        <v>0</v>
      </c>
      <c r="O211" s="14">
        <f t="shared" si="11"/>
        <v>0</v>
      </c>
    </row>
    <row r="212" spans="1:15" x14ac:dyDescent="0.2">
      <c r="A212" s="19">
        <v>85085</v>
      </c>
      <c r="B212" s="3" t="s">
        <v>50</v>
      </c>
      <c r="C212" s="3">
        <v>43716</v>
      </c>
      <c r="D212" s="3">
        <v>43720</v>
      </c>
      <c r="E212" s="25" t="s">
        <v>375</v>
      </c>
      <c r="F212" s="4"/>
      <c r="G212" s="6" t="s">
        <v>327</v>
      </c>
      <c r="H212" s="6">
        <v>33566.06</v>
      </c>
      <c r="I212" s="6">
        <v>33566.06</v>
      </c>
      <c r="J212" s="6"/>
      <c r="K212" s="6"/>
      <c r="L212" s="15">
        <v>33566.04</v>
      </c>
      <c r="M212" s="6">
        <f t="shared" si="9"/>
        <v>1.9999999996798579E-2</v>
      </c>
      <c r="N212" s="6">
        <f t="shared" si="10"/>
        <v>0</v>
      </c>
      <c r="O212" s="14">
        <f t="shared" si="11"/>
        <v>5327.9428571428571</v>
      </c>
    </row>
    <row r="213" spans="1:15" x14ac:dyDescent="0.2">
      <c r="A213" s="59">
        <v>402850</v>
      </c>
      <c r="B213" s="60" t="s">
        <v>30</v>
      </c>
      <c r="C213" s="60" t="s">
        <v>78</v>
      </c>
      <c r="D213" s="60" t="s">
        <v>78</v>
      </c>
      <c r="E213" s="61" t="s">
        <v>376</v>
      </c>
      <c r="F213" s="4"/>
      <c r="G213" s="6" t="s">
        <v>155</v>
      </c>
      <c r="H213" s="6"/>
      <c r="I213" s="6"/>
      <c r="J213" s="6"/>
      <c r="K213" s="6"/>
      <c r="L213" s="15"/>
      <c r="M213" s="6">
        <f t="shared" si="9"/>
        <v>0</v>
      </c>
      <c r="N213" s="6">
        <f t="shared" si="10"/>
        <v>0</v>
      </c>
      <c r="O213" s="14">
        <f t="shared" si="11"/>
        <v>0</v>
      </c>
    </row>
    <row r="214" spans="1:15" x14ac:dyDescent="0.2">
      <c r="A214" s="53">
        <v>412954</v>
      </c>
      <c r="B214" s="3" t="s">
        <v>50</v>
      </c>
      <c r="C214" s="3">
        <v>43712</v>
      </c>
      <c r="D214" s="3">
        <v>43714</v>
      </c>
      <c r="E214" s="25" t="s">
        <v>377</v>
      </c>
      <c r="F214" s="4"/>
      <c r="G214" s="6" t="s">
        <v>137</v>
      </c>
      <c r="H214" s="6">
        <v>78.05</v>
      </c>
      <c r="I214" s="6">
        <v>78.05</v>
      </c>
      <c r="J214" s="6"/>
      <c r="K214" s="6"/>
      <c r="L214" s="15">
        <v>80.48</v>
      </c>
      <c r="M214" s="6">
        <f t="shared" si="9"/>
        <v>-2.4300000000000068</v>
      </c>
      <c r="N214" s="6">
        <f t="shared" si="10"/>
        <v>0</v>
      </c>
      <c r="O214" s="14">
        <f t="shared" si="11"/>
        <v>12.774603174603175</v>
      </c>
    </row>
    <row r="215" spans="1:15" x14ac:dyDescent="0.2">
      <c r="A215" s="1">
        <v>223711</v>
      </c>
      <c r="B215" s="1" t="s">
        <v>24</v>
      </c>
      <c r="C215" s="3">
        <v>43712</v>
      </c>
      <c r="D215" s="3">
        <v>43714</v>
      </c>
      <c r="E215" s="4" t="s">
        <v>378</v>
      </c>
      <c r="F215" s="4"/>
      <c r="G215" s="4" t="s">
        <v>71</v>
      </c>
      <c r="H215" s="6">
        <v>91.04</v>
      </c>
      <c r="I215" s="6">
        <v>91.04</v>
      </c>
      <c r="J215" s="6"/>
      <c r="K215" s="6"/>
      <c r="L215" s="15">
        <v>93.89</v>
      </c>
      <c r="M215" s="6">
        <f t="shared" si="9"/>
        <v>-2.8499999999999943</v>
      </c>
      <c r="N215" s="6">
        <f t="shared" si="10"/>
        <v>0</v>
      </c>
      <c r="O215" s="14">
        <f t="shared" si="11"/>
        <v>14.903174603174604</v>
      </c>
    </row>
    <row r="216" spans="1:15" x14ac:dyDescent="0.2">
      <c r="A216" s="1">
        <v>266340</v>
      </c>
      <c r="B216" s="1" t="s">
        <v>24</v>
      </c>
      <c r="C216" s="3">
        <v>43720</v>
      </c>
      <c r="D216" s="3">
        <v>43724</v>
      </c>
      <c r="E216" s="4" t="s">
        <v>379</v>
      </c>
      <c r="F216" s="4"/>
      <c r="G216" s="4" t="s">
        <v>380</v>
      </c>
      <c r="H216" s="6">
        <v>7.59</v>
      </c>
      <c r="I216" s="6">
        <v>7.59</v>
      </c>
      <c r="J216" s="6"/>
      <c r="K216" s="6"/>
      <c r="L216" s="15">
        <v>7.59</v>
      </c>
      <c r="M216" s="6">
        <f t="shared" si="9"/>
        <v>0</v>
      </c>
      <c r="N216" s="6">
        <f t="shared" si="10"/>
        <v>0</v>
      </c>
      <c r="O216" s="14">
        <f t="shared" si="11"/>
        <v>1.2047619047619047</v>
      </c>
    </row>
    <row r="217" spans="1:15" x14ac:dyDescent="0.2">
      <c r="A217" s="1">
        <v>263224</v>
      </c>
      <c r="B217" s="1" t="s">
        <v>24</v>
      </c>
      <c r="C217" s="3">
        <v>43722</v>
      </c>
      <c r="D217" s="3">
        <v>43724</v>
      </c>
      <c r="E217" s="4" t="s">
        <v>381</v>
      </c>
      <c r="F217" s="4"/>
      <c r="G217" s="4" t="s">
        <v>89</v>
      </c>
      <c r="H217" s="6">
        <v>65.14</v>
      </c>
      <c r="I217" s="6">
        <v>65.14</v>
      </c>
      <c r="J217" s="6"/>
      <c r="K217" s="6"/>
      <c r="L217" s="15">
        <v>65.14</v>
      </c>
      <c r="M217" s="6">
        <f t="shared" si="9"/>
        <v>0</v>
      </c>
      <c r="N217" s="6">
        <f t="shared" si="10"/>
        <v>0</v>
      </c>
      <c r="O217" s="14">
        <f t="shared" si="11"/>
        <v>10.33968253968254</v>
      </c>
    </row>
    <row r="218" spans="1:15" x14ac:dyDescent="0.2">
      <c r="A218" s="62">
        <v>144120</v>
      </c>
      <c r="B218" s="63" t="s">
        <v>50</v>
      </c>
      <c r="C218" s="63"/>
      <c r="D218" s="63"/>
      <c r="E218" s="64" t="s">
        <v>382</v>
      </c>
      <c r="F218" s="17"/>
      <c r="G218" s="6" t="s">
        <v>29</v>
      </c>
      <c r="H218" s="6"/>
      <c r="I218" s="6"/>
      <c r="J218" s="6"/>
      <c r="K218" s="6"/>
      <c r="L218" s="15"/>
      <c r="M218" s="6">
        <f t="shared" si="9"/>
        <v>0</v>
      </c>
      <c r="N218" s="6">
        <f t="shared" si="10"/>
        <v>0</v>
      </c>
      <c r="O218" s="14">
        <f t="shared" si="11"/>
        <v>0</v>
      </c>
    </row>
    <row r="219" spans="1:15" x14ac:dyDescent="0.2">
      <c r="A219" s="26">
        <v>247969</v>
      </c>
      <c r="B219" s="27" t="s">
        <v>50</v>
      </c>
      <c r="C219" s="27"/>
      <c r="D219" s="27"/>
      <c r="E219" s="28" t="s">
        <v>383</v>
      </c>
      <c r="F219" s="4"/>
      <c r="G219" s="6" t="s">
        <v>29</v>
      </c>
      <c r="H219" s="6"/>
      <c r="I219" s="6"/>
      <c r="J219" s="6"/>
      <c r="K219" s="6"/>
      <c r="L219" s="15"/>
      <c r="M219" s="6">
        <f t="shared" si="9"/>
        <v>0</v>
      </c>
      <c r="N219" s="6">
        <f t="shared" si="10"/>
        <v>0</v>
      </c>
      <c r="O219" s="14">
        <f t="shared" si="11"/>
        <v>0</v>
      </c>
    </row>
    <row r="220" spans="1:15" x14ac:dyDescent="0.2">
      <c r="A220" s="19">
        <v>265823</v>
      </c>
      <c r="B220" s="3" t="s">
        <v>24</v>
      </c>
      <c r="C220" s="3">
        <v>43724</v>
      </c>
      <c r="D220" s="3">
        <v>43726</v>
      </c>
      <c r="E220" s="25" t="s">
        <v>384</v>
      </c>
      <c r="F220" s="4"/>
      <c r="G220" s="6" t="s">
        <v>61</v>
      </c>
      <c r="H220" s="6">
        <v>537.33000000000004</v>
      </c>
      <c r="I220" s="6">
        <v>537.33000000000004</v>
      </c>
      <c r="J220" s="6"/>
      <c r="K220" s="6"/>
      <c r="L220" s="15">
        <v>537.33000000000004</v>
      </c>
      <c r="M220" s="6">
        <f t="shared" si="9"/>
        <v>0</v>
      </c>
      <c r="N220" s="6">
        <f t="shared" si="10"/>
        <v>0</v>
      </c>
      <c r="O220" s="14">
        <f t="shared" si="11"/>
        <v>85.290476190476198</v>
      </c>
    </row>
    <row r="221" spans="1:15" x14ac:dyDescent="0.2">
      <c r="A221" s="1">
        <v>231348</v>
      </c>
      <c r="B221" s="1" t="s">
        <v>24</v>
      </c>
      <c r="C221" s="3">
        <v>43719</v>
      </c>
      <c r="D221" s="3">
        <v>43721</v>
      </c>
      <c r="E221" s="4" t="s">
        <v>385</v>
      </c>
      <c r="F221" s="4"/>
      <c r="G221" s="4" t="s">
        <v>71</v>
      </c>
      <c r="H221" s="6">
        <v>114.34</v>
      </c>
      <c r="I221" s="6">
        <v>114.34</v>
      </c>
      <c r="J221" s="6"/>
      <c r="K221" s="6"/>
      <c r="L221" s="15">
        <v>114.35</v>
      </c>
      <c r="M221" s="6">
        <f t="shared" si="9"/>
        <v>-9.9999999999909051E-3</v>
      </c>
      <c r="N221" s="6">
        <f t="shared" si="10"/>
        <v>0</v>
      </c>
      <c r="O221" s="14">
        <f t="shared" si="11"/>
        <v>18.150793650793652</v>
      </c>
    </row>
    <row r="222" spans="1:15" x14ac:dyDescent="0.2">
      <c r="A222" s="1">
        <v>200463</v>
      </c>
      <c r="B222" s="1" t="s">
        <v>24</v>
      </c>
      <c r="C222" s="3">
        <v>43712</v>
      </c>
      <c r="D222" s="3">
        <v>43714</v>
      </c>
      <c r="E222" s="4" t="s">
        <v>386</v>
      </c>
      <c r="F222" s="4"/>
      <c r="G222" s="4" t="s">
        <v>387</v>
      </c>
      <c r="H222" s="6">
        <v>12.55</v>
      </c>
      <c r="I222" s="6">
        <v>12.55</v>
      </c>
      <c r="J222" s="6"/>
      <c r="K222" s="6"/>
      <c r="L222" s="15">
        <v>12.55</v>
      </c>
      <c r="M222" s="6">
        <f t="shared" si="9"/>
        <v>0</v>
      </c>
      <c r="N222" s="6">
        <f t="shared" si="10"/>
        <v>0</v>
      </c>
      <c r="O222" s="14">
        <f t="shared" si="11"/>
        <v>1.9920634920634923</v>
      </c>
    </row>
    <row r="223" spans="1:15" x14ac:dyDescent="0.2">
      <c r="A223" s="10">
        <v>93008</v>
      </c>
      <c r="B223" s="10" t="s">
        <v>30</v>
      </c>
      <c r="C223" s="2" t="s">
        <v>31</v>
      </c>
      <c r="D223" s="2" t="s">
        <v>31</v>
      </c>
      <c r="E223" s="17" t="s">
        <v>388</v>
      </c>
      <c r="F223" s="4" t="s">
        <v>389</v>
      </c>
      <c r="G223" s="4" t="s">
        <v>89</v>
      </c>
      <c r="H223" s="6"/>
      <c r="I223" s="6"/>
      <c r="J223" s="6"/>
      <c r="K223" s="6"/>
      <c r="L223" s="15"/>
      <c r="M223" s="6">
        <f t="shared" si="9"/>
        <v>0</v>
      </c>
      <c r="N223" s="6">
        <f t="shared" si="10"/>
        <v>0</v>
      </c>
      <c r="O223" s="14">
        <f t="shared" si="11"/>
        <v>0</v>
      </c>
    </row>
    <row r="224" spans="1:15" x14ac:dyDescent="0.2">
      <c r="A224" s="1">
        <v>279537</v>
      </c>
      <c r="B224" s="1" t="s">
        <v>24</v>
      </c>
      <c r="C224" s="3">
        <v>43718</v>
      </c>
      <c r="D224" s="3">
        <v>43720</v>
      </c>
      <c r="E224" s="4" t="s">
        <v>390</v>
      </c>
      <c r="F224" s="4"/>
      <c r="G224" s="4" t="s">
        <v>391</v>
      </c>
      <c r="H224" s="6">
        <v>66.44</v>
      </c>
      <c r="I224" s="6">
        <v>66.44</v>
      </c>
      <c r="J224" s="6"/>
      <c r="K224" s="6"/>
      <c r="L224" s="15">
        <v>66.44</v>
      </c>
      <c r="M224" s="6">
        <f t="shared" si="9"/>
        <v>0</v>
      </c>
      <c r="N224" s="6">
        <f t="shared" si="10"/>
        <v>0</v>
      </c>
      <c r="O224" s="14">
        <f t="shared" si="11"/>
        <v>10.546031746031746</v>
      </c>
    </row>
    <row r="225" spans="1:15" x14ac:dyDescent="0.2">
      <c r="A225" s="10">
        <v>258523</v>
      </c>
      <c r="B225" s="10" t="s">
        <v>30</v>
      </c>
      <c r="C225" s="2" t="s">
        <v>31</v>
      </c>
      <c r="D225" s="2" t="s">
        <v>31</v>
      </c>
      <c r="E225" s="17" t="s">
        <v>392</v>
      </c>
      <c r="F225" s="4"/>
      <c r="G225" s="17" t="s">
        <v>29</v>
      </c>
      <c r="H225" s="6"/>
      <c r="I225" s="6"/>
      <c r="J225" s="6"/>
      <c r="K225" s="6"/>
      <c r="L225" s="15"/>
      <c r="M225" s="6">
        <f t="shared" si="9"/>
        <v>0</v>
      </c>
      <c r="N225" s="6">
        <f t="shared" si="10"/>
        <v>0</v>
      </c>
      <c r="O225" s="14">
        <f t="shared" si="11"/>
        <v>0</v>
      </c>
    </row>
    <row r="226" spans="1:15" x14ac:dyDescent="0.2">
      <c r="A226" s="10">
        <v>246202</v>
      </c>
      <c r="B226" s="10" t="s">
        <v>30</v>
      </c>
      <c r="C226" s="2" t="s">
        <v>31</v>
      </c>
      <c r="D226" s="2" t="s">
        <v>31</v>
      </c>
      <c r="E226" s="17" t="s">
        <v>393</v>
      </c>
      <c r="F226" s="4" t="s">
        <v>394</v>
      </c>
      <c r="G226" s="17" t="s">
        <v>395</v>
      </c>
      <c r="H226" s="6"/>
      <c r="I226" s="6"/>
      <c r="J226" s="6"/>
      <c r="K226" s="6"/>
      <c r="L226" s="15"/>
      <c r="M226" s="6">
        <f t="shared" si="9"/>
        <v>0</v>
      </c>
      <c r="N226" s="6">
        <f t="shared" si="10"/>
        <v>0</v>
      </c>
      <c r="O226" s="14">
        <f t="shared" si="11"/>
        <v>0</v>
      </c>
    </row>
    <row r="227" spans="1:15" x14ac:dyDescent="0.2">
      <c r="A227" s="10">
        <v>212069</v>
      </c>
      <c r="B227" s="10" t="s">
        <v>30</v>
      </c>
      <c r="C227" s="2" t="s">
        <v>31</v>
      </c>
      <c r="D227" s="2" t="s">
        <v>31</v>
      </c>
      <c r="E227" s="17" t="s">
        <v>396</v>
      </c>
      <c r="F227" s="4" t="s">
        <v>397</v>
      </c>
      <c r="G227" s="17" t="s">
        <v>137</v>
      </c>
      <c r="H227" s="6"/>
      <c r="I227" s="6"/>
      <c r="J227" s="6"/>
      <c r="K227" s="6"/>
      <c r="L227" s="15"/>
      <c r="M227" s="6">
        <f t="shared" si="9"/>
        <v>0</v>
      </c>
      <c r="N227" s="6">
        <f t="shared" si="10"/>
        <v>0</v>
      </c>
      <c r="O227" s="14">
        <f t="shared" si="11"/>
        <v>0</v>
      </c>
    </row>
    <row r="228" spans="1:15" x14ac:dyDescent="0.2">
      <c r="A228" s="1">
        <v>419673</v>
      </c>
      <c r="B228" s="1" t="s">
        <v>24</v>
      </c>
      <c r="C228" s="3">
        <v>43720</v>
      </c>
      <c r="D228" s="3">
        <v>43724</v>
      </c>
      <c r="E228" s="4" t="s">
        <v>398</v>
      </c>
      <c r="F228" s="4"/>
      <c r="G228" s="4" t="s">
        <v>374</v>
      </c>
      <c r="H228" s="6">
        <v>72.97</v>
      </c>
      <c r="I228" s="6">
        <v>72.97</v>
      </c>
      <c r="J228" s="6"/>
      <c r="K228" s="6"/>
      <c r="L228" s="15">
        <v>72.97</v>
      </c>
      <c r="M228" s="6">
        <f t="shared" si="9"/>
        <v>0</v>
      </c>
      <c r="N228" s="6">
        <f t="shared" si="10"/>
        <v>0</v>
      </c>
      <c r="O228" s="14">
        <f t="shared" si="11"/>
        <v>11.582539682539682</v>
      </c>
    </row>
    <row r="229" spans="1:15" x14ac:dyDescent="0.2">
      <c r="A229" s="10">
        <v>245547</v>
      </c>
      <c r="B229" s="10" t="s">
        <v>30</v>
      </c>
      <c r="C229" s="2" t="s">
        <v>31</v>
      </c>
      <c r="D229" s="2" t="s">
        <v>31</v>
      </c>
      <c r="E229" s="17" t="s">
        <v>399</v>
      </c>
      <c r="F229" s="4" t="s">
        <v>400</v>
      </c>
      <c r="G229" s="17" t="s">
        <v>34</v>
      </c>
      <c r="H229" s="6"/>
      <c r="I229" s="6"/>
      <c r="J229" s="6"/>
      <c r="K229" s="6"/>
      <c r="L229" s="15"/>
      <c r="M229" s="6">
        <f t="shared" si="9"/>
        <v>0</v>
      </c>
      <c r="N229" s="6">
        <f t="shared" si="10"/>
        <v>0</v>
      </c>
      <c r="O229" s="14">
        <f t="shared" si="11"/>
        <v>0</v>
      </c>
    </row>
    <row r="230" spans="1:15" x14ac:dyDescent="0.2">
      <c r="A230" s="1">
        <v>416144</v>
      </c>
      <c r="B230" s="1" t="s">
        <v>24</v>
      </c>
      <c r="C230" s="3">
        <v>43719</v>
      </c>
      <c r="D230" s="3">
        <v>43721</v>
      </c>
      <c r="E230" s="4" t="s">
        <v>401</v>
      </c>
      <c r="F230" s="4"/>
      <c r="G230" s="4" t="s">
        <v>89</v>
      </c>
      <c r="H230" s="6">
        <v>43.04</v>
      </c>
      <c r="I230" s="6">
        <v>43.04</v>
      </c>
      <c r="J230" s="6"/>
      <c r="K230" s="6"/>
      <c r="L230" s="15">
        <v>43.04</v>
      </c>
      <c r="M230" s="6">
        <f t="shared" si="9"/>
        <v>0</v>
      </c>
      <c r="N230" s="6">
        <f t="shared" si="10"/>
        <v>0</v>
      </c>
      <c r="O230" s="14">
        <f t="shared" si="11"/>
        <v>6.8317460317460315</v>
      </c>
    </row>
    <row r="231" spans="1:15" x14ac:dyDescent="0.2">
      <c r="A231" s="26">
        <v>166134</v>
      </c>
      <c r="B231" s="27" t="s">
        <v>50</v>
      </c>
      <c r="C231" s="27"/>
      <c r="D231" s="27"/>
      <c r="E231" s="28" t="s">
        <v>402</v>
      </c>
      <c r="F231" s="4"/>
      <c r="G231" s="6" t="s">
        <v>29</v>
      </c>
      <c r="H231" s="6"/>
      <c r="I231" s="6"/>
      <c r="J231" s="6"/>
      <c r="K231" s="6"/>
      <c r="L231" s="15"/>
      <c r="M231" s="6">
        <f t="shared" si="9"/>
        <v>0</v>
      </c>
      <c r="N231" s="6">
        <f t="shared" si="10"/>
        <v>0</v>
      </c>
      <c r="O231" s="14">
        <f t="shared" si="11"/>
        <v>0</v>
      </c>
    </row>
    <row r="232" spans="1:15" x14ac:dyDescent="0.2">
      <c r="A232" s="26">
        <v>166142</v>
      </c>
      <c r="B232" s="27" t="s">
        <v>50</v>
      </c>
      <c r="C232" s="27"/>
      <c r="D232" s="27"/>
      <c r="E232" s="28" t="s">
        <v>403</v>
      </c>
      <c r="F232" s="4"/>
      <c r="G232" s="6" t="s">
        <v>330</v>
      </c>
      <c r="H232" s="6"/>
      <c r="I232" s="6"/>
      <c r="J232" s="6"/>
      <c r="K232" s="6"/>
      <c r="L232" s="15"/>
      <c r="M232" s="6">
        <f t="shared" si="9"/>
        <v>0</v>
      </c>
      <c r="N232" s="6">
        <f t="shared" si="10"/>
        <v>0</v>
      </c>
      <c r="O232" s="14">
        <f t="shared" si="11"/>
        <v>0</v>
      </c>
    </row>
    <row r="233" spans="1:15" x14ac:dyDescent="0.2">
      <c r="A233" s="26">
        <v>271500</v>
      </c>
      <c r="B233" s="27" t="s">
        <v>50</v>
      </c>
      <c r="C233" s="27"/>
      <c r="D233" s="27"/>
      <c r="E233" s="28" t="s">
        <v>404</v>
      </c>
      <c r="F233" s="4"/>
      <c r="G233" s="6" t="s">
        <v>134</v>
      </c>
      <c r="H233" s="6"/>
      <c r="I233" s="6"/>
      <c r="J233" s="6"/>
      <c r="K233" s="6"/>
      <c r="L233" s="15"/>
      <c r="M233" s="6">
        <f t="shared" si="9"/>
        <v>0</v>
      </c>
      <c r="N233" s="6">
        <f t="shared" si="10"/>
        <v>0</v>
      </c>
      <c r="O233" s="14">
        <f t="shared" si="11"/>
        <v>0</v>
      </c>
    </row>
    <row r="234" spans="1:15" x14ac:dyDescent="0.2">
      <c r="A234" s="26">
        <v>271515</v>
      </c>
      <c r="B234" s="27" t="s">
        <v>50</v>
      </c>
      <c r="C234" s="27"/>
      <c r="D234" s="27"/>
      <c r="E234" s="28" t="s">
        <v>405</v>
      </c>
      <c r="F234" s="4"/>
      <c r="G234" s="6" t="s">
        <v>65</v>
      </c>
      <c r="H234" s="6"/>
      <c r="I234" s="6"/>
      <c r="J234" s="6"/>
      <c r="K234" s="6"/>
      <c r="L234" s="15"/>
      <c r="M234" s="6">
        <f t="shared" si="9"/>
        <v>0</v>
      </c>
      <c r="N234" s="6">
        <f t="shared" si="10"/>
        <v>0</v>
      </c>
      <c r="O234" s="14">
        <f t="shared" si="11"/>
        <v>0</v>
      </c>
    </row>
    <row r="235" spans="1:15" x14ac:dyDescent="0.2">
      <c r="A235" s="19">
        <v>271519</v>
      </c>
      <c r="B235" s="3" t="s">
        <v>50</v>
      </c>
      <c r="C235" s="3">
        <v>43724</v>
      </c>
      <c r="D235" s="3">
        <v>43725</v>
      </c>
      <c r="E235" s="25" t="s">
        <v>406</v>
      </c>
      <c r="F235" s="4"/>
      <c r="G235" s="6" t="s">
        <v>266</v>
      </c>
      <c r="H235" s="6">
        <v>4301.53</v>
      </c>
      <c r="I235" s="6">
        <v>4301.53</v>
      </c>
      <c r="J235" s="6"/>
      <c r="K235" s="6"/>
      <c r="L235" s="15">
        <v>3913.5</v>
      </c>
      <c r="M235" s="6">
        <f t="shared" si="9"/>
        <v>388.02999999999975</v>
      </c>
      <c r="N235" s="6">
        <f t="shared" si="10"/>
        <v>0</v>
      </c>
      <c r="O235" s="14">
        <f t="shared" si="11"/>
        <v>621.19047619047626</v>
      </c>
    </row>
    <row r="236" spans="1:15" x14ac:dyDescent="0.2">
      <c r="A236" s="26">
        <v>404168</v>
      </c>
      <c r="B236" s="27" t="s">
        <v>50</v>
      </c>
      <c r="C236" s="27"/>
      <c r="D236" s="27"/>
      <c r="E236" s="28" t="s">
        <v>407</v>
      </c>
      <c r="F236" s="4"/>
      <c r="G236" s="6" t="s">
        <v>408</v>
      </c>
      <c r="H236" s="6"/>
      <c r="I236" s="6"/>
      <c r="J236" s="6"/>
      <c r="K236" s="6"/>
      <c r="L236" s="15"/>
      <c r="M236" s="6">
        <f t="shared" si="9"/>
        <v>0</v>
      </c>
      <c r="N236" s="6">
        <f t="shared" si="10"/>
        <v>0</v>
      </c>
      <c r="O236" s="14">
        <f t="shared" si="11"/>
        <v>0</v>
      </c>
    </row>
    <row r="237" spans="1:15" x14ac:dyDescent="0.2">
      <c r="A237" s="19">
        <v>273185</v>
      </c>
      <c r="B237" s="3" t="s">
        <v>24</v>
      </c>
      <c r="C237" s="3">
        <v>43723</v>
      </c>
      <c r="D237" s="3">
        <v>43726</v>
      </c>
      <c r="E237" s="25" t="s">
        <v>409</v>
      </c>
      <c r="F237" s="4"/>
      <c r="G237" s="6" t="s">
        <v>158</v>
      </c>
      <c r="H237" s="6">
        <v>9.4499999999999993</v>
      </c>
      <c r="I237" s="6">
        <v>9.4499999999999993</v>
      </c>
      <c r="J237" s="6"/>
      <c r="K237" s="6"/>
      <c r="L237" s="15">
        <v>9.4499999999999993</v>
      </c>
      <c r="M237" s="6">
        <f t="shared" si="9"/>
        <v>0</v>
      </c>
      <c r="N237" s="6">
        <f t="shared" si="10"/>
        <v>0</v>
      </c>
      <c r="O237" s="14">
        <f t="shared" si="11"/>
        <v>1.5</v>
      </c>
    </row>
    <row r="238" spans="1:15" x14ac:dyDescent="0.2">
      <c r="A238" s="1">
        <v>242852</v>
      </c>
      <c r="B238" s="1" t="s">
        <v>24</v>
      </c>
      <c r="C238" s="3">
        <v>43721</v>
      </c>
      <c r="D238" s="3">
        <v>43724</v>
      </c>
      <c r="E238" s="4" t="s">
        <v>410</v>
      </c>
      <c r="F238" s="4"/>
      <c r="G238" s="4" t="s">
        <v>411</v>
      </c>
      <c r="H238" s="6">
        <v>491.52</v>
      </c>
      <c r="I238" s="6">
        <v>491.52</v>
      </c>
      <c r="J238" s="6"/>
      <c r="K238" s="6"/>
      <c r="L238" s="15">
        <v>491.52</v>
      </c>
      <c r="M238" s="6">
        <f t="shared" si="9"/>
        <v>0</v>
      </c>
      <c r="N238" s="6">
        <f t="shared" si="10"/>
        <v>0</v>
      </c>
      <c r="O238" s="14">
        <f t="shared" si="11"/>
        <v>78.019047619047612</v>
      </c>
    </row>
    <row r="239" spans="1:15" x14ac:dyDescent="0.2">
      <c r="A239" s="1">
        <v>202155</v>
      </c>
      <c r="B239" s="1" t="s">
        <v>24</v>
      </c>
      <c r="C239" s="3">
        <v>43721</v>
      </c>
      <c r="D239" s="3">
        <v>43724</v>
      </c>
      <c r="E239" s="4" t="s">
        <v>412</v>
      </c>
      <c r="F239" s="4"/>
      <c r="G239" s="4" t="s">
        <v>411</v>
      </c>
      <c r="H239" s="6">
        <v>893.11</v>
      </c>
      <c r="I239" s="6">
        <v>893.11</v>
      </c>
      <c r="J239" s="6"/>
      <c r="K239" s="6"/>
      <c r="L239" s="15">
        <v>893.11</v>
      </c>
      <c r="M239" s="6">
        <f t="shared" si="9"/>
        <v>0</v>
      </c>
      <c r="N239" s="6">
        <f t="shared" si="10"/>
        <v>0</v>
      </c>
      <c r="O239" s="14">
        <f t="shared" si="11"/>
        <v>141.76349206349207</v>
      </c>
    </row>
    <row r="240" spans="1:15" x14ac:dyDescent="0.2">
      <c r="A240" s="1">
        <v>259977</v>
      </c>
      <c r="B240" s="1" t="s">
        <v>24</v>
      </c>
      <c r="C240" s="3">
        <v>43715</v>
      </c>
      <c r="D240" s="3">
        <v>43717</v>
      </c>
      <c r="E240" s="4" t="s">
        <v>413</v>
      </c>
      <c r="F240" s="4"/>
      <c r="G240" s="4" t="s">
        <v>61</v>
      </c>
      <c r="H240" s="6">
        <v>361.2</v>
      </c>
      <c r="I240" s="6">
        <v>361.2</v>
      </c>
      <c r="J240" s="6"/>
      <c r="K240" s="6"/>
      <c r="L240" s="15">
        <v>361.2</v>
      </c>
      <c r="M240" s="6">
        <f t="shared" si="9"/>
        <v>0</v>
      </c>
      <c r="N240" s="6">
        <f t="shared" si="10"/>
        <v>0</v>
      </c>
      <c r="O240" s="14">
        <f t="shared" si="11"/>
        <v>57.333333333333336</v>
      </c>
    </row>
    <row r="241" spans="1:15" x14ac:dyDescent="0.2">
      <c r="A241" s="19">
        <v>85159</v>
      </c>
      <c r="B241" s="3" t="s">
        <v>50</v>
      </c>
      <c r="C241" s="3">
        <v>43722</v>
      </c>
      <c r="D241" s="3">
        <v>43724</v>
      </c>
      <c r="E241" s="25" t="s">
        <v>414</v>
      </c>
      <c r="F241" s="4"/>
      <c r="G241" s="6" t="s">
        <v>124</v>
      </c>
      <c r="H241" s="6">
        <v>16259.29</v>
      </c>
      <c r="I241" s="6">
        <v>16259.29</v>
      </c>
      <c r="J241" s="6"/>
      <c r="K241" s="6"/>
      <c r="L241" s="15">
        <v>16259.28</v>
      </c>
      <c r="M241" s="6">
        <f t="shared" si="9"/>
        <v>1.0000000000218279E-2</v>
      </c>
      <c r="N241" s="6">
        <f t="shared" si="10"/>
        <v>0</v>
      </c>
      <c r="O241" s="14">
        <f t="shared" si="11"/>
        <v>2580.8380952380953</v>
      </c>
    </row>
    <row r="242" spans="1:15" s="66" customFormat="1" x14ac:dyDescent="0.2">
      <c r="A242" s="19">
        <v>85142</v>
      </c>
      <c r="B242" s="3" t="s">
        <v>50</v>
      </c>
      <c r="C242" s="3">
        <v>43722</v>
      </c>
      <c r="D242" s="3">
        <v>43724</v>
      </c>
      <c r="E242" s="25" t="s">
        <v>415</v>
      </c>
      <c r="F242" s="4"/>
      <c r="G242" s="6" t="s">
        <v>416</v>
      </c>
      <c r="H242" s="6">
        <v>5708.95</v>
      </c>
      <c r="I242" s="6">
        <v>5708.95</v>
      </c>
      <c r="J242" s="65"/>
      <c r="K242" s="65"/>
      <c r="L242" s="15">
        <v>5708.96</v>
      </c>
      <c r="M242" s="6">
        <f t="shared" si="9"/>
        <v>-1.0000000000218279E-2</v>
      </c>
      <c r="N242" s="6">
        <f t="shared" si="10"/>
        <v>0</v>
      </c>
      <c r="O242" s="14">
        <f t="shared" si="11"/>
        <v>906.18412698412703</v>
      </c>
    </row>
    <row r="243" spans="1:15" x14ac:dyDescent="0.2">
      <c r="A243" s="19">
        <v>85129</v>
      </c>
      <c r="B243" s="3" t="s">
        <v>50</v>
      </c>
      <c r="C243" s="3">
        <v>43722</v>
      </c>
      <c r="D243" s="3">
        <v>43724</v>
      </c>
      <c r="E243" s="25" t="s">
        <v>417</v>
      </c>
      <c r="F243" s="4"/>
      <c r="G243" s="6" t="s">
        <v>418</v>
      </c>
      <c r="H243" s="6">
        <v>0</v>
      </c>
      <c r="I243" s="6">
        <v>0</v>
      </c>
      <c r="J243" s="6"/>
      <c r="K243" s="6"/>
      <c r="L243" s="15">
        <v>0</v>
      </c>
      <c r="M243" s="6">
        <f t="shared" si="9"/>
        <v>0</v>
      </c>
      <c r="N243" s="6">
        <f t="shared" si="10"/>
        <v>0</v>
      </c>
      <c r="O243" s="14">
        <f t="shared" si="11"/>
        <v>0</v>
      </c>
    </row>
    <row r="244" spans="1:15" x14ac:dyDescent="0.2">
      <c r="A244" s="19">
        <v>186615</v>
      </c>
      <c r="B244" s="3" t="s">
        <v>50</v>
      </c>
      <c r="C244" s="3">
        <v>43722</v>
      </c>
      <c r="D244" s="3">
        <v>43724</v>
      </c>
      <c r="E244" s="25" t="s">
        <v>419</v>
      </c>
      <c r="F244" s="4"/>
      <c r="G244" s="6" t="s">
        <v>408</v>
      </c>
      <c r="H244" s="6">
        <v>317.67</v>
      </c>
      <c r="I244" s="6">
        <v>317.67</v>
      </c>
      <c r="J244" s="6"/>
      <c r="K244" s="6"/>
      <c r="L244" s="15">
        <v>317.67</v>
      </c>
      <c r="M244" s="6">
        <f t="shared" si="9"/>
        <v>0</v>
      </c>
      <c r="N244" s="6">
        <f t="shared" si="10"/>
        <v>0</v>
      </c>
      <c r="O244" s="14">
        <f t="shared" si="11"/>
        <v>50.423809523809531</v>
      </c>
    </row>
    <row r="245" spans="1:15" x14ac:dyDescent="0.2">
      <c r="A245" s="19">
        <v>85128</v>
      </c>
      <c r="B245" s="3" t="s">
        <v>50</v>
      </c>
      <c r="C245" s="3">
        <v>43722</v>
      </c>
      <c r="D245" s="3">
        <v>43724</v>
      </c>
      <c r="E245" s="25" t="s">
        <v>420</v>
      </c>
      <c r="F245" s="4"/>
      <c r="G245" s="6" t="s">
        <v>418</v>
      </c>
      <c r="H245" s="6">
        <v>48057.49</v>
      </c>
      <c r="I245" s="6">
        <v>48057.49</v>
      </c>
      <c r="J245" s="6"/>
      <c r="K245" s="6"/>
      <c r="L245" s="15">
        <v>48057.5</v>
      </c>
      <c r="M245" s="6">
        <f t="shared" si="9"/>
        <v>-1.0000000002037268E-2</v>
      </c>
      <c r="N245" s="6">
        <f t="shared" si="10"/>
        <v>0</v>
      </c>
      <c r="O245" s="14">
        <f t="shared" si="11"/>
        <v>7628.1746031746034</v>
      </c>
    </row>
    <row r="246" spans="1:15" x14ac:dyDescent="0.2">
      <c r="A246" s="1">
        <v>243707</v>
      </c>
      <c r="B246" s="1" t="s">
        <v>24</v>
      </c>
      <c r="C246" s="3">
        <v>43724</v>
      </c>
      <c r="D246" s="3">
        <v>43727</v>
      </c>
      <c r="E246" s="4" t="s">
        <v>421</v>
      </c>
      <c r="F246" s="4"/>
      <c r="G246" s="4" t="s">
        <v>422</v>
      </c>
      <c r="H246" s="6">
        <v>334.19</v>
      </c>
      <c r="I246" s="6">
        <v>334.19</v>
      </c>
      <c r="J246" s="6"/>
      <c r="K246" s="6"/>
      <c r="L246" s="15">
        <v>330.99</v>
      </c>
      <c r="M246" s="6">
        <f t="shared" si="9"/>
        <v>3.1999999999999886</v>
      </c>
      <c r="N246" s="6">
        <f t="shared" si="10"/>
        <v>0</v>
      </c>
      <c r="O246" s="14">
        <f t="shared" si="11"/>
        <v>52.538095238095238</v>
      </c>
    </row>
    <row r="247" spans="1:15" x14ac:dyDescent="0.2">
      <c r="A247" s="10">
        <v>401333</v>
      </c>
      <c r="B247" s="10" t="s">
        <v>30</v>
      </c>
      <c r="C247" s="2" t="s">
        <v>31</v>
      </c>
      <c r="D247" s="2" t="s">
        <v>31</v>
      </c>
      <c r="E247" s="17" t="s">
        <v>423</v>
      </c>
      <c r="F247" s="17"/>
      <c r="G247" s="17" t="s">
        <v>424</v>
      </c>
      <c r="H247" s="6"/>
      <c r="I247" s="6"/>
      <c r="J247" s="6"/>
      <c r="K247" s="6"/>
      <c r="L247" s="15"/>
      <c r="M247" s="6">
        <f t="shared" si="9"/>
        <v>0</v>
      </c>
      <c r="N247" s="6">
        <f t="shared" si="10"/>
        <v>0</v>
      </c>
      <c r="O247" s="14">
        <f t="shared" si="11"/>
        <v>0</v>
      </c>
    </row>
    <row r="248" spans="1:15" x14ac:dyDescent="0.2">
      <c r="A248" s="1">
        <v>404163</v>
      </c>
      <c r="B248" s="1" t="s">
        <v>50</v>
      </c>
      <c r="C248" s="3">
        <v>43723</v>
      </c>
      <c r="D248" s="3">
        <v>43723</v>
      </c>
      <c r="E248" s="4" t="s">
        <v>425</v>
      </c>
      <c r="F248" s="4"/>
      <c r="G248" s="4" t="s">
        <v>235</v>
      </c>
      <c r="H248" s="6">
        <v>0</v>
      </c>
      <c r="I248" s="6">
        <v>0</v>
      </c>
      <c r="J248" s="6"/>
      <c r="K248" s="6"/>
      <c r="L248" s="15">
        <v>0</v>
      </c>
      <c r="M248" s="6">
        <f t="shared" si="9"/>
        <v>0</v>
      </c>
      <c r="N248" s="6">
        <f t="shared" si="10"/>
        <v>0</v>
      </c>
      <c r="O248" s="14">
        <f t="shared" si="11"/>
        <v>0</v>
      </c>
    </row>
    <row r="249" spans="1:15" x14ac:dyDescent="0.2">
      <c r="A249" s="19">
        <v>85113</v>
      </c>
      <c r="B249" s="3" t="s">
        <v>50</v>
      </c>
      <c r="C249" s="3">
        <v>43723</v>
      </c>
      <c r="D249" s="3">
        <v>43725</v>
      </c>
      <c r="E249" s="67" t="s">
        <v>426</v>
      </c>
      <c r="F249" s="17"/>
      <c r="G249" s="6" t="s">
        <v>65</v>
      </c>
      <c r="H249" s="6">
        <v>70015.710000000006</v>
      </c>
      <c r="I249" s="6">
        <v>70015.710000000006</v>
      </c>
      <c r="J249" s="6"/>
      <c r="K249" s="6"/>
      <c r="L249" s="15">
        <v>70015.7</v>
      </c>
      <c r="M249" s="6">
        <f t="shared" si="9"/>
        <v>1.0000000009313226E-2</v>
      </c>
      <c r="N249" s="6">
        <f t="shared" si="10"/>
        <v>0</v>
      </c>
      <c r="O249" s="14">
        <f t="shared" si="11"/>
        <v>11113.603174603175</v>
      </c>
    </row>
    <row r="250" spans="1:15" x14ac:dyDescent="0.2">
      <c r="A250" s="19">
        <v>401858</v>
      </c>
      <c r="B250" s="3" t="s">
        <v>24</v>
      </c>
      <c r="C250" s="3">
        <v>43723</v>
      </c>
      <c r="D250" s="3">
        <v>43727</v>
      </c>
      <c r="E250" s="67" t="s">
        <v>427</v>
      </c>
      <c r="F250" s="17"/>
      <c r="G250" s="6" t="s">
        <v>428</v>
      </c>
      <c r="H250" s="6">
        <v>72.98</v>
      </c>
      <c r="I250" s="6">
        <v>72.98</v>
      </c>
      <c r="J250" s="6"/>
      <c r="K250" s="6"/>
      <c r="L250" s="15">
        <v>72.98</v>
      </c>
      <c r="M250" s="6">
        <f t="shared" si="9"/>
        <v>0</v>
      </c>
      <c r="N250" s="6">
        <f t="shared" si="10"/>
        <v>0</v>
      </c>
      <c r="O250" s="14">
        <f t="shared" si="11"/>
        <v>11.584126984126986</v>
      </c>
    </row>
    <row r="251" spans="1:15" x14ac:dyDescent="0.2">
      <c r="A251" s="19">
        <v>406531</v>
      </c>
      <c r="B251" s="3" t="s">
        <v>24</v>
      </c>
      <c r="E251" s="67" t="s">
        <v>429</v>
      </c>
      <c r="F251" s="17"/>
      <c r="G251" s="6" t="s">
        <v>114</v>
      </c>
      <c r="H251" s="6"/>
      <c r="I251" s="6"/>
      <c r="J251" s="6"/>
      <c r="K251" s="6"/>
      <c r="L251" s="15"/>
      <c r="M251" s="6">
        <f t="shared" si="9"/>
        <v>0</v>
      </c>
      <c r="N251" s="6">
        <f t="shared" si="10"/>
        <v>0</v>
      </c>
      <c r="O251" s="14">
        <f t="shared" si="11"/>
        <v>0</v>
      </c>
    </row>
    <row r="252" spans="1:15" x14ac:dyDescent="0.2">
      <c r="A252" s="1">
        <v>238140</v>
      </c>
      <c r="B252" s="1" t="s">
        <v>24</v>
      </c>
      <c r="C252" s="3">
        <v>43718</v>
      </c>
      <c r="D252" s="3">
        <v>43720</v>
      </c>
      <c r="E252" s="4" t="s">
        <v>430</v>
      </c>
      <c r="F252" s="4"/>
      <c r="G252" s="4" t="s">
        <v>431</v>
      </c>
      <c r="H252" s="6">
        <v>117.6</v>
      </c>
      <c r="I252" s="6">
        <v>117.6</v>
      </c>
      <c r="J252" s="6"/>
      <c r="K252" s="6"/>
      <c r="L252" s="15">
        <v>117.6</v>
      </c>
      <c r="M252" s="6">
        <f t="shared" si="9"/>
        <v>0</v>
      </c>
      <c r="N252" s="6">
        <f t="shared" si="10"/>
        <v>0</v>
      </c>
      <c r="O252" s="14">
        <f t="shared" si="11"/>
        <v>18.666666666666668</v>
      </c>
    </row>
    <row r="253" spans="1:15" x14ac:dyDescent="0.2">
      <c r="A253" s="10">
        <v>93028</v>
      </c>
      <c r="B253" s="10" t="s">
        <v>30</v>
      </c>
      <c r="C253" s="2" t="s">
        <v>31</v>
      </c>
      <c r="D253" s="2" t="s">
        <v>31</v>
      </c>
      <c r="E253" s="17" t="s">
        <v>432</v>
      </c>
      <c r="F253" s="4" t="s">
        <v>433</v>
      </c>
      <c r="G253" s="4" t="s">
        <v>336</v>
      </c>
      <c r="H253" s="6"/>
      <c r="I253" s="6"/>
      <c r="J253" s="6"/>
      <c r="K253" s="6"/>
      <c r="L253" s="15"/>
      <c r="M253" s="6">
        <f t="shared" si="9"/>
        <v>0</v>
      </c>
      <c r="N253" s="6">
        <f t="shared" si="10"/>
        <v>0</v>
      </c>
      <c r="O253" s="14">
        <f t="shared" si="11"/>
        <v>0</v>
      </c>
    </row>
    <row r="254" spans="1:15" x14ac:dyDescent="0.2">
      <c r="A254" s="10">
        <v>209307</v>
      </c>
      <c r="B254" s="10" t="s">
        <v>30</v>
      </c>
      <c r="C254" s="2" t="s">
        <v>31</v>
      </c>
      <c r="D254" s="2" t="s">
        <v>31</v>
      </c>
      <c r="E254" s="17" t="s">
        <v>434</v>
      </c>
      <c r="F254" s="4"/>
      <c r="G254" s="4" t="s">
        <v>34</v>
      </c>
      <c r="H254" s="6"/>
      <c r="I254" s="6"/>
      <c r="J254" s="6"/>
      <c r="K254" s="6"/>
      <c r="L254" s="15"/>
      <c r="M254" s="6">
        <f t="shared" si="9"/>
        <v>0</v>
      </c>
      <c r="N254" s="6">
        <f t="shared" si="10"/>
        <v>0</v>
      </c>
      <c r="O254" s="14">
        <f t="shared" si="11"/>
        <v>0</v>
      </c>
    </row>
    <row r="255" spans="1:15" x14ac:dyDescent="0.2">
      <c r="A255" s="10">
        <v>251220</v>
      </c>
      <c r="B255" s="10" t="s">
        <v>30</v>
      </c>
      <c r="C255" s="2" t="s">
        <v>31</v>
      </c>
      <c r="D255" s="2" t="s">
        <v>31</v>
      </c>
      <c r="E255" s="17" t="s">
        <v>435</v>
      </c>
      <c r="F255" s="4"/>
      <c r="G255" s="4"/>
      <c r="H255" s="6"/>
      <c r="I255" s="6"/>
      <c r="J255" s="6"/>
      <c r="K255" s="6"/>
      <c r="L255" s="15"/>
      <c r="M255" s="6">
        <f t="shared" si="9"/>
        <v>0</v>
      </c>
      <c r="N255" s="6">
        <f t="shared" si="10"/>
        <v>0</v>
      </c>
      <c r="O255" s="14">
        <f t="shared" si="11"/>
        <v>0</v>
      </c>
    </row>
    <row r="256" spans="1:15" x14ac:dyDescent="0.2">
      <c r="A256" s="1">
        <v>250574</v>
      </c>
      <c r="B256" s="1" t="s">
        <v>24</v>
      </c>
      <c r="C256" s="3">
        <v>43724</v>
      </c>
      <c r="D256" s="3">
        <v>43726</v>
      </c>
      <c r="E256" s="4" t="s">
        <v>436</v>
      </c>
      <c r="F256" s="4"/>
      <c r="G256" s="4" t="s">
        <v>437</v>
      </c>
      <c r="H256" s="6">
        <v>55.13</v>
      </c>
      <c r="I256" s="6">
        <v>55.13</v>
      </c>
      <c r="J256" s="6"/>
      <c r="K256" s="6"/>
      <c r="L256" s="15">
        <v>55.13</v>
      </c>
      <c r="M256" s="6">
        <f t="shared" si="9"/>
        <v>0</v>
      </c>
      <c r="N256" s="6">
        <f t="shared" si="10"/>
        <v>0</v>
      </c>
      <c r="O256" s="14">
        <f t="shared" si="11"/>
        <v>8.7507936507936517</v>
      </c>
    </row>
    <row r="257" spans="1:15" x14ac:dyDescent="0.2">
      <c r="A257" s="50">
        <v>406162</v>
      </c>
      <c r="B257" s="50" t="s">
        <v>24</v>
      </c>
      <c r="C257" s="30"/>
      <c r="D257" s="30"/>
      <c r="E257" s="51" t="s">
        <v>438</v>
      </c>
      <c r="F257" s="4"/>
      <c r="G257" s="4" t="s">
        <v>47</v>
      </c>
      <c r="H257" s="6"/>
      <c r="I257" s="6"/>
      <c r="J257" s="6"/>
      <c r="K257" s="6"/>
      <c r="L257" s="15"/>
      <c r="M257" s="6">
        <f t="shared" si="9"/>
        <v>0</v>
      </c>
      <c r="N257" s="6">
        <f t="shared" si="10"/>
        <v>0</v>
      </c>
      <c r="O257" s="14">
        <f t="shared" si="11"/>
        <v>0</v>
      </c>
    </row>
    <row r="258" spans="1:15" x14ac:dyDescent="0.2">
      <c r="A258" s="68">
        <v>85078</v>
      </c>
      <c r="B258" s="3" t="s">
        <v>50</v>
      </c>
      <c r="C258" s="3">
        <v>43717</v>
      </c>
      <c r="D258" s="3">
        <v>43719</v>
      </c>
      <c r="E258" s="25" t="s">
        <v>439</v>
      </c>
      <c r="F258" s="4"/>
      <c r="G258" s="6" t="s">
        <v>440</v>
      </c>
      <c r="H258" s="6">
        <v>2325.84</v>
      </c>
      <c r="I258" s="6">
        <v>2325.84</v>
      </c>
      <c r="J258" s="6"/>
      <c r="K258" s="6"/>
      <c r="L258" s="15">
        <v>2325.34</v>
      </c>
      <c r="M258" s="6">
        <f t="shared" si="9"/>
        <v>0.5</v>
      </c>
      <c r="N258" s="6">
        <f t="shared" si="10"/>
        <v>0</v>
      </c>
      <c r="O258" s="14">
        <f t="shared" si="11"/>
        <v>369.10158730158736</v>
      </c>
    </row>
    <row r="259" spans="1:15" x14ac:dyDescent="0.2">
      <c r="A259" s="59">
        <v>258530</v>
      </c>
      <c r="B259" s="60" t="s">
        <v>30</v>
      </c>
      <c r="C259" s="60" t="s">
        <v>78</v>
      </c>
      <c r="D259" s="60" t="s">
        <v>78</v>
      </c>
      <c r="E259" s="69" t="s">
        <v>441</v>
      </c>
      <c r="F259" s="17"/>
      <c r="G259" s="6" t="s">
        <v>98</v>
      </c>
      <c r="H259" s="6"/>
      <c r="I259" s="6"/>
      <c r="J259" s="6"/>
      <c r="K259" s="6"/>
      <c r="L259" s="15"/>
      <c r="M259" s="6">
        <f t="shared" si="9"/>
        <v>0</v>
      </c>
      <c r="N259" s="6">
        <f t="shared" si="10"/>
        <v>0</v>
      </c>
      <c r="O259" s="14">
        <f t="shared" si="11"/>
        <v>0</v>
      </c>
    </row>
    <row r="260" spans="1:15" x14ac:dyDescent="0.2">
      <c r="A260" s="19">
        <v>270556</v>
      </c>
      <c r="B260" s="3" t="s">
        <v>24</v>
      </c>
      <c r="C260" s="3">
        <v>43722</v>
      </c>
      <c r="D260" s="3">
        <v>43724</v>
      </c>
      <c r="E260" s="67" t="s">
        <v>442</v>
      </c>
      <c r="F260" s="17"/>
      <c r="G260" s="6" t="s">
        <v>443</v>
      </c>
      <c r="H260" s="6">
        <v>685.55</v>
      </c>
      <c r="I260" s="6">
        <v>685.55</v>
      </c>
      <c r="J260" s="6"/>
      <c r="K260" s="6"/>
      <c r="L260" s="15">
        <v>685.55</v>
      </c>
      <c r="M260" s="6">
        <f t="shared" si="9"/>
        <v>0</v>
      </c>
      <c r="N260" s="6">
        <f t="shared" si="10"/>
        <v>0</v>
      </c>
      <c r="O260" s="14">
        <f t="shared" si="11"/>
        <v>108.81746031746032</v>
      </c>
    </row>
    <row r="261" spans="1:15" x14ac:dyDescent="0.2">
      <c r="A261" s="1">
        <v>208759</v>
      </c>
      <c r="B261" s="1" t="s">
        <v>24</v>
      </c>
      <c r="C261" s="3">
        <v>43718</v>
      </c>
      <c r="D261" s="3">
        <v>43718</v>
      </c>
      <c r="E261" s="4" t="s">
        <v>444</v>
      </c>
      <c r="F261" s="4" t="s">
        <v>445</v>
      </c>
      <c r="G261" s="4" t="s">
        <v>327</v>
      </c>
      <c r="H261" s="6">
        <v>0</v>
      </c>
      <c r="I261" s="6">
        <v>0</v>
      </c>
      <c r="J261" s="6"/>
      <c r="K261" s="6"/>
      <c r="L261" s="15">
        <v>0</v>
      </c>
      <c r="M261" s="6">
        <f t="shared" si="9"/>
        <v>0</v>
      </c>
      <c r="N261" s="6">
        <f t="shared" si="10"/>
        <v>0</v>
      </c>
      <c r="O261" s="14">
        <f t="shared" si="11"/>
        <v>0</v>
      </c>
    </row>
    <row r="262" spans="1:15" x14ac:dyDescent="0.2">
      <c r="A262" s="1">
        <v>257274</v>
      </c>
      <c r="B262" s="1" t="s">
        <v>24</v>
      </c>
      <c r="C262" s="3">
        <v>43723</v>
      </c>
      <c r="D262" s="3">
        <v>43727</v>
      </c>
      <c r="E262" s="4" t="s">
        <v>446</v>
      </c>
      <c r="F262" s="4"/>
      <c r="G262" s="4" t="s">
        <v>447</v>
      </c>
      <c r="H262" s="6">
        <v>0.17</v>
      </c>
      <c r="I262" s="6">
        <v>0.17</v>
      </c>
      <c r="J262" s="6"/>
      <c r="K262" s="6"/>
      <c r="L262" s="15">
        <v>0.17</v>
      </c>
      <c r="M262" s="6">
        <f t="shared" si="9"/>
        <v>0</v>
      </c>
      <c r="N262" s="6">
        <f t="shared" si="10"/>
        <v>0</v>
      </c>
      <c r="O262" s="14">
        <f t="shared" si="11"/>
        <v>2.6984126984126985E-2</v>
      </c>
    </row>
    <row r="263" spans="1:15" x14ac:dyDescent="0.2">
      <c r="A263" s="19">
        <v>85149</v>
      </c>
      <c r="B263" s="3" t="s">
        <v>50</v>
      </c>
      <c r="C263" s="3">
        <v>43719</v>
      </c>
      <c r="D263" s="3">
        <v>43721</v>
      </c>
      <c r="E263" s="25" t="s">
        <v>448</v>
      </c>
      <c r="F263" s="4"/>
      <c r="G263" s="6" t="s">
        <v>239</v>
      </c>
      <c r="H263" s="6">
        <v>12579.07</v>
      </c>
      <c r="I263" s="6">
        <v>12579.07</v>
      </c>
      <c r="J263" s="6"/>
      <c r="K263" s="6"/>
      <c r="L263" s="15">
        <v>12579.06</v>
      </c>
      <c r="M263" s="6">
        <f t="shared" si="9"/>
        <v>1.0000000000218279E-2</v>
      </c>
      <c r="N263" s="6">
        <f t="shared" si="10"/>
        <v>0</v>
      </c>
      <c r="O263" s="14">
        <f t="shared" si="11"/>
        <v>1996.6761904761904</v>
      </c>
    </row>
    <row r="264" spans="1:15" x14ac:dyDescent="0.2">
      <c r="A264" s="26">
        <v>229935</v>
      </c>
      <c r="B264" s="27" t="s">
        <v>50</v>
      </c>
      <c r="C264" s="27"/>
      <c r="D264" s="27"/>
      <c r="E264" s="28" t="s">
        <v>449</v>
      </c>
      <c r="F264" s="4"/>
      <c r="G264" s="6" t="s">
        <v>106</v>
      </c>
      <c r="H264" s="6"/>
      <c r="I264" s="6"/>
      <c r="J264" s="6"/>
      <c r="K264" s="6"/>
      <c r="L264" s="15"/>
      <c r="M264" s="6">
        <f t="shared" si="9"/>
        <v>0</v>
      </c>
      <c r="N264" s="6">
        <f t="shared" si="10"/>
        <v>0</v>
      </c>
      <c r="O264" s="14">
        <f t="shared" si="11"/>
        <v>0</v>
      </c>
    </row>
    <row r="265" spans="1:15" x14ac:dyDescent="0.2">
      <c r="A265" s="10">
        <v>93037</v>
      </c>
      <c r="B265" s="10" t="s">
        <v>30</v>
      </c>
      <c r="C265" s="2" t="s">
        <v>31</v>
      </c>
      <c r="D265" s="2" t="s">
        <v>31</v>
      </c>
      <c r="E265" s="17" t="s">
        <v>450</v>
      </c>
      <c r="F265" s="4" t="s">
        <v>451</v>
      </c>
      <c r="G265" s="4" t="s">
        <v>71</v>
      </c>
      <c r="H265" s="6"/>
      <c r="I265" s="6"/>
      <c r="J265" s="6"/>
      <c r="K265" s="6"/>
      <c r="L265" s="15"/>
      <c r="M265" s="6">
        <f t="shared" si="9"/>
        <v>0</v>
      </c>
      <c r="N265" s="6">
        <f t="shared" si="10"/>
        <v>0</v>
      </c>
      <c r="O265" s="14">
        <f t="shared" si="11"/>
        <v>0</v>
      </c>
    </row>
    <row r="266" spans="1:15" x14ac:dyDescent="0.2">
      <c r="A266" s="10">
        <v>402147</v>
      </c>
      <c r="B266" s="10" t="s">
        <v>30</v>
      </c>
      <c r="C266" s="2" t="s">
        <v>31</v>
      </c>
      <c r="D266" s="2" t="s">
        <v>31</v>
      </c>
      <c r="E266" s="17" t="s">
        <v>452</v>
      </c>
      <c r="F266" s="4"/>
      <c r="G266" s="4" t="s">
        <v>453</v>
      </c>
      <c r="H266" s="6"/>
      <c r="I266" s="6"/>
      <c r="J266" s="6"/>
      <c r="K266" s="6"/>
      <c r="L266" s="15"/>
      <c r="M266" s="6">
        <f t="shared" si="9"/>
        <v>0</v>
      </c>
      <c r="N266" s="6">
        <f t="shared" si="10"/>
        <v>0</v>
      </c>
      <c r="O266" s="14">
        <f t="shared" si="11"/>
        <v>0</v>
      </c>
    </row>
    <row r="267" spans="1:15" x14ac:dyDescent="0.2">
      <c r="A267" s="70">
        <v>268136</v>
      </c>
      <c r="B267" s="70" t="s">
        <v>50</v>
      </c>
      <c r="C267" s="27"/>
      <c r="D267" s="27"/>
      <c r="E267" s="71" t="s">
        <v>454</v>
      </c>
      <c r="F267" s="4"/>
      <c r="G267" s="4" t="s">
        <v>455</v>
      </c>
      <c r="H267" s="6"/>
      <c r="I267" s="6"/>
      <c r="J267" s="6"/>
      <c r="K267" s="6"/>
      <c r="L267" s="15"/>
      <c r="M267" s="6">
        <f t="shared" ref="M267:M330" si="12">H267-L267</f>
        <v>0</v>
      </c>
      <c r="N267" s="6">
        <f t="shared" ref="N267:N330" si="13">SUM(H267-I267-J267-K267)</f>
        <v>0</v>
      </c>
      <c r="O267" s="14">
        <f t="shared" ref="O267:O330" si="14">L267/6.3</f>
        <v>0</v>
      </c>
    </row>
    <row r="268" spans="1:15" x14ac:dyDescent="0.2">
      <c r="A268" s="37">
        <v>178917</v>
      </c>
      <c r="B268" s="37" t="s">
        <v>24</v>
      </c>
      <c r="C268" s="38" t="s">
        <v>78</v>
      </c>
      <c r="D268" s="38" t="s">
        <v>78</v>
      </c>
      <c r="E268" s="39" t="s">
        <v>456</v>
      </c>
      <c r="F268" s="4"/>
      <c r="G268" s="4" t="s">
        <v>457</v>
      </c>
      <c r="H268" s="6"/>
      <c r="I268" s="6"/>
      <c r="J268" s="6"/>
      <c r="K268" s="6"/>
      <c r="L268" s="15"/>
      <c r="M268" s="6">
        <f t="shared" si="12"/>
        <v>0</v>
      </c>
      <c r="N268" s="6">
        <f t="shared" si="13"/>
        <v>0</v>
      </c>
      <c r="O268" s="14">
        <f t="shared" si="14"/>
        <v>0</v>
      </c>
    </row>
    <row r="269" spans="1:15" x14ac:dyDescent="0.2">
      <c r="A269" s="1">
        <v>273786</v>
      </c>
      <c r="B269" s="1" t="s">
        <v>24</v>
      </c>
      <c r="C269" s="3">
        <v>43723</v>
      </c>
      <c r="D269" s="3">
        <v>43727</v>
      </c>
      <c r="E269" s="4" t="s">
        <v>458</v>
      </c>
      <c r="F269" s="4"/>
      <c r="G269" s="4" t="s">
        <v>374</v>
      </c>
      <c r="H269" s="6">
        <v>165.44</v>
      </c>
      <c r="I269" s="6">
        <v>165.44</v>
      </c>
      <c r="J269" s="6"/>
      <c r="K269" s="6"/>
      <c r="L269" s="15">
        <v>165.44</v>
      </c>
      <c r="M269" s="6">
        <f t="shared" si="12"/>
        <v>0</v>
      </c>
      <c r="N269" s="6">
        <f t="shared" si="13"/>
        <v>0</v>
      </c>
      <c r="O269" s="14">
        <f t="shared" si="14"/>
        <v>26.260317460317459</v>
      </c>
    </row>
    <row r="270" spans="1:15" x14ac:dyDescent="0.2">
      <c r="A270" s="19">
        <v>270553</v>
      </c>
      <c r="B270" s="3" t="s">
        <v>24</v>
      </c>
      <c r="C270" s="3">
        <v>43722</v>
      </c>
      <c r="D270" s="3">
        <v>43724</v>
      </c>
      <c r="E270" s="25" t="s">
        <v>459</v>
      </c>
      <c r="F270" s="4"/>
      <c r="G270" s="4"/>
      <c r="H270" s="6">
        <v>711.68</v>
      </c>
      <c r="I270" s="6">
        <v>711.68</v>
      </c>
      <c r="J270" s="6"/>
      <c r="K270" s="6"/>
      <c r="L270" s="15">
        <v>707.49</v>
      </c>
      <c r="M270" s="6">
        <f t="shared" si="12"/>
        <v>4.1899999999999409</v>
      </c>
      <c r="N270" s="6">
        <f t="shared" si="13"/>
        <v>0</v>
      </c>
      <c r="O270" s="14">
        <f t="shared" si="14"/>
        <v>112.30000000000001</v>
      </c>
    </row>
    <row r="271" spans="1:15" x14ac:dyDescent="0.2">
      <c r="A271" s="1">
        <v>247717</v>
      </c>
      <c r="B271" s="1" t="s">
        <v>24</v>
      </c>
      <c r="C271" s="3">
        <v>43724</v>
      </c>
      <c r="D271" s="3">
        <v>43727</v>
      </c>
      <c r="E271" s="4" t="s">
        <v>460</v>
      </c>
      <c r="F271" s="4"/>
      <c r="G271" s="4" t="s">
        <v>461</v>
      </c>
      <c r="H271" s="6">
        <v>608.77</v>
      </c>
      <c r="I271" s="6">
        <v>608.77</v>
      </c>
      <c r="J271" s="6"/>
      <c r="K271" s="6"/>
      <c r="L271" s="15">
        <v>608.77</v>
      </c>
      <c r="M271" s="6">
        <f t="shared" si="12"/>
        <v>0</v>
      </c>
      <c r="N271" s="6">
        <f t="shared" si="13"/>
        <v>0</v>
      </c>
      <c r="O271" s="14">
        <f t="shared" si="14"/>
        <v>96.630158730158726</v>
      </c>
    </row>
    <row r="272" spans="1:15" x14ac:dyDescent="0.2">
      <c r="A272" s="1">
        <v>403838</v>
      </c>
      <c r="B272" s="1" t="s">
        <v>24</v>
      </c>
      <c r="C272" s="3">
        <v>43713</v>
      </c>
      <c r="D272" s="3">
        <v>43717</v>
      </c>
      <c r="E272" s="4" t="s">
        <v>462</v>
      </c>
      <c r="F272" s="4"/>
      <c r="G272" s="4" t="s">
        <v>160</v>
      </c>
      <c r="H272" s="6">
        <v>37.799999999999997</v>
      </c>
      <c r="I272" s="6">
        <v>37.799999999999997</v>
      </c>
      <c r="J272" s="6"/>
      <c r="K272" s="6"/>
      <c r="L272" s="15">
        <v>37.799999999999997</v>
      </c>
      <c r="M272" s="6">
        <f t="shared" si="12"/>
        <v>0</v>
      </c>
      <c r="N272" s="6">
        <f t="shared" si="13"/>
        <v>0</v>
      </c>
      <c r="O272" s="14">
        <f t="shared" si="14"/>
        <v>6</v>
      </c>
    </row>
    <row r="273" spans="1:15" x14ac:dyDescent="0.2">
      <c r="A273" s="1">
        <v>232890</v>
      </c>
      <c r="B273" s="1" t="s">
        <v>24</v>
      </c>
      <c r="C273" s="3">
        <v>43720</v>
      </c>
      <c r="D273" s="3">
        <v>43724</v>
      </c>
      <c r="E273" s="4" t="s">
        <v>463</v>
      </c>
      <c r="F273" s="4"/>
      <c r="G273" s="4" t="s">
        <v>47</v>
      </c>
      <c r="H273" s="6">
        <v>12.6</v>
      </c>
      <c r="I273" s="6">
        <v>12.6</v>
      </c>
      <c r="J273" s="6"/>
      <c r="K273" s="6"/>
      <c r="L273" s="15">
        <v>12.6</v>
      </c>
      <c r="M273" s="6">
        <f t="shared" si="12"/>
        <v>0</v>
      </c>
      <c r="N273" s="6">
        <f t="shared" si="13"/>
        <v>0</v>
      </c>
      <c r="O273" s="14">
        <f t="shared" si="14"/>
        <v>2</v>
      </c>
    </row>
    <row r="274" spans="1:15" x14ac:dyDescent="0.2">
      <c r="A274" s="1">
        <v>212617</v>
      </c>
      <c r="B274" s="1" t="s">
        <v>24</v>
      </c>
      <c r="C274" s="3">
        <v>43724</v>
      </c>
      <c r="D274" s="3">
        <v>43727</v>
      </c>
      <c r="E274" s="4" t="s">
        <v>464</v>
      </c>
      <c r="F274" s="4"/>
      <c r="G274" s="4" t="s">
        <v>165</v>
      </c>
      <c r="H274" s="6">
        <v>147.37</v>
      </c>
      <c r="I274" s="6">
        <v>87.02</v>
      </c>
      <c r="J274" s="6"/>
      <c r="K274" s="6">
        <v>60.35</v>
      </c>
      <c r="L274" s="15">
        <v>147.38</v>
      </c>
      <c r="M274" s="6">
        <f t="shared" si="12"/>
        <v>-9.9999999999909051E-3</v>
      </c>
      <c r="N274" s="6">
        <f t="shared" si="13"/>
        <v>7.1054273576010019E-15</v>
      </c>
      <c r="O274" s="14">
        <f t="shared" si="14"/>
        <v>23.393650793650792</v>
      </c>
    </row>
    <row r="275" spans="1:15" x14ac:dyDescent="0.2">
      <c r="A275" s="19">
        <v>85138</v>
      </c>
      <c r="B275" s="3" t="s">
        <v>50</v>
      </c>
      <c r="C275" s="3">
        <v>43715</v>
      </c>
      <c r="D275" s="3">
        <v>43717</v>
      </c>
      <c r="E275" s="25" t="s">
        <v>465</v>
      </c>
      <c r="F275" s="4"/>
      <c r="G275" s="6" t="s">
        <v>67</v>
      </c>
      <c r="H275" s="6">
        <v>29011.25</v>
      </c>
      <c r="I275" s="6">
        <v>29011.25</v>
      </c>
      <c r="J275" s="6"/>
      <c r="K275" s="6"/>
      <c r="L275" s="15">
        <v>29011.25</v>
      </c>
      <c r="M275" s="6">
        <f t="shared" si="12"/>
        <v>0</v>
      </c>
      <c r="N275" s="6">
        <f t="shared" si="13"/>
        <v>0</v>
      </c>
      <c r="O275" s="14">
        <f t="shared" si="14"/>
        <v>4604.960317460318</v>
      </c>
    </row>
    <row r="276" spans="1:15" x14ac:dyDescent="0.2">
      <c r="A276" s="19">
        <v>85139</v>
      </c>
      <c r="B276" s="3" t="s">
        <v>50</v>
      </c>
      <c r="C276" s="3">
        <v>43715</v>
      </c>
      <c r="D276" s="3">
        <v>43717</v>
      </c>
      <c r="E276" s="25" t="s">
        <v>466</v>
      </c>
      <c r="F276" s="4"/>
      <c r="G276" s="6" t="s">
        <v>467</v>
      </c>
      <c r="H276" s="6">
        <v>39393.33</v>
      </c>
      <c r="I276" s="6">
        <v>39393.33</v>
      </c>
      <c r="J276" s="6"/>
      <c r="K276" s="6"/>
      <c r="L276" s="15">
        <v>39393.33</v>
      </c>
      <c r="M276" s="6">
        <f t="shared" si="12"/>
        <v>0</v>
      </c>
      <c r="N276" s="6">
        <f t="shared" si="13"/>
        <v>0</v>
      </c>
      <c r="O276" s="14">
        <f t="shared" si="14"/>
        <v>6252.9095238095242</v>
      </c>
    </row>
    <row r="277" spans="1:15" x14ac:dyDescent="0.2">
      <c r="A277" s="26">
        <v>188693</v>
      </c>
      <c r="B277" s="27" t="s">
        <v>50</v>
      </c>
      <c r="C277" s="27"/>
      <c r="D277" s="27"/>
      <c r="E277" s="28" t="s">
        <v>468</v>
      </c>
      <c r="F277" s="4"/>
      <c r="G277" s="6" t="s">
        <v>469</v>
      </c>
      <c r="H277" s="6"/>
      <c r="I277" s="6"/>
      <c r="J277" s="6"/>
      <c r="K277" s="6"/>
      <c r="L277" s="15"/>
      <c r="M277" s="6">
        <f t="shared" si="12"/>
        <v>0</v>
      </c>
      <c r="N277" s="6">
        <f t="shared" si="13"/>
        <v>0</v>
      </c>
      <c r="O277" s="14">
        <f t="shared" si="14"/>
        <v>0</v>
      </c>
    </row>
    <row r="278" spans="1:15" x14ac:dyDescent="0.2">
      <c r="A278" s="26">
        <v>264299</v>
      </c>
      <c r="B278" s="27" t="s">
        <v>50</v>
      </c>
      <c r="C278" s="27"/>
      <c r="D278" s="27"/>
      <c r="E278" s="28" t="s">
        <v>470</v>
      </c>
      <c r="F278" s="4"/>
      <c r="G278" s="6" t="s">
        <v>471</v>
      </c>
      <c r="H278" s="6"/>
      <c r="I278" s="6"/>
      <c r="J278" s="6"/>
      <c r="K278" s="6"/>
      <c r="L278" s="15"/>
      <c r="M278" s="6">
        <f t="shared" si="12"/>
        <v>0</v>
      </c>
      <c r="N278" s="6">
        <f t="shared" si="13"/>
        <v>0</v>
      </c>
      <c r="O278" s="14">
        <f t="shared" si="14"/>
        <v>0</v>
      </c>
    </row>
    <row r="279" spans="1:15" x14ac:dyDescent="0.2">
      <c r="A279" s="26">
        <v>85013</v>
      </c>
      <c r="B279" s="27" t="s">
        <v>50</v>
      </c>
      <c r="C279" s="27"/>
      <c r="D279" s="27"/>
      <c r="E279" s="28" t="s">
        <v>472</v>
      </c>
      <c r="F279" s="4"/>
      <c r="G279" s="6" t="s">
        <v>160</v>
      </c>
      <c r="H279" s="6"/>
      <c r="I279" s="6"/>
      <c r="J279" s="6"/>
      <c r="K279" s="6"/>
      <c r="L279" s="15"/>
      <c r="M279" s="6">
        <f t="shared" si="12"/>
        <v>0</v>
      </c>
      <c r="N279" s="6">
        <f t="shared" si="13"/>
        <v>0</v>
      </c>
      <c r="O279" s="14">
        <f t="shared" si="14"/>
        <v>0</v>
      </c>
    </row>
    <row r="280" spans="1:15" x14ac:dyDescent="0.2">
      <c r="A280" s="19">
        <v>85012</v>
      </c>
      <c r="B280" s="3" t="s">
        <v>50</v>
      </c>
      <c r="C280" s="3">
        <v>43723</v>
      </c>
      <c r="D280" s="3">
        <v>43727</v>
      </c>
      <c r="E280" s="25" t="s">
        <v>473</v>
      </c>
      <c r="F280" s="4"/>
      <c r="G280" s="6" t="s">
        <v>87</v>
      </c>
      <c r="H280" s="6">
        <v>44628.12</v>
      </c>
      <c r="I280" s="6">
        <v>44628.12</v>
      </c>
      <c r="J280" s="6"/>
      <c r="K280" s="6"/>
      <c r="L280" s="15">
        <v>44628.07</v>
      </c>
      <c r="M280" s="6">
        <f t="shared" si="12"/>
        <v>5.0000000002910383E-2</v>
      </c>
      <c r="N280" s="6">
        <f t="shared" si="13"/>
        <v>0</v>
      </c>
      <c r="O280" s="14">
        <f t="shared" si="14"/>
        <v>7083.8206349206348</v>
      </c>
    </row>
    <row r="281" spans="1:15" x14ac:dyDescent="0.2">
      <c r="A281" s="26">
        <v>217752</v>
      </c>
      <c r="B281" s="27" t="s">
        <v>50</v>
      </c>
      <c r="C281" s="27"/>
      <c r="D281" s="27"/>
      <c r="E281" s="28" t="s">
        <v>474</v>
      </c>
      <c r="F281" s="4"/>
      <c r="G281" s="6" t="s">
        <v>98</v>
      </c>
      <c r="H281" s="6"/>
      <c r="I281" s="6"/>
      <c r="J281" s="6"/>
      <c r="K281" s="6"/>
      <c r="L281" s="15"/>
      <c r="M281" s="6">
        <f t="shared" si="12"/>
        <v>0</v>
      </c>
      <c r="N281" s="6">
        <f t="shared" si="13"/>
        <v>0</v>
      </c>
      <c r="O281" s="14">
        <f t="shared" si="14"/>
        <v>0</v>
      </c>
    </row>
    <row r="282" spans="1:15" x14ac:dyDescent="0.2">
      <c r="A282" s="19">
        <v>85080</v>
      </c>
      <c r="B282" s="3" t="s">
        <v>50</v>
      </c>
      <c r="C282" s="3">
        <v>43724</v>
      </c>
      <c r="D282" s="3">
        <v>43727</v>
      </c>
      <c r="E282" s="25" t="s">
        <v>475</v>
      </c>
      <c r="F282" s="4"/>
      <c r="G282" s="6"/>
      <c r="H282" s="6">
        <v>65263.17</v>
      </c>
      <c r="I282" s="6">
        <v>65263.17</v>
      </c>
      <c r="J282" s="6"/>
      <c r="K282" s="6"/>
      <c r="L282" s="15">
        <v>65263.78</v>
      </c>
      <c r="M282" s="6">
        <f t="shared" si="12"/>
        <v>-0.61000000000058208</v>
      </c>
      <c r="N282" s="6">
        <f t="shared" si="13"/>
        <v>0</v>
      </c>
      <c r="O282" s="14">
        <f t="shared" si="14"/>
        <v>10359.330158730159</v>
      </c>
    </row>
    <row r="283" spans="1:15" x14ac:dyDescent="0.2">
      <c r="A283" s="19">
        <v>85171</v>
      </c>
      <c r="B283" s="3" t="s">
        <v>50</v>
      </c>
      <c r="C283" s="3">
        <v>43718</v>
      </c>
      <c r="D283" s="3">
        <v>43718</v>
      </c>
      <c r="E283" s="25" t="s">
        <v>476</v>
      </c>
      <c r="F283" s="17"/>
      <c r="G283" s="6" t="s">
        <v>29</v>
      </c>
      <c r="H283" s="6">
        <v>0</v>
      </c>
      <c r="I283" s="6">
        <v>0</v>
      </c>
      <c r="J283" s="6"/>
      <c r="K283" s="6"/>
      <c r="L283" s="15">
        <v>0</v>
      </c>
      <c r="M283" s="6">
        <f t="shared" si="12"/>
        <v>0</v>
      </c>
      <c r="N283" s="6">
        <f t="shared" si="13"/>
        <v>0</v>
      </c>
      <c r="O283" s="14">
        <f t="shared" si="14"/>
        <v>0</v>
      </c>
    </row>
    <row r="284" spans="1:15" x14ac:dyDescent="0.2">
      <c r="A284" s="19">
        <v>271952</v>
      </c>
      <c r="B284" s="3" t="s">
        <v>24</v>
      </c>
      <c r="C284" s="3">
        <v>43711</v>
      </c>
      <c r="D284" s="3">
        <v>43713</v>
      </c>
      <c r="E284" s="25" t="s">
        <v>477</v>
      </c>
      <c r="F284" s="17"/>
      <c r="G284" s="6" t="s">
        <v>478</v>
      </c>
      <c r="H284" s="6">
        <v>137.63</v>
      </c>
      <c r="I284" s="6">
        <v>137.63</v>
      </c>
      <c r="J284" s="6"/>
      <c r="K284" s="6"/>
      <c r="L284" s="15">
        <v>137.63</v>
      </c>
      <c r="M284" s="6">
        <f t="shared" si="12"/>
        <v>0</v>
      </c>
      <c r="N284" s="6">
        <f t="shared" si="13"/>
        <v>0</v>
      </c>
      <c r="O284" s="14">
        <f t="shared" si="14"/>
        <v>21.846031746031745</v>
      </c>
    </row>
    <row r="285" spans="1:15" x14ac:dyDescent="0.2">
      <c r="A285" s="19">
        <v>266931</v>
      </c>
      <c r="B285" s="3" t="s">
        <v>24</v>
      </c>
      <c r="C285" s="3">
        <v>43722</v>
      </c>
      <c r="D285" s="3">
        <v>43725</v>
      </c>
      <c r="E285" s="25" t="s">
        <v>479</v>
      </c>
      <c r="F285" s="17"/>
      <c r="G285" s="6"/>
      <c r="H285" s="6">
        <v>97.65</v>
      </c>
      <c r="I285" s="6">
        <v>97.65</v>
      </c>
      <c r="J285" s="6"/>
      <c r="K285" s="6"/>
      <c r="L285" s="15">
        <v>97.65</v>
      </c>
      <c r="M285" s="6">
        <f t="shared" si="12"/>
        <v>0</v>
      </c>
      <c r="N285" s="6">
        <f t="shared" si="13"/>
        <v>0</v>
      </c>
      <c r="O285" s="14">
        <f t="shared" si="14"/>
        <v>15.500000000000002</v>
      </c>
    </row>
    <row r="286" spans="1:15" x14ac:dyDescent="0.2">
      <c r="A286" s="19">
        <v>253738</v>
      </c>
      <c r="B286" s="3" t="s">
        <v>24</v>
      </c>
      <c r="C286" s="3">
        <v>43718</v>
      </c>
      <c r="D286" s="3">
        <v>43720</v>
      </c>
      <c r="E286" s="25" t="s">
        <v>480</v>
      </c>
      <c r="F286" s="17"/>
      <c r="G286" s="6" t="s">
        <v>481</v>
      </c>
      <c r="H286" s="6">
        <v>65.099999999999994</v>
      </c>
      <c r="I286" s="6">
        <v>65.099999999999994</v>
      </c>
      <c r="J286" s="6"/>
      <c r="K286" s="6"/>
      <c r="L286" s="15">
        <v>65.099999999999994</v>
      </c>
      <c r="M286" s="6">
        <f t="shared" si="12"/>
        <v>0</v>
      </c>
      <c r="N286" s="6">
        <f t="shared" si="13"/>
        <v>0</v>
      </c>
      <c r="O286" s="14">
        <f t="shared" si="14"/>
        <v>10.333333333333332</v>
      </c>
    </row>
    <row r="287" spans="1:15" x14ac:dyDescent="0.2">
      <c r="A287" s="19">
        <v>280037</v>
      </c>
      <c r="B287" s="3" t="s">
        <v>24</v>
      </c>
      <c r="C287" s="3">
        <v>43724</v>
      </c>
      <c r="D287" s="3">
        <v>43727</v>
      </c>
      <c r="E287" s="25" t="s">
        <v>482</v>
      </c>
      <c r="F287" s="17"/>
      <c r="G287" s="6" t="s">
        <v>112</v>
      </c>
      <c r="H287" s="6">
        <v>113.4</v>
      </c>
      <c r="I287" s="6">
        <v>113.4</v>
      </c>
      <c r="J287" s="6"/>
      <c r="K287" s="6"/>
      <c r="L287" s="15">
        <v>113.4</v>
      </c>
      <c r="M287" s="6">
        <f t="shared" si="12"/>
        <v>0</v>
      </c>
      <c r="N287" s="6">
        <f t="shared" si="13"/>
        <v>0</v>
      </c>
      <c r="O287" s="14">
        <f t="shared" si="14"/>
        <v>18</v>
      </c>
    </row>
    <row r="288" spans="1:15" x14ac:dyDescent="0.2">
      <c r="A288" s="43">
        <v>233658</v>
      </c>
      <c r="B288" s="43" t="s">
        <v>24</v>
      </c>
      <c r="C288" s="44" t="s">
        <v>78</v>
      </c>
      <c r="D288" s="44" t="s">
        <v>483</v>
      </c>
      <c r="E288" s="45" t="s">
        <v>484</v>
      </c>
      <c r="F288" s="4"/>
      <c r="G288" s="4" t="s">
        <v>34</v>
      </c>
      <c r="H288" s="6"/>
      <c r="I288" s="6"/>
      <c r="J288" s="6"/>
      <c r="K288" s="6"/>
      <c r="L288" s="15"/>
      <c r="M288" s="6">
        <f t="shared" si="12"/>
        <v>0</v>
      </c>
      <c r="N288" s="6">
        <f t="shared" si="13"/>
        <v>0</v>
      </c>
      <c r="O288" s="14">
        <f t="shared" si="14"/>
        <v>0</v>
      </c>
    </row>
    <row r="289" spans="1:15" x14ac:dyDescent="0.2">
      <c r="A289" s="19">
        <v>85054</v>
      </c>
      <c r="B289" s="3" t="s">
        <v>50</v>
      </c>
      <c r="C289" s="3">
        <v>43721</v>
      </c>
      <c r="D289" s="3">
        <v>43724</v>
      </c>
      <c r="E289" s="25" t="s">
        <v>485</v>
      </c>
      <c r="F289" s="4"/>
      <c r="G289" s="6" t="s">
        <v>486</v>
      </c>
      <c r="H289" s="6">
        <v>117520.78</v>
      </c>
      <c r="I289" s="6">
        <v>117520.78</v>
      </c>
      <c r="J289" s="6"/>
      <c r="K289" s="6"/>
      <c r="L289" s="15">
        <v>117520.78</v>
      </c>
      <c r="M289" s="6">
        <f t="shared" si="12"/>
        <v>0</v>
      </c>
      <c r="N289" s="6">
        <f t="shared" si="13"/>
        <v>0</v>
      </c>
      <c r="O289" s="14">
        <f t="shared" si="14"/>
        <v>18654.092063492062</v>
      </c>
    </row>
    <row r="290" spans="1:15" x14ac:dyDescent="0.2">
      <c r="A290" s="19">
        <v>272976</v>
      </c>
      <c r="B290" s="3" t="s">
        <v>24</v>
      </c>
      <c r="C290" s="3">
        <v>43722</v>
      </c>
      <c r="D290" s="3">
        <v>43724</v>
      </c>
      <c r="E290" s="25" t="s">
        <v>487</v>
      </c>
      <c r="F290" s="4"/>
      <c r="G290" s="6" t="s">
        <v>488</v>
      </c>
      <c r="H290" s="6">
        <v>45.42</v>
      </c>
      <c r="I290" s="6">
        <v>45.42</v>
      </c>
      <c r="J290" s="6"/>
      <c r="K290" s="6"/>
      <c r="L290" s="15">
        <v>45.42</v>
      </c>
      <c r="M290" s="6">
        <f t="shared" si="12"/>
        <v>0</v>
      </c>
      <c r="N290" s="6">
        <f t="shared" si="13"/>
        <v>0</v>
      </c>
      <c r="O290" s="14">
        <f t="shared" si="14"/>
        <v>7.2095238095238097</v>
      </c>
    </row>
    <row r="291" spans="1:15" x14ac:dyDescent="0.2">
      <c r="A291" s="19">
        <v>85167</v>
      </c>
      <c r="B291" s="3" t="s">
        <v>50</v>
      </c>
      <c r="C291" s="3">
        <v>43721</v>
      </c>
      <c r="D291" s="3">
        <v>43724</v>
      </c>
      <c r="E291" s="25" t="s">
        <v>489</v>
      </c>
      <c r="F291" s="4"/>
      <c r="G291" s="6" t="s">
        <v>167</v>
      </c>
      <c r="H291" s="6">
        <v>10111.36</v>
      </c>
      <c r="I291" s="6">
        <v>10111.36</v>
      </c>
      <c r="J291" s="6"/>
      <c r="K291" s="6"/>
      <c r="L291" s="15">
        <v>10111.36</v>
      </c>
      <c r="M291" s="6">
        <f t="shared" si="12"/>
        <v>0</v>
      </c>
      <c r="N291" s="6">
        <f t="shared" si="13"/>
        <v>0</v>
      </c>
      <c r="O291" s="14">
        <f t="shared" si="14"/>
        <v>1604.9777777777779</v>
      </c>
    </row>
    <row r="292" spans="1:15" x14ac:dyDescent="0.2">
      <c r="A292" s="72">
        <v>85242</v>
      </c>
      <c r="B292" s="41" t="s">
        <v>50</v>
      </c>
      <c r="C292" s="41"/>
      <c r="D292" s="41"/>
      <c r="E292" s="73" t="s">
        <v>490</v>
      </c>
      <c r="F292" s="4"/>
      <c r="G292" s="6" t="s">
        <v>290</v>
      </c>
      <c r="H292" s="6"/>
      <c r="I292" s="6"/>
      <c r="J292" s="6"/>
      <c r="K292" s="6"/>
      <c r="L292" s="15"/>
      <c r="M292" s="6">
        <f t="shared" si="12"/>
        <v>0</v>
      </c>
      <c r="N292" s="6">
        <f t="shared" si="13"/>
        <v>0</v>
      </c>
      <c r="O292" s="14">
        <f t="shared" si="14"/>
        <v>0</v>
      </c>
    </row>
    <row r="293" spans="1:15" x14ac:dyDescent="0.2">
      <c r="A293" s="47">
        <v>242353</v>
      </c>
      <c r="B293" s="47" t="s">
        <v>24</v>
      </c>
      <c r="C293" s="33" t="s">
        <v>78</v>
      </c>
      <c r="D293" s="33" t="s">
        <v>78</v>
      </c>
      <c r="E293" s="48" t="s">
        <v>491</v>
      </c>
      <c r="F293" s="4"/>
      <c r="G293" s="4" t="s">
        <v>264</v>
      </c>
      <c r="H293" s="6"/>
      <c r="I293" s="6"/>
      <c r="J293" s="6"/>
      <c r="K293" s="6"/>
      <c r="L293" s="15"/>
      <c r="M293" s="6">
        <f t="shared" si="12"/>
        <v>0</v>
      </c>
      <c r="N293" s="6">
        <f t="shared" si="13"/>
        <v>0</v>
      </c>
      <c r="O293" s="14">
        <f t="shared" si="14"/>
        <v>0</v>
      </c>
    </row>
    <row r="294" spans="1:15" x14ac:dyDescent="0.2">
      <c r="A294" s="1">
        <v>212105</v>
      </c>
      <c r="B294" s="1" t="s">
        <v>24</v>
      </c>
      <c r="C294" s="3">
        <v>43720</v>
      </c>
      <c r="D294" s="3">
        <v>43724</v>
      </c>
      <c r="E294" s="4" t="s">
        <v>492</v>
      </c>
      <c r="F294" s="4"/>
      <c r="G294" s="4" t="s">
        <v>184</v>
      </c>
      <c r="H294" s="6">
        <v>237.36</v>
      </c>
      <c r="I294" s="6">
        <v>237.36</v>
      </c>
      <c r="J294" s="6"/>
      <c r="K294" s="6"/>
      <c r="L294" s="15">
        <v>237.36</v>
      </c>
      <c r="M294" s="6">
        <f t="shared" si="12"/>
        <v>0</v>
      </c>
      <c r="N294" s="6">
        <f t="shared" si="13"/>
        <v>0</v>
      </c>
      <c r="O294" s="14">
        <f t="shared" si="14"/>
        <v>37.676190476190477</v>
      </c>
    </row>
    <row r="295" spans="1:15" x14ac:dyDescent="0.2">
      <c r="A295" s="74">
        <v>419693</v>
      </c>
      <c r="B295" s="74" t="s">
        <v>30</v>
      </c>
      <c r="C295" s="75"/>
      <c r="D295" s="75"/>
      <c r="E295" s="76" t="s">
        <v>493</v>
      </c>
      <c r="F295" s="17"/>
      <c r="G295" s="17" t="s">
        <v>71</v>
      </c>
      <c r="H295" s="6"/>
      <c r="I295" s="6"/>
      <c r="J295" s="6"/>
      <c r="K295" s="6"/>
      <c r="L295" s="15"/>
      <c r="M295" s="6">
        <f t="shared" si="12"/>
        <v>0</v>
      </c>
      <c r="N295" s="6">
        <f t="shared" si="13"/>
        <v>0</v>
      </c>
      <c r="O295" s="14">
        <f t="shared" si="14"/>
        <v>0</v>
      </c>
    </row>
    <row r="296" spans="1:15" x14ac:dyDescent="0.2">
      <c r="A296" s="19">
        <v>257939</v>
      </c>
      <c r="B296" s="3" t="s">
        <v>24</v>
      </c>
      <c r="C296" s="3">
        <v>43709</v>
      </c>
      <c r="D296" s="3">
        <v>43709</v>
      </c>
      <c r="E296" s="25" t="s">
        <v>494</v>
      </c>
      <c r="F296" s="4"/>
      <c r="G296" s="6" t="s">
        <v>106</v>
      </c>
      <c r="H296" s="6">
        <v>0</v>
      </c>
      <c r="I296" s="6">
        <v>0</v>
      </c>
      <c r="J296" s="6"/>
      <c r="K296" s="6"/>
      <c r="L296" s="15">
        <v>0</v>
      </c>
      <c r="M296" s="6">
        <f t="shared" si="12"/>
        <v>0</v>
      </c>
      <c r="N296" s="6">
        <f t="shared" si="13"/>
        <v>0</v>
      </c>
      <c r="O296" s="14">
        <f t="shared" si="14"/>
        <v>0</v>
      </c>
    </row>
    <row r="297" spans="1:15" x14ac:dyDescent="0.2">
      <c r="A297" s="58">
        <v>156188</v>
      </c>
      <c r="B297" s="1" t="s">
        <v>24</v>
      </c>
      <c r="C297" s="3">
        <v>43715</v>
      </c>
      <c r="D297" s="3">
        <v>43717</v>
      </c>
      <c r="E297" s="4" t="s">
        <v>495</v>
      </c>
      <c r="F297" s="4"/>
      <c r="G297" s="4" t="s">
        <v>496</v>
      </c>
      <c r="H297" s="6">
        <v>7113.66</v>
      </c>
      <c r="I297" s="6">
        <v>5091.03</v>
      </c>
      <c r="J297" s="6"/>
      <c r="K297" s="6">
        <v>2022.63</v>
      </c>
      <c r="L297" s="15">
        <v>7113.66</v>
      </c>
      <c r="M297" s="6">
        <f t="shared" si="12"/>
        <v>0</v>
      </c>
      <c r="N297" s="6">
        <f t="shared" si="13"/>
        <v>0</v>
      </c>
      <c r="O297" s="14">
        <f t="shared" si="14"/>
        <v>1129.152380952381</v>
      </c>
    </row>
    <row r="298" spans="1:15" x14ac:dyDescent="0.2">
      <c r="A298" s="1">
        <v>125952</v>
      </c>
      <c r="B298" s="1" t="s">
        <v>24</v>
      </c>
      <c r="C298" s="3">
        <v>43715</v>
      </c>
      <c r="D298" s="3">
        <v>43717</v>
      </c>
      <c r="E298" s="4" t="s">
        <v>497</v>
      </c>
      <c r="F298" s="4"/>
      <c r="G298" s="4" t="s">
        <v>498</v>
      </c>
      <c r="H298" s="6">
        <v>743.75</v>
      </c>
      <c r="I298" s="6"/>
      <c r="J298" s="6"/>
      <c r="K298" s="6">
        <v>743.75</v>
      </c>
      <c r="L298" s="15">
        <v>743.76</v>
      </c>
      <c r="M298" s="6">
        <f t="shared" si="12"/>
        <v>-9.9999999999909051E-3</v>
      </c>
      <c r="N298" s="6">
        <f t="shared" si="13"/>
        <v>0</v>
      </c>
      <c r="O298" s="14">
        <f t="shared" si="14"/>
        <v>118.05714285714286</v>
      </c>
    </row>
    <row r="299" spans="1:15" x14ac:dyDescent="0.2">
      <c r="A299" s="19">
        <v>257610</v>
      </c>
      <c r="B299" s="3" t="s">
        <v>24</v>
      </c>
      <c r="C299" s="3">
        <v>43722</v>
      </c>
      <c r="D299" s="3">
        <v>43724</v>
      </c>
      <c r="E299" s="4" t="s">
        <v>499</v>
      </c>
      <c r="F299" s="4"/>
      <c r="G299" s="6" t="s">
        <v>276</v>
      </c>
      <c r="H299" s="6">
        <v>322.77</v>
      </c>
      <c r="I299" s="6">
        <v>322.77</v>
      </c>
      <c r="J299" s="6"/>
      <c r="K299" s="6"/>
      <c r="L299" s="15">
        <v>322.77</v>
      </c>
      <c r="M299" s="6">
        <f t="shared" si="12"/>
        <v>0</v>
      </c>
      <c r="N299" s="6">
        <f t="shared" si="13"/>
        <v>0</v>
      </c>
      <c r="O299" s="14">
        <f t="shared" si="14"/>
        <v>51.233333333333334</v>
      </c>
    </row>
    <row r="300" spans="1:15" x14ac:dyDescent="0.2">
      <c r="A300" s="19">
        <v>214022</v>
      </c>
      <c r="B300" s="3" t="s">
        <v>50</v>
      </c>
      <c r="C300" s="3">
        <v>43720</v>
      </c>
      <c r="D300" s="3">
        <v>43720</v>
      </c>
      <c r="E300" s="25" t="s">
        <v>500</v>
      </c>
      <c r="F300" s="4"/>
      <c r="G300" s="6" t="s">
        <v>104</v>
      </c>
      <c r="H300" s="6">
        <v>0</v>
      </c>
      <c r="I300" s="6">
        <v>0</v>
      </c>
      <c r="J300" s="6"/>
      <c r="K300" s="6"/>
      <c r="L300" s="15">
        <v>0</v>
      </c>
      <c r="M300" s="6">
        <f t="shared" si="12"/>
        <v>0</v>
      </c>
      <c r="N300" s="6">
        <f t="shared" si="13"/>
        <v>0</v>
      </c>
      <c r="O300" s="14">
        <f t="shared" si="14"/>
        <v>0</v>
      </c>
    </row>
    <row r="301" spans="1:15" x14ac:dyDescent="0.2">
      <c r="A301" s="19">
        <v>277891</v>
      </c>
      <c r="B301" s="3" t="s">
        <v>50</v>
      </c>
      <c r="C301" s="3">
        <v>43714</v>
      </c>
      <c r="D301" s="3">
        <v>43717</v>
      </c>
      <c r="E301" s="25" t="s">
        <v>501</v>
      </c>
      <c r="F301" s="4"/>
      <c r="G301" s="6" t="s">
        <v>34</v>
      </c>
      <c r="H301" s="6">
        <v>29.43</v>
      </c>
      <c r="I301" s="6">
        <v>29.43</v>
      </c>
      <c r="J301" s="6"/>
      <c r="K301" s="6"/>
      <c r="L301" s="15">
        <v>29.47</v>
      </c>
      <c r="M301" s="6">
        <f t="shared" si="12"/>
        <v>-3.9999999999999147E-2</v>
      </c>
      <c r="N301" s="6">
        <f t="shared" si="13"/>
        <v>0</v>
      </c>
      <c r="O301" s="14">
        <f t="shared" si="14"/>
        <v>4.677777777777778</v>
      </c>
    </row>
    <row r="302" spans="1:15" x14ac:dyDescent="0.2">
      <c r="A302" s="77">
        <v>414542</v>
      </c>
      <c r="B302" s="78" t="s">
        <v>50</v>
      </c>
      <c r="C302" s="78"/>
      <c r="D302" s="78"/>
      <c r="E302" s="79" t="s">
        <v>502</v>
      </c>
      <c r="F302" s="4"/>
      <c r="G302" s="6" t="s">
        <v>82</v>
      </c>
      <c r="H302" s="6"/>
      <c r="I302" s="6"/>
      <c r="J302" s="6"/>
      <c r="K302" s="6"/>
      <c r="L302" s="15"/>
      <c r="M302" s="6">
        <f t="shared" si="12"/>
        <v>0</v>
      </c>
      <c r="N302" s="6">
        <f t="shared" si="13"/>
        <v>0</v>
      </c>
      <c r="O302" s="14">
        <f t="shared" si="14"/>
        <v>0</v>
      </c>
    </row>
    <row r="303" spans="1:15" x14ac:dyDescent="0.2">
      <c r="A303" s="80">
        <v>222226</v>
      </c>
      <c r="B303" s="80" t="s">
        <v>30</v>
      </c>
      <c r="C303" s="60" t="s">
        <v>78</v>
      </c>
      <c r="D303" s="60" t="s">
        <v>78</v>
      </c>
      <c r="E303" s="81" t="s">
        <v>503</v>
      </c>
      <c r="F303" s="17" t="s">
        <v>504</v>
      </c>
      <c r="G303" s="17" t="s">
        <v>218</v>
      </c>
      <c r="H303" s="6"/>
      <c r="I303" s="6"/>
      <c r="J303" s="6"/>
      <c r="K303" s="6"/>
      <c r="L303" s="15"/>
      <c r="M303" s="6">
        <f t="shared" si="12"/>
        <v>0</v>
      </c>
      <c r="N303" s="6">
        <f t="shared" si="13"/>
        <v>0</v>
      </c>
      <c r="O303" s="14">
        <f t="shared" si="14"/>
        <v>0</v>
      </c>
    </row>
    <row r="304" spans="1:15" x14ac:dyDescent="0.2">
      <c r="A304" s="1">
        <v>420919</v>
      </c>
      <c r="B304" s="1" t="s">
        <v>50</v>
      </c>
      <c r="E304" s="4" t="s">
        <v>505</v>
      </c>
      <c r="F304" s="4"/>
      <c r="G304" s="4" t="s">
        <v>82</v>
      </c>
      <c r="H304" s="6"/>
      <c r="I304" s="6"/>
      <c r="J304" s="6"/>
      <c r="K304" s="6"/>
      <c r="L304" s="15"/>
      <c r="M304" s="6">
        <f t="shared" si="12"/>
        <v>0</v>
      </c>
      <c r="N304" s="6">
        <f t="shared" si="13"/>
        <v>0</v>
      </c>
      <c r="O304" s="14">
        <f t="shared" si="14"/>
        <v>0</v>
      </c>
    </row>
    <row r="305" spans="1:15" x14ac:dyDescent="0.2">
      <c r="A305" s="1">
        <v>108873</v>
      </c>
      <c r="B305" s="1" t="s">
        <v>24</v>
      </c>
      <c r="C305" s="3">
        <v>43719</v>
      </c>
      <c r="D305" s="3">
        <v>43721</v>
      </c>
      <c r="E305" s="4" t="s">
        <v>506</v>
      </c>
      <c r="F305" s="4"/>
      <c r="G305" s="4" t="s">
        <v>52</v>
      </c>
      <c r="H305" s="6">
        <v>207.35</v>
      </c>
      <c r="I305" s="6">
        <v>207.35</v>
      </c>
      <c r="J305" s="6"/>
      <c r="K305" s="6"/>
      <c r="L305" s="15">
        <v>207.35</v>
      </c>
      <c r="M305" s="6">
        <f t="shared" si="12"/>
        <v>0</v>
      </c>
      <c r="N305" s="6">
        <f t="shared" si="13"/>
        <v>0</v>
      </c>
      <c r="O305" s="14">
        <f t="shared" si="14"/>
        <v>32.912698412698411</v>
      </c>
    </row>
    <row r="306" spans="1:15" x14ac:dyDescent="0.2">
      <c r="A306" s="1">
        <v>257518</v>
      </c>
      <c r="B306" s="1" t="s">
        <v>24</v>
      </c>
      <c r="C306" s="3">
        <v>43719</v>
      </c>
      <c r="D306" s="3">
        <v>43721</v>
      </c>
      <c r="E306" s="4" t="s">
        <v>507</v>
      </c>
      <c r="F306" s="4"/>
      <c r="G306" s="4" t="s">
        <v>117</v>
      </c>
      <c r="H306" s="6">
        <v>788.68</v>
      </c>
      <c r="I306" s="6">
        <v>788.68</v>
      </c>
      <c r="J306" s="6"/>
      <c r="K306" s="6"/>
      <c r="L306" s="15">
        <v>788.68</v>
      </c>
      <c r="M306" s="6">
        <f t="shared" si="12"/>
        <v>0</v>
      </c>
      <c r="N306" s="6">
        <f t="shared" si="13"/>
        <v>0</v>
      </c>
      <c r="O306" s="14">
        <f t="shared" si="14"/>
        <v>125.18730158730158</v>
      </c>
    </row>
    <row r="307" spans="1:15" x14ac:dyDescent="0.2">
      <c r="A307" s="19">
        <v>233994</v>
      </c>
      <c r="B307" s="3" t="s">
        <v>50</v>
      </c>
      <c r="C307" s="3">
        <v>43717</v>
      </c>
      <c r="D307" s="3">
        <v>43717</v>
      </c>
      <c r="E307" s="20" t="s">
        <v>508</v>
      </c>
      <c r="F307" s="4"/>
      <c r="G307" s="6" t="s">
        <v>509</v>
      </c>
      <c r="H307" s="6">
        <v>0</v>
      </c>
      <c r="I307" s="6">
        <v>0</v>
      </c>
      <c r="J307" s="6"/>
      <c r="K307" s="6"/>
      <c r="L307" s="15">
        <v>0</v>
      </c>
      <c r="M307" s="6">
        <f t="shared" si="12"/>
        <v>0</v>
      </c>
      <c r="N307" s="6">
        <f t="shared" si="13"/>
        <v>0</v>
      </c>
      <c r="O307" s="14">
        <f t="shared" si="14"/>
        <v>0</v>
      </c>
    </row>
    <row r="308" spans="1:15" x14ac:dyDescent="0.2">
      <c r="A308" s="19">
        <v>233995</v>
      </c>
      <c r="B308" s="3" t="s">
        <v>50</v>
      </c>
      <c r="C308" s="3">
        <v>43717</v>
      </c>
      <c r="D308" s="3">
        <v>43717</v>
      </c>
      <c r="E308" s="20" t="s">
        <v>510</v>
      </c>
      <c r="F308" s="4"/>
      <c r="G308" s="6" t="s">
        <v>220</v>
      </c>
      <c r="H308" s="6">
        <v>0</v>
      </c>
      <c r="I308" s="6">
        <v>0</v>
      </c>
      <c r="J308" s="6"/>
      <c r="K308" s="6"/>
      <c r="L308" s="15">
        <v>0</v>
      </c>
      <c r="M308" s="6">
        <f t="shared" si="12"/>
        <v>0</v>
      </c>
      <c r="N308" s="6">
        <f t="shared" si="13"/>
        <v>0</v>
      </c>
      <c r="O308" s="14">
        <f t="shared" si="14"/>
        <v>0</v>
      </c>
    </row>
    <row r="309" spans="1:15" x14ac:dyDescent="0.2">
      <c r="A309" s="19">
        <v>421587</v>
      </c>
      <c r="B309" s="3" t="s">
        <v>50</v>
      </c>
      <c r="C309" s="3">
        <v>43717</v>
      </c>
      <c r="D309" s="3">
        <v>43717</v>
      </c>
      <c r="E309" s="20" t="s">
        <v>511</v>
      </c>
      <c r="F309" s="4"/>
      <c r="G309" s="6" t="s">
        <v>194</v>
      </c>
      <c r="H309" s="6">
        <v>0</v>
      </c>
      <c r="I309" s="6">
        <v>0</v>
      </c>
      <c r="J309" s="6"/>
      <c r="K309" s="6"/>
      <c r="L309" s="15">
        <v>0</v>
      </c>
      <c r="M309" s="6">
        <f t="shared" si="12"/>
        <v>0</v>
      </c>
      <c r="N309" s="6">
        <f t="shared" si="13"/>
        <v>0</v>
      </c>
      <c r="O309" s="14">
        <f t="shared" si="14"/>
        <v>0</v>
      </c>
    </row>
    <row r="310" spans="1:15" x14ac:dyDescent="0.2">
      <c r="A310" s="19">
        <v>419353</v>
      </c>
      <c r="B310" s="3" t="s">
        <v>24</v>
      </c>
      <c r="C310" s="3">
        <v>43720</v>
      </c>
      <c r="D310" s="3">
        <v>43720</v>
      </c>
      <c r="E310" s="20" t="s">
        <v>512</v>
      </c>
      <c r="F310" s="4"/>
      <c r="G310" s="6" t="s">
        <v>513</v>
      </c>
      <c r="H310" s="6">
        <v>0</v>
      </c>
      <c r="I310" s="6">
        <v>0</v>
      </c>
      <c r="J310" s="6"/>
      <c r="K310" s="6"/>
      <c r="L310" s="15">
        <v>0</v>
      </c>
      <c r="M310" s="6">
        <f t="shared" si="12"/>
        <v>0</v>
      </c>
      <c r="N310" s="6">
        <f t="shared" si="13"/>
        <v>0</v>
      </c>
      <c r="O310" s="14">
        <f t="shared" si="14"/>
        <v>0</v>
      </c>
    </row>
    <row r="311" spans="1:15" x14ac:dyDescent="0.2">
      <c r="A311" s="19">
        <v>314691</v>
      </c>
      <c r="B311" s="3" t="s">
        <v>50</v>
      </c>
      <c r="C311" s="3">
        <v>43717</v>
      </c>
      <c r="D311" s="3">
        <v>43719</v>
      </c>
      <c r="E311" s="20" t="s">
        <v>514</v>
      </c>
      <c r="F311" s="4"/>
      <c r="G311" s="6" t="s">
        <v>29</v>
      </c>
      <c r="H311" s="6">
        <v>519.65</v>
      </c>
      <c r="I311" s="6">
        <v>519.65</v>
      </c>
      <c r="J311" s="6"/>
      <c r="K311" s="6"/>
      <c r="L311" s="15">
        <v>519.65</v>
      </c>
      <c r="M311" s="6">
        <f t="shared" si="12"/>
        <v>0</v>
      </c>
      <c r="N311" s="6">
        <f t="shared" si="13"/>
        <v>0</v>
      </c>
      <c r="O311" s="14">
        <f t="shared" si="14"/>
        <v>82.484126984126988</v>
      </c>
    </row>
    <row r="312" spans="1:15" x14ac:dyDescent="0.2">
      <c r="A312" s="19">
        <v>250780</v>
      </c>
      <c r="B312" s="3" t="s">
        <v>24</v>
      </c>
      <c r="C312" s="3">
        <v>43721</v>
      </c>
      <c r="D312" s="3">
        <v>43721</v>
      </c>
      <c r="E312" s="20" t="s">
        <v>515</v>
      </c>
      <c r="F312" s="4"/>
      <c r="G312" s="6" t="s">
        <v>516</v>
      </c>
      <c r="H312" s="6">
        <v>432.49</v>
      </c>
      <c r="I312" s="6"/>
      <c r="J312" s="6"/>
      <c r="K312" s="6">
        <v>432.49</v>
      </c>
      <c r="L312" s="15">
        <v>432.5</v>
      </c>
      <c r="M312" s="6">
        <f t="shared" si="12"/>
        <v>-9.9999999999909051E-3</v>
      </c>
      <c r="N312" s="6">
        <f t="shared" si="13"/>
        <v>0</v>
      </c>
      <c r="O312" s="14">
        <f t="shared" si="14"/>
        <v>68.650793650793659</v>
      </c>
    </row>
    <row r="313" spans="1:15" x14ac:dyDescent="0.2">
      <c r="A313" s="10">
        <v>93009</v>
      </c>
      <c r="B313" s="10" t="s">
        <v>30</v>
      </c>
      <c r="C313" s="2" t="s">
        <v>31</v>
      </c>
      <c r="D313" s="2" t="s">
        <v>31</v>
      </c>
      <c r="E313" s="17" t="s">
        <v>517</v>
      </c>
      <c r="F313" s="4"/>
      <c r="G313" s="4" t="s">
        <v>518</v>
      </c>
      <c r="H313" s="6"/>
      <c r="I313" s="6"/>
      <c r="J313" s="6"/>
      <c r="K313" s="6"/>
      <c r="L313" s="15"/>
      <c r="M313" s="6">
        <f t="shared" si="12"/>
        <v>0</v>
      </c>
      <c r="N313" s="6">
        <f t="shared" si="13"/>
        <v>0</v>
      </c>
      <c r="O313" s="14">
        <f t="shared" si="14"/>
        <v>0</v>
      </c>
    </row>
    <row r="314" spans="1:15" x14ac:dyDescent="0.2">
      <c r="A314" s="10">
        <v>422832</v>
      </c>
      <c r="B314" s="10" t="s">
        <v>30</v>
      </c>
      <c r="C314" s="2" t="s">
        <v>31</v>
      </c>
      <c r="D314" s="2" t="s">
        <v>31</v>
      </c>
      <c r="E314" s="17" t="s">
        <v>519</v>
      </c>
      <c r="F314" s="4"/>
      <c r="G314" s="4" t="s">
        <v>124</v>
      </c>
      <c r="H314" s="6"/>
      <c r="I314" s="6"/>
      <c r="J314" s="6"/>
      <c r="K314" s="6"/>
      <c r="L314" s="15"/>
      <c r="M314" s="6">
        <f t="shared" si="12"/>
        <v>0</v>
      </c>
      <c r="N314" s="6">
        <f t="shared" si="13"/>
        <v>0</v>
      </c>
      <c r="O314" s="14">
        <f t="shared" si="14"/>
        <v>0</v>
      </c>
    </row>
    <row r="315" spans="1:15" x14ac:dyDescent="0.2">
      <c r="A315" s="10">
        <v>414821</v>
      </c>
      <c r="B315" s="10" t="s">
        <v>30</v>
      </c>
      <c r="C315" s="2" t="s">
        <v>31</v>
      </c>
      <c r="D315" s="2" t="s">
        <v>31</v>
      </c>
      <c r="E315" s="17" t="s">
        <v>520</v>
      </c>
      <c r="F315" s="4"/>
      <c r="G315" s="4" t="s">
        <v>235</v>
      </c>
      <c r="H315" s="6"/>
      <c r="I315" s="6"/>
      <c r="J315" s="6"/>
      <c r="K315" s="6"/>
      <c r="L315" s="15"/>
      <c r="M315" s="6">
        <f t="shared" si="12"/>
        <v>0</v>
      </c>
      <c r="N315" s="6">
        <f t="shared" si="13"/>
        <v>0</v>
      </c>
      <c r="O315" s="14">
        <f t="shared" si="14"/>
        <v>0</v>
      </c>
    </row>
    <row r="316" spans="1:15" x14ac:dyDescent="0.2">
      <c r="A316" s="1">
        <v>255785</v>
      </c>
      <c r="B316" s="1" t="s">
        <v>24</v>
      </c>
      <c r="C316" s="3">
        <v>43720</v>
      </c>
      <c r="D316" s="3">
        <v>43724</v>
      </c>
      <c r="E316" s="4" t="s">
        <v>521</v>
      </c>
      <c r="F316" s="4"/>
      <c r="G316" s="4" t="s">
        <v>336</v>
      </c>
      <c r="H316" s="6">
        <v>1160.82</v>
      </c>
      <c r="I316" s="6">
        <v>1160.82</v>
      </c>
      <c r="J316" s="6"/>
      <c r="K316" s="6"/>
      <c r="L316" s="15">
        <v>1160.81</v>
      </c>
      <c r="M316" s="6">
        <f t="shared" si="12"/>
        <v>9.9999999999909051E-3</v>
      </c>
      <c r="N316" s="6">
        <f t="shared" si="13"/>
        <v>0</v>
      </c>
      <c r="O316" s="14">
        <f t="shared" si="14"/>
        <v>184.25555555555556</v>
      </c>
    </row>
    <row r="317" spans="1:15" x14ac:dyDescent="0.2">
      <c r="A317" s="1">
        <v>271764</v>
      </c>
      <c r="B317" s="1" t="s">
        <v>24</v>
      </c>
      <c r="C317" s="3">
        <v>43720</v>
      </c>
      <c r="D317" s="3">
        <v>43721</v>
      </c>
      <c r="E317" s="4" t="s">
        <v>522</v>
      </c>
      <c r="F317" s="4"/>
      <c r="G317" s="4" t="s">
        <v>523</v>
      </c>
      <c r="H317" s="6">
        <v>33.99</v>
      </c>
      <c r="I317" s="6">
        <v>33.99</v>
      </c>
      <c r="J317" s="6"/>
      <c r="K317" s="6"/>
      <c r="L317" s="15">
        <v>33.99</v>
      </c>
      <c r="M317" s="6">
        <f t="shared" si="12"/>
        <v>0</v>
      </c>
      <c r="N317" s="6">
        <f t="shared" si="13"/>
        <v>0</v>
      </c>
      <c r="O317" s="14">
        <f t="shared" si="14"/>
        <v>5.3952380952380956</v>
      </c>
    </row>
    <row r="318" spans="1:15" x14ac:dyDescent="0.2">
      <c r="A318" s="1">
        <v>273278</v>
      </c>
      <c r="B318" s="1" t="s">
        <v>24</v>
      </c>
      <c r="C318" s="3">
        <v>43719</v>
      </c>
      <c r="D318" s="3">
        <v>43721</v>
      </c>
      <c r="E318" s="4" t="s">
        <v>524</v>
      </c>
      <c r="F318" s="4"/>
      <c r="G318" s="4" t="s">
        <v>525</v>
      </c>
      <c r="H318" s="6">
        <v>270.89999999999998</v>
      </c>
      <c r="I318" s="6">
        <v>270.89999999999998</v>
      </c>
      <c r="J318" s="6"/>
      <c r="K318" s="6"/>
      <c r="L318" s="15">
        <v>270.89999999999998</v>
      </c>
      <c r="M318" s="6">
        <f t="shared" si="12"/>
        <v>0</v>
      </c>
      <c r="N318" s="6">
        <f t="shared" si="13"/>
        <v>0</v>
      </c>
      <c r="O318" s="14">
        <f t="shared" si="14"/>
        <v>43</v>
      </c>
    </row>
    <row r="319" spans="1:15" x14ac:dyDescent="0.2">
      <c r="A319" s="82">
        <v>93035</v>
      </c>
      <c r="B319" s="82" t="s">
        <v>30</v>
      </c>
      <c r="C319" s="83" t="s">
        <v>31</v>
      </c>
      <c r="D319" s="83" t="s">
        <v>31</v>
      </c>
      <c r="E319" s="84" t="s">
        <v>526</v>
      </c>
      <c r="F319" s="4"/>
      <c r="G319" s="4" t="s">
        <v>498</v>
      </c>
      <c r="H319" s="6"/>
      <c r="I319" s="6"/>
      <c r="J319" s="6"/>
      <c r="K319" s="6"/>
      <c r="L319" s="15"/>
      <c r="M319" s="6">
        <f t="shared" si="12"/>
        <v>0</v>
      </c>
      <c r="N319" s="6">
        <f t="shared" si="13"/>
        <v>0</v>
      </c>
      <c r="O319" s="14">
        <f t="shared" si="14"/>
        <v>0</v>
      </c>
    </row>
    <row r="320" spans="1:15" x14ac:dyDescent="0.2">
      <c r="A320" s="1">
        <v>254368</v>
      </c>
      <c r="B320" s="1" t="s">
        <v>24</v>
      </c>
      <c r="C320" s="3">
        <v>43721</v>
      </c>
      <c r="D320" s="3">
        <v>43724</v>
      </c>
      <c r="E320" s="4" t="s">
        <v>527</v>
      </c>
      <c r="F320" s="4"/>
      <c r="G320" s="4" t="s">
        <v>528</v>
      </c>
      <c r="H320" s="6">
        <v>110.76</v>
      </c>
      <c r="I320" s="6">
        <v>110.76</v>
      </c>
      <c r="J320" s="6"/>
      <c r="K320" s="6"/>
      <c r="L320" s="15">
        <v>110.73</v>
      </c>
      <c r="M320" s="6">
        <f t="shared" si="12"/>
        <v>3.0000000000001137E-2</v>
      </c>
      <c r="N320" s="6">
        <f t="shared" si="13"/>
        <v>0</v>
      </c>
      <c r="O320" s="14">
        <f t="shared" si="14"/>
        <v>17.576190476190476</v>
      </c>
    </row>
    <row r="321" spans="1:15" x14ac:dyDescent="0.2">
      <c r="A321" s="1">
        <v>268568</v>
      </c>
      <c r="B321" s="1" t="s">
        <v>24</v>
      </c>
      <c r="C321" s="3">
        <v>43721</v>
      </c>
      <c r="D321" s="3">
        <v>43724</v>
      </c>
      <c r="E321" s="4" t="s">
        <v>529</v>
      </c>
      <c r="F321" s="4"/>
      <c r="G321" s="4" t="s">
        <v>34</v>
      </c>
      <c r="H321" s="6">
        <v>235.88</v>
      </c>
      <c r="I321" s="6">
        <v>235.88</v>
      </c>
      <c r="J321" s="6"/>
      <c r="K321" s="6"/>
      <c r="L321" s="15">
        <v>235.88</v>
      </c>
      <c r="M321" s="6">
        <f t="shared" si="12"/>
        <v>0</v>
      </c>
      <c r="N321" s="6">
        <f t="shared" si="13"/>
        <v>0</v>
      </c>
      <c r="O321" s="14">
        <f t="shared" si="14"/>
        <v>37.441269841269843</v>
      </c>
    </row>
    <row r="322" spans="1:15" x14ac:dyDescent="0.2">
      <c r="A322" s="55">
        <v>198538</v>
      </c>
      <c r="B322" s="55" t="s">
        <v>30</v>
      </c>
      <c r="C322" s="56" t="s">
        <v>78</v>
      </c>
      <c r="D322" s="56" t="s">
        <v>530</v>
      </c>
      <c r="E322" s="57" t="s">
        <v>531</v>
      </c>
      <c r="F322" s="4" t="s">
        <v>532</v>
      </c>
      <c r="G322" s="17" t="s">
        <v>533</v>
      </c>
      <c r="H322" s="6"/>
      <c r="I322" s="6"/>
      <c r="J322" s="6"/>
      <c r="K322" s="6"/>
      <c r="L322" s="15"/>
      <c r="M322" s="6">
        <f t="shared" si="12"/>
        <v>0</v>
      </c>
      <c r="N322" s="6">
        <f t="shared" si="13"/>
        <v>0</v>
      </c>
      <c r="O322" s="14">
        <f t="shared" si="14"/>
        <v>0</v>
      </c>
    </row>
    <row r="323" spans="1:15" x14ac:dyDescent="0.2">
      <c r="A323" s="1">
        <v>412239</v>
      </c>
      <c r="B323" s="1" t="s">
        <v>24</v>
      </c>
      <c r="E323" s="4" t="s">
        <v>534</v>
      </c>
      <c r="F323" s="4"/>
      <c r="G323" s="4" t="s">
        <v>47</v>
      </c>
      <c r="H323" s="6"/>
      <c r="I323" s="6"/>
      <c r="J323" s="6"/>
      <c r="K323" s="6"/>
      <c r="L323" s="15"/>
      <c r="M323" s="6">
        <f t="shared" si="12"/>
        <v>0</v>
      </c>
      <c r="N323" s="6">
        <f t="shared" si="13"/>
        <v>0</v>
      </c>
      <c r="O323" s="14">
        <f t="shared" si="14"/>
        <v>0</v>
      </c>
    </row>
    <row r="324" spans="1:15" x14ac:dyDescent="0.2">
      <c r="A324" s="1">
        <v>272739</v>
      </c>
      <c r="B324" s="1" t="s">
        <v>24</v>
      </c>
      <c r="C324" s="3">
        <v>43721</v>
      </c>
      <c r="D324" s="3">
        <v>43724</v>
      </c>
      <c r="E324" s="4" t="s">
        <v>535</v>
      </c>
      <c r="F324" s="4"/>
      <c r="G324" s="4" t="s">
        <v>408</v>
      </c>
      <c r="H324" s="6">
        <v>108.68</v>
      </c>
      <c r="I324" s="6">
        <v>108.68</v>
      </c>
      <c r="J324" s="6"/>
      <c r="K324" s="6"/>
      <c r="L324" s="15">
        <v>108.68</v>
      </c>
      <c r="M324" s="6">
        <f t="shared" si="12"/>
        <v>0</v>
      </c>
      <c r="N324" s="6">
        <f t="shared" si="13"/>
        <v>0</v>
      </c>
      <c r="O324" s="14">
        <f t="shared" si="14"/>
        <v>17.250793650793653</v>
      </c>
    </row>
    <row r="325" spans="1:15" x14ac:dyDescent="0.2">
      <c r="A325" s="1">
        <v>248941</v>
      </c>
      <c r="B325" s="1" t="s">
        <v>24</v>
      </c>
      <c r="C325" s="3">
        <v>43721</v>
      </c>
      <c r="D325" s="3">
        <v>43721</v>
      </c>
      <c r="E325" s="4" t="s">
        <v>536</v>
      </c>
      <c r="F325" s="4"/>
      <c r="G325" s="4" t="s">
        <v>61</v>
      </c>
      <c r="H325" s="6">
        <v>0</v>
      </c>
      <c r="I325" s="6">
        <v>0</v>
      </c>
      <c r="J325" s="6"/>
      <c r="K325" s="6"/>
      <c r="L325" s="15">
        <v>0</v>
      </c>
      <c r="M325" s="6">
        <f t="shared" si="12"/>
        <v>0</v>
      </c>
      <c r="N325" s="6">
        <f t="shared" si="13"/>
        <v>0</v>
      </c>
      <c r="O325" s="14">
        <f t="shared" si="14"/>
        <v>0</v>
      </c>
    </row>
    <row r="326" spans="1:15" x14ac:dyDescent="0.2">
      <c r="A326" s="1">
        <v>405675</v>
      </c>
      <c r="B326" s="1" t="s">
        <v>24</v>
      </c>
      <c r="C326" s="3">
        <v>43723</v>
      </c>
      <c r="D326" s="3">
        <v>43727</v>
      </c>
      <c r="E326" s="4" t="s">
        <v>537</v>
      </c>
      <c r="F326" s="4"/>
      <c r="G326" s="4" t="s">
        <v>538</v>
      </c>
      <c r="H326" s="6">
        <v>264.70999999999998</v>
      </c>
      <c r="I326" s="6">
        <v>264.70999999999998</v>
      </c>
      <c r="J326" s="6"/>
      <c r="K326" s="6"/>
      <c r="L326" s="15">
        <v>264.70999999999998</v>
      </c>
      <c r="M326" s="6">
        <f t="shared" si="12"/>
        <v>0</v>
      </c>
      <c r="N326" s="6">
        <f t="shared" si="13"/>
        <v>0</v>
      </c>
      <c r="O326" s="14">
        <f t="shared" si="14"/>
        <v>42.017460317460312</v>
      </c>
    </row>
    <row r="327" spans="1:15" x14ac:dyDescent="0.2">
      <c r="A327" s="70">
        <v>248945</v>
      </c>
      <c r="B327" s="70" t="s">
        <v>50</v>
      </c>
      <c r="C327" s="27"/>
      <c r="D327" s="27"/>
      <c r="E327" s="71" t="s">
        <v>539</v>
      </c>
      <c r="F327" s="4"/>
      <c r="G327" s="4" t="s">
        <v>345</v>
      </c>
      <c r="H327" s="6"/>
      <c r="I327" s="6"/>
      <c r="J327" s="6"/>
      <c r="K327" s="6"/>
      <c r="L327" s="15"/>
      <c r="M327" s="6">
        <f t="shared" si="12"/>
        <v>0</v>
      </c>
      <c r="N327" s="6">
        <f t="shared" si="13"/>
        <v>0</v>
      </c>
      <c r="O327" s="14">
        <f t="shared" si="14"/>
        <v>0</v>
      </c>
    </row>
    <row r="328" spans="1:15" x14ac:dyDescent="0.2">
      <c r="A328" s="1">
        <v>278454</v>
      </c>
      <c r="B328" s="1" t="s">
        <v>24</v>
      </c>
      <c r="C328" s="3">
        <v>43727</v>
      </c>
      <c r="D328" s="3">
        <v>43731</v>
      </c>
      <c r="E328" s="4" t="s">
        <v>540</v>
      </c>
      <c r="F328" s="4"/>
      <c r="G328" s="4" t="s">
        <v>541</v>
      </c>
      <c r="H328" s="6">
        <v>72.45</v>
      </c>
      <c r="I328" s="6">
        <v>72.45</v>
      </c>
      <c r="J328" s="6"/>
      <c r="K328" s="6"/>
      <c r="L328" s="15">
        <v>72.45</v>
      </c>
      <c r="M328" s="6">
        <f t="shared" si="12"/>
        <v>0</v>
      </c>
      <c r="N328" s="6">
        <f t="shared" si="13"/>
        <v>0</v>
      </c>
      <c r="O328" s="14">
        <f t="shared" si="14"/>
        <v>11.5</v>
      </c>
    </row>
    <row r="329" spans="1:15" x14ac:dyDescent="0.2">
      <c r="A329" s="19">
        <v>85168</v>
      </c>
      <c r="B329" s="3" t="s">
        <v>50</v>
      </c>
      <c r="C329" s="3">
        <v>43718</v>
      </c>
      <c r="D329" s="3">
        <v>43720</v>
      </c>
      <c r="E329" s="20" t="s">
        <v>542</v>
      </c>
      <c r="F329" s="4"/>
      <c r="G329" s="6" t="s">
        <v>128</v>
      </c>
      <c r="H329" s="6">
        <v>40492.86</v>
      </c>
      <c r="I329" s="6">
        <v>40492.86</v>
      </c>
      <c r="J329" s="6"/>
      <c r="K329" s="6"/>
      <c r="L329" s="15">
        <v>40492.699999999997</v>
      </c>
      <c r="M329" s="6">
        <f t="shared" si="12"/>
        <v>0.16000000000349246</v>
      </c>
      <c r="N329" s="6">
        <f t="shared" si="13"/>
        <v>0</v>
      </c>
      <c r="O329" s="14">
        <f t="shared" si="14"/>
        <v>6427.4126984126979</v>
      </c>
    </row>
    <row r="330" spans="1:15" x14ac:dyDescent="0.2">
      <c r="A330" s="10">
        <v>93004</v>
      </c>
      <c r="B330" s="10" t="s">
        <v>30</v>
      </c>
      <c r="C330" s="2" t="s">
        <v>31</v>
      </c>
      <c r="D330" s="2" t="s">
        <v>31</v>
      </c>
      <c r="E330" s="17" t="s">
        <v>543</v>
      </c>
      <c r="F330" s="4" t="s">
        <v>544</v>
      </c>
      <c r="G330" s="4" t="s">
        <v>167</v>
      </c>
      <c r="H330" s="6"/>
      <c r="I330" s="6"/>
      <c r="J330" s="6"/>
      <c r="K330" s="6"/>
      <c r="L330" s="15"/>
      <c r="M330" s="6">
        <f t="shared" si="12"/>
        <v>0</v>
      </c>
      <c r="N330" s="6">
        <f t="shared" si="13"/>
        <v>0</v>
      </c>
      <c r="O330" s="14">
        <f t="shared" si="14"/>
        <v>0</v>
      </c>
    </row>
    <row r="331" spans="1:15" x14ac:dyDescent="0.2">
      <c r="A331" s="10">
        <v>252539</v>
      </c>
      <c r="B331" s="10" t="s">
        <v>30</v>
      </c>
      <c r="C331" s="2" t="s">
        <v>31</v>
      </c>
      <c r="D331" s="2" t="s">
        <v>31</v>
      </c>
      <c r="E331" s="17" t="s">
        <v>545</v>
      </c>
      <c r="F331" s="4" t="s">
        <v>546</v>
      </c>
      <c r="G331" s="17" t="s">
        <v>547</v>
      </c>
      <c r="H331" s="6"/>
      <c r="I331" s="6"/>
      <c r="J331" s="6"/>
      <c r="K331" s="6"/>
      <c r="L331" s="15"/>
      <c r="M331" s="6">
        <f t="shared" ref="M331:M394" si="15">H331-L331</f>
        <v>0</v>
      </c>
      <c r="N331" s="6">
        <f t="shared" ref="N331:N394" si="16">SUM(H331-I331-J331-K331)</f>
        <v>0</v>
      </c>
      <c r="O331" s="14">
        <f t="shared" ref="O331:O394" si="17">L331/6.3</f>
        <v>0</v>
      </c>
    </row>
    <row r="332" spans="1:15" x14ac:dyDescent="0.2">
      <c r="A332" s="19">
        <v>246778</v>
      </c>
      <c r="B332" s="3" t="s">
        <v>50</v>
      </c>
      <c r="C332" s="3">
        <v>43722</v>
      </c>
      <c r="D332" s="3">
        <v>43724</v>
      </c>
      <c r="E332" s="20" t="s">
        <v>548</v>
      </c>
      <c r="F332" s="4"/>
      <c r="G332" s="6" t="s">
        <v>89</v>
      </c>
      <c r="H332" s="6">
        <v>1742.08</v>
      </c>
      <c r="I332" s="6">
        <v>1742.08</v>
      </c>
      <c r="J332" s="6"/>
      <c r="K332" s="6"/>
      <c r="L332" s="15">
        <v>1756.55</v>
      </c>
      <c r="M332" s="6">
        <f t="shared" si="15"/>
        <v>-14.470000000000027</v>
      </c>
      <c r="N332" s="6">
        <f t="shared" si="16"/>
        <v>0</v>
      </c>
      <c r="O332" s="14">
        <f t="shared" si="17"/>
        <v>278.8174603174603</v>
      </c>
    </row>
    <row r="333" spans="1:15" x14ac:dyDescent="0.2">
      <c r="A333" s="19">
        <v>73890</v>
      </c>
      <c r="B333" s="3" t="s">
        <v>50</v>
      </c>
      <c r="C333" s="3">
        <v>43710</v>
      </c>
      <c r="D333" s="3">
        <v>43710</v>
      </c>
      <c r="E333" s="20" t="s">
        <v>549</v>
      </c>
      <c r="F333" s="4"/>
      <c r="G333" s="6"/>
      <c r="H333" s="6">
        <v>0</v>
      </c>
      <c r="I333" s="6">
        <v>0</v>
      </c>
      <c r="J333" s="6"/>
      <c r="K333" s="6"/>
      <c r="L333" s="15">
        <v>0</v>
      </c>
      <c r="M333" s="6">
        <f t="shared" si="15"/>
        <v>0</v>
      </c>
      <c r="N333" s="6">
        <f t="shared" si="16"/>
        <v>0</v>
      </c>
      <c r="O333" s="14">
        <f t="shared" si="17"/>
        <v>0</v>
      </c>
    </row>
    <row r="334" spans="1:15" x14ac:dyDescent="0.2">
      <c r="A334" s="1">
        <v>250534</v>
      </c>
      <c r="B334" s="1" t="s">
        <v>24</v>
      </c>
      <c r="C334" s="3">
        <v>43722</v>
      </c>
      <c r="D334" s="3">
        <v>43722</v>
      </c>
      <c r="E334" s="4" t="s">
        <v>550</v>
      </c>
      <c r="F334" s="4"/>
      <c r="G334" s="4" t="s">
        <v>551</v>
      </c>
      <c r="H334" s="6">
        <v>0</v>
      </c>
      <c r="I334" s="6">
        <v>0</v>
      </c>
      <c r="J334" s="6"/>
      <c r="K334" s="6"/>
      <c r="L334" s="15">
        <v>0</v>
      </c>
      <c r="M334" s="6">
        <f t="shared" si="15"/>
        <v>0</v>
      </c>
      <c r="N334" s="6">
        <f t="shared" si="16"/>
        <v>0</v>
      </c>
      <c r="O334" s="14">
        <f t="shared" si="17"/>
        <v>0</v>
      </c>
    </row>
    <row r="335" spans="1:15" x14ac:dyDescent="0.2">
      <c r="A335" s="1">
        <v>241059</v>
      </c>
      <c r="B335" s="1" t="s">
        <v>24</v>
      </c>
      <c r="C335" s="3">
        <v>43722</v>
      </c>
      <c r="D335" s="3">
        <v>43724</v>
      </c>
      <c r="E335" s="4" t="s">
        <v>552</v>
      </c>
      <c r="F335" s="4"/>
      <c r="G335" s="4" t="s">
        <v>134</v>
      </c>
      <c r="H335" s="6">
        <v>50.45</v>
      </c>
      <c r="I335" s="6">
        <v>50.45</v>
      </c>
      <c r="J335" s="6"/>
      <c r="K335" s="6"/>
      <c r="L335" s="15">
        <v>50.46</v>
      </c>
      <c r="M335" s="6">
        <f t="shared" si="15"/>
        <v>-9.9999999999980105E-3</v>
      </c>
      <c r="N335" s="6">
        <f t="shared" si="16"/>
        <v>0</v>
      </c>
      <c r="O335" s="14">
        <f t="shared" si="17"/>
        <v>8.0095238095238095</v>
      </c>
    </row>
    <row r="336" spans="1:15" x14ac:dyDescent="0.2">
      <c r="A336" s="1">
        <v>269779</v>
      </c>
      <c r="B336" s="1" t="s">
        <v>24</v>
      </c>
      <c r="C336" s="3">
        <v>43727</v>
      </c>
      <c r="D336" s="3">
        <v>43731</v>
      </c>
      <c r="E336" s="4" t="s">
        <v>553</v>
      </c>
      <c r="F336" s="4"/>
      <c r="G336" s="4" t="s">
        <v>80</v>
      </c>
      <c r="H336" s="6">
        <v>113.4</v>
      </c>
      <c r="I336" s="6">
        <v>113.4</v>
      </c>
      <c r="J336" s="6"/>
      <c r="K336" s="6"/>
      <c r="L336" s="15">
        <v>113.4</v>
      </c>
      <c r="M336" s="6">
        <f t="shared" si="15"/>
        <v>0</v>
      </c>
      <c r="N336" s="6">
        <f t="shared" si="16"/>
        <v>0</v>
      </c>
      <c r="O336" s="14">
        <f t="shared" si="17"/>
        <v>18</v>
      </c>
    </row>
    <row r="337" spans="1:15" x14ac:dyDescent="0.2">
      <c r="A337" s="10">
        <v>249966</v>
      </c>
      <c r="B337" s="10" t="s">
        <v>30</v>
      </c>
      <c r="C337" s="2" t="s">
        <v>31</v>
      </c>
      <c r="D337" s="2" t="s">
        <v>31</v>
      </c>
      <c r="E337" s="17" t="s">
        <v>554</v>
      </c>
      <c r="F337" s="4" t="s">
        <v>555</v>
      </c>
      <c r="G337" s="17" t="s">
        <v>533</v>
      </c>
      <c r="H337" s="6"/>
      <c r="I337" s="6"/>
      <c r="J337" s="6"/>
      <c r="K337" s="6"/>
      <c r="L337" s="15"/>
      <c r="M337" s="6">
        <f t="shared" si="15"/>
        <v>0</v>
      </c>
      <c r="N337" s="6">
        <f t="shared" si="16"/>
        <v>0</v>
      </c>
      <c r="O337" s="14">
        <f t="shared" si="17"/>
        <v>0</v>
      </c>
    </row>
    <row r="338" spans="1:15" x14ac:dyDescent="0.2">
      <c r="A338" s="19">
        <v>85077</v>
      </c>
      <c r="B338" s="3" t="s">
        <v>50</v>
      </c>
      <c r="C338" s="3">
        <v>43721</v>
      </c>
      <c r="D338" s="3">
        <v>43725</v>
      </c>
      <c r="E338" s="20" t="s">
        <v>556</v>
      </c>
      <c r="F338" s="4"/>
      <c r="G338" s="6" t="s">
        <v>557</v>
      </c>
      <c r="H338" s="6">
        <v>28083.39</v>
      </c>
      <c r="I338" s="6">
        <v>28083.39</v>
      </c>
      <c r="J338" s="6"/>
      <c r="K338" s="6"/>
      <c r="L338" s="15">
        <v>28083.39</v>
      </c>
      <c r="M338" s="6">
        <f t="shared" si="15"/>
        <v>0</v>
      </c>
      <c r="N338" s="6">
        <f t="shared" si="16"/>
        <v>0</v>
      </c>
      <c r="O338" s="14">
        <f t="shared" si="17"/>
        <v>4457.6809523809525</v>
      </c>
    </row>
    <row r="339" spans="1:15" x14ac:dyDescent="0.2">
      <c r="A339" s="19">
        <v>400257</v>
      </c>
      <c r="B339" s="3" t="s">
        <v>24</v>
      </c>
      <c r="C339" s="3">
        <v>43713</v>
      </c>
      <c r="D339" s="3">
        <v>43713</v>
      </c>
      <c r="E339" s="20" t="s">
        <v>558</v>
      </c>
      <c r="F339" s="4"/>
      <c r="G339" s="6" t="s">
        <v>559</v>
      </c>
      <c r="H339" s="6">
        <v>0</v>
      </c>
      <c r="I339" s="6">
        <v>0</v>
      </c>
      <c r="J339" s="6"/>
      <c r="K339" s="6"/>
      <c r="L339" s="15">
        <v>0</v>
      </c>
      <c r="M339" s="6">
        <f t="shared" si="15"/>
        <v>0</v>
      </c>
      <c r="N339" s="6">
        <f t="shared" si="16"/>
        <v>0</v>
      </c>
      <c r="O339" s="14">
        <f t="shared" si="17"/>
        <v>0</v>
      </c>
    </row>
    <row r="340" spans="1:15" x14ac:dyDescent="0.2">
      <c r="A340" s="19">
        <v>85036</v>
      </c>
      <c r="B340" s="3" t="s">
        <v>50</v>
      </c>
      <c r="C340" s="3">
        <v>43719</v>
      </c>
      <c r="D340" s="3">
        <v>43721</v>
      </c>
      <c r="E340" s="20" t="s">
        <v>560</v>
      </c>
      <c r="F340" s="4"/>
      <c r="G340" s="6" t="s">
        <v>561</v>
      </c>
      <c r="H340" s="6">
        <v>23476</v>
      </c>
      <c r="I340" s="6">
        <v>23476</v>
      </c>
      <c r="J340" s="6"/>
      <c r="K340" s="6"/>
      <c r="L340" s="15">
        <v>23476</v>
      </c>
      <c r="M340" s="6">
        <f t="shared" si="15"/>
        <v>0</v>
      </c>
      <c r="N340" s="6">
        <f t="shared" si="16"/>
        <v>0</v>
      </c>
      <c r="O340" s="14">
        <f t="shared" si="17"/>
        <v>3726.3492063492063</v>
      </c>
    </row>
    <row r="341" spans="1:15" x14ac:dyDescent="0.2">
      <c r="A341" s="10">
        <v>223123</v>
      </c>
      <c r="B341" s="10" t="s">
        <v>30</v>
      </c>
      <c r="C341" s="2" t="s">
        <v>31</v>
      </c>
      <c r="D341" s="2" t="s">
        <v>31</v>
      </c>
      <c r="E341" s="17" t="s">
        <v>562</v>
      </c>
      <c r="F341" s="4" t="s">
        <v>563</v>
      </c>
      <c r="G341" s="17" t="s">
        <v>241</v>
      </c>
      <c r="H341" s="6"/>
      <c r="I341" s="6"/>
      <c r="J341" s="6"/>
      <c r="K341" s="6"/>
      <c r="L341" s="15"/>
      <c r="M341" s="6">
        <f t="shared" si="15"/>
        <v>0</v>
      </c>
      <c r="N341" s="6">
        <f t="shared" si="16"/>
        <v>0</v>
      </c>
      <c r="O341" s="14">
        <f t="shared" si="17"/>
        <v>0</v>
      </c>
    </row>
    <row r="342" spans="1:15" x14ac:dyDescent="0.2">
      <c r="A342" s="10">
        <v>400944</v>
      </c>
      <c r="B342" s="10" t="s">
        <v>30</v>
      </c>
      <c r="C342" s="2" t="s">
        <v>31</v>
      </c>
      <c r="D342" s="2" t="s">
        <v>31</v>
      </c>
      <c r="E342" s="17" t="s">
        <v>564</v>
      </c>
      <c r="F342" s="4"/>
      <c r="G342" s="17" t="s">
        <v>565</v>
      </c>
      <c r="H342" s="6"/>
      <c r="I342" s="6"/>
      <c r="J342" s="6"/>
      <c r="K342" s="6"/>
      <c r="L342" s="15"/>
      <c r="M342" s="6">
        <f t="shared" si="15"/>
        <v>0</v>
      </c>
      <c r="N342" s="6">
        <f t="shared" si="16"/>
        <v>0</v>
      </c>
      <c r="O342" s="14">
        <f t="shared" si="17"/>
        <v>0</v>
      </c>
    </row>
    <row r="343" spans="1:15" x14ac:dyDescent="0.2">
      <c r="A343" s="10">
        <v>402650</v>
      </c>
      <c r="B343" s="10" t="s">
        <v>30</v>
      </c>
      <c r="C343" s="2" t="s">
        <v>31</v>
      </c>
      <c r="D343" s="2" t="s">
        <v>31</v>
      </c>
      <c r="E343" s="17" t="s">
        <v>566</v>
      </c>
      <c r="F343" s="4"/>
      <c r="G343" s="17" t="s">
        <v>110</v>
      </c>
      <c r="H343" s="6"/>
      <c r="I343" s="6"/>
      <c r="J343" s="6"/>
      <c r="K343" s="6"/>
      <c r="L343" s="15"/>
      <c r="M343" s="6">
        <f t="shared" si="15"/>
        <v>0</v>
      </c>
      <c r="N343" s="6">
        <f t="shared" si="16"/>
        <v>0</v>
      </c>
      <c r="O343" s="14">
        <f t="shared" si="17"/>
        <v>0</v>
      </c>
    </row>
    <row r="344" spans="1:15" x14ac:dyDescent="0.2">
      <c r="A344" s="1">
        <v>224582</v>
      </c>
      <c r="B344" s="1" t="s">
        <v>24</v>
      </c>
      <c r="C344" s="3">
        <v>43720</v>
      </c>
      <c r="D344" s="3">
        <v>43724</v>
      </c>
      <c r="E344" s="4" t="s">
        <v>567</v>
      </c>
      <c r="F344" s="4"/>
      <c r="G344" s="4" t="s">
        <v>114</v>
      </c>
      <c r="H344" s="6">
        <v>3.15</v>
      </c>
      <c r="I344" s="6">
        <v>3.15</v>
      </c>
      <c r="J344" s="6"/>
      <c r="K344" s="6"/>
      <c r="L344" s="15">
        <v>3.15</v>
      </c>
      <c r="M344" s="6">
        <f t="shared" si="15"/>
        <v>0</v>
      </c>
      <c r="N344" s="6">
        <f t="shared" si="16"/>
        <v>0</v>
      </c>
      <c r="O344" s="14">
        <f t="shared" si="17"/>
        <v>0.5</v>
      </c>
    </row>
    <row r="345" spans="1:15" x14ac:dyDescent="0.2">
      <c r="A345" s="70">
        <v>401222</v>
      </c>
      <c r="B345" s="70" t="s">
        <v>50</v>
      </c>
      <c r="C345" s="27"/>
      <c r="D345" s="27"/>
      <c r="E345" s="71" t="s">
        <v>568</v>
      </c>
      <c r="F345" s="4"/>
      <c r="G345" s="4" t="s">
        <v>84</v>
      </c>
      <c r="H345" s="6"/>
      <c r="I345" s="6"/>
      <c r="J345" s="6"/>
      <c r="K345" s="6"/>
      <c r="L345" s="15"/>
      <c r="M345" s="6">
        <f t="shared" si="15"/>
        <v>0</v>
      </c>
      <c r="N345" s="6">
        <f t="shared" si="16"/>
        <v>0</v>
      </c>
      <c r="O345" s="14">
        <f t="shared" si="17"/>
        <v>0</v>
      </c>
    </row>
    <row r="346" spans="1:15" x14ac:dyDescent="0.2">
      <c r="A346" s="10">
        <v>265147</v>
      </c>
      <c r="B346" s="10" t="s">
        <v>30</v>
      </c>
      <c r="C346" s="2" t="s">
        <v>31</v>
      </c>
      <c r="D346" s="2" t="s">
        <v>31</v>
      </c>
      <c r="E346" s="17" t="s">
        <v>569</v>
      </c>
      <c r="F346" s="4"/>
      <c r="G346" s="4" t="s">
        <v>570</v>
      </c>
      <c r="H346" s="6"/>
      <c r="I346" s="6"/>
      <c r="J346" s="6"/>
      <c r="K346" s="6"/>
      <c r="L346" s="15"/>
      <c r="M346" s="6">
        <f t="shared" si="15"/>
        <v>0</v>
      </c>
      <c r="N346" s="6">
        <f t="shared" si="16"/>
        <v>0</v>
      </c>
      <c r="O346" s="14">
        <f t="shared" si="17"/>
        <v>0</v>
      </c>
    </row>
    <row r="347" spans="1:15" x14ac:dyDescent="0.2">
      <c r="A347" s="19">
        <v>85067</v>
      </c>
      <c r="B347" s="3" t="s">
        <v>50</v>
      </c>
      <c r="C347" s="3">
        <v>43721</v>
      </c>
      <c r="D347" s="3">
        <v>43724</v>
      </c>
      <c r="E347" s="20" t="s">
        <v>571</v>
      </c>
      <c r="F347" s="85"/>
      <c r="G347" s="6" t="s">
        <v>160</v>
      </c>
      <c r="H347" s="6">
        <v>52611.16</v>
      </c>
      <c r="I347" s="6">
        <v>52611.16</v>
      </c>
      <c r="J347" s="6"/>
      <c r="K347" s="6"/>
      <c r="L347" s="15">
        <v>52611.17</v>
      </c>
      <c r="M347" s="6">
        <f t="shared" si="15"/>
        <v>-9.9999999947613105E-3</v>
      </c>
      <c r="N347" s="6">
        <f t="shared" si="16"/>
        <v>0</v>
      </c>
      <c r="O347" s="14">
        <f t="shared" si="17"/>
        <v>8350.9793650793654</v>
      </c>
    </row>
    <row r="348" spans="1:15" x14ac:dyDescent="0.2">
      <c r="A348" s="40">
        <v>135456</v>
      </c>
      <c r="B348" s="40" t="s">
        <v>24</v>
      </c>
      <c r="C348" s="41"/>
      <c r="D348" s="41"/>
      <c r="E348" s="42" t="s">
        <v>572</v>
      </c>
      <c r="F348" s="4"/>
      <c r="G348" s="4" t="s">
        <v>34</v>
      </c>
      <c r="H348" s="6"/>
      <c r="I348" s="6"/>
      <c r="J348" s="6"/>
      <c r="K348" s="6"/>
      <c r="L348" s="15"/>
      <c r="M348" s="6">
        <f t="shared" si="15"/>
        <v>0</v>
      </c>
      <c r="N348" s="6">
        <f t="shared" si="16"/>
        <v>0</v>
      </c>
      <c r="O348" s="14">
        <f t="shared" si="17"/>
        <v>0</v>
      </c>
    </row>
    <row r="349" spans="1:15" x14ac:dyDescent="0.2">
      <c r="A349" s="1">
        <v>227621</v>
      </c>
      <c r="B349" s="1" t="s">
        <v>24</v>
      </c>
      <c r="E349" s="4" t="s">
        <v>573</v>
      </c>
      <c r="F349" s="4"/>
      <c r="G349" s="4" t="s">
        <v>574</v>
      </c>
      <c r="H349" s="6"/>
      <c r="I349" s="6"/>
      <c r="J349" s="6"/>
      <c r="K349" s="6"/>
      <c r="L349" s="15"/>
      <c r="M349" s="6">
        <f t="shared" si="15"/>
        <v>0</v>
      </c>
      <c r="N349" s="6">
        <f t="shared" si="16"/>
        <v>0</v>
      </c>
      <c r="O349" s="14">
        <f t="shared" si="17"/>
        <v>0</v>
      </c>
    </row>
    <row r="350" spans="1:15" x14ac:dyDescent="0.2">
      <c r="A350" s="1">
        <v>272838</v>
      </c>
      <c r="B350" s="1" t="s">
        <v>24</v>
      </c>
      <c r="C350" s="3">
        <v>43724</v>
      </c>
      <c r="D350" s="3">
        <v>43727</v>
      </c>
      <c r="E350" s="4" t="s">
        <v>575</v>
      </c>
      <c r="F350" s="4"/>
      <c r="G350" s="4" t="s">
        <v>576</v>
      </c>
      <c r="H350" s="6">
        <v>124.43</v>
      </c>
      <c r="I350" s="6">
        <v>124.43</v>
      </c>
      <c r="L350" s="15">
        <v>124.43</v>
      </c>
      <c r="M350" s="6">
        <f t="shared" si="15"/>
        <v>0</v>
      </c>
      <c r="N350" s="6">
        <f t="shared" si="16"/>
        <v>0</v>
      </c>
      <c r="O350" s="14">
        <f t="shared" si="17"/>
        <v>19.750793650793653</v>
      </c>
    </row>
    <row r="351" spans="1:15" x14ac:dyDescent="0.2">
      <c r="A351" s="19">
        <v>246934</v>
      </c>
      <c r="B351" s="3" t="s">
        <v>24</v>
      </c>
      <c r="C351" s="3">
        <v>43711</v>
      </c>
      <c r="D351" s="3">
        <v>43713</v>
      </c>
      <c r="E351" s="20" t="s">
        <v>577</v>
      </c>
      <c r="F351" s="4"/>
      <c r="G351" s="6" t="s">
        <v>578</v>
      </c>
      <c r="H351" s="6">
        <v>25.2</v>
      </c>
      <c r="I351" s="6">
        <v>25.2</v>
      </c>
      <c r="J351" s="6"/>
      <c r="K351" s="6"/>
      <c r="L351" s="15">
        <v>25.2</v>
      </c>
      <c r="M351" s="6">
        <f t="shared" si="15"/>
        <v>0</v>
      </c>
      <c r="N351" s="6">
        <f t="shared" si="16"/>
        <v>0</v>
      </c>
      <c r="O351" s="14">
        <f t="shared" si="17"/>
        <v>4</v>
      </c>
    </row>
    <row r="352" spans="1:15" x14ac:dyDescent="0.2">
      <c r="A352" s="26">
        <v>85217</v>
      </c>
      <c r="B352" s="27" t="s">
        <v>50</v>
      </c>
      <c r="C352" s="27"/>
      <c r="D352" s="27"/>
      <c r="E352" s="86" t="s">
        <v>579</v>
      </c>
      <c r="F352" s="4"/>
      <c r="G352" s="6" t="s">
        <v>580</v>
      </c>
      <c r="H352" s="6"/>
      <c r="I352" s="6"/>
      <c r="J352" s="6"/>
      <c r="K352" s="6"/>
      <c r="L352" s="15"/>
      <c r="M352" s="6">
        <f t="shared" si="15"/>
        <v>0</v>
      </c>
      <c r="N352" s="6">
        <f t="shared" si="16"/>
        <v>0</v>
      </c>
      <c r="O352" s="14">
        <f t="shared" si="17"/>
        <v>0</v>
      </c>
    </row>
    <row r="353" spans="1:15" x14ac:dyDescent="0.2">
      <c r="A353" s="36">
        <v>133010</v>
      </c>
      <c r="B353" s="10" t="s">
        <v>30</v>
      </c>
      <c r="C353" s="2" t="s">
        <v>31</v>
      </c>
      <c r="D353" s="2" t="s">
        <v>31</v>
      </c>
      <c r="E353" s="17" t="s">
        <v>581</v>
      </c>
      <c r="F353" s="4"/>
      <c r="G353" s="4" t="s">
        <v>582</v>
      </c>
      <c r="H353" s="6"/>
      <c r="I353" s="6"/>
      <c r="J353" s="6"/>
      <c r="K353" s="6"/>
      <c r="L353" s="15"/>
      <c r="M353" s="6">
        <f t="shared" si="15"/>
        <v>0</v>
      </c>
      <c r="N353" s="6">
        <f t="shared" si="16"/>
        <v>0</v>
      </c>
      <c r="O353" s="14">
        <f t="shared" si="17"/>
        <v>0</v>
      </c>
    </row>
    <row r="354" spans="1:15" x14ac:dyDescent="0.2">
      <c r="A354" s="1">
        <v>195492</v>
      </c>
      <c r="B354" s="1" t="s">
        <v>24</v>
      </c>
      <c r="C354" s="3">
        <v>43720</v>
      </c>
      <c r="D354" s="3">
        <v>43724</v>
      </c>
      <c r="E354" s="4" t="s">
        <v>583</v>
      </c>
      <c r="F354" s="4"/>
      <c r="G354" s="4" t="s">
        <v>584</v>
      </c>
      <c r="H354" s="6">
        <v>1194.3900000000001</v>
      </c>
      <c r="I354" s="6">
        <v>1194.3900000000001</v>
      </c>
      <c r="J354" s="6"/>
      <c r="K354" s="6"/>
      <c r="L354" s="15">
        <v>1194.3900000000001</v>
      </c>
      <c r="M354" s="6">
        <f t="shared" si="15"/>
        <v>0</v>
      </c>
      <c r="N354" s="6">
        <f t="shared" si="16"/>
        <v>0</v>
      </c>
      <c r="O354" s="14">
        <f t="shared" si="17"/>
        <v>189.58571428571432</v>
      </c>
    </row>
    <row r="355" spans="1:15" x14ac:dyDescent="0.2">
      <c r="A355" s="1">
        <v>235277</v>
      </c>
      <c r="B355" s="1" t="s">
        <v>24</v>
      </c>
      <c r="E355" s="4" t="s">
        <v>585</v>
      </c>
      <c r="F355" s="4"/>
      <c r="G355" s="4" t="s">
        <v>422</v>
      </c>
      <c r="H355" s="6"/>
      <c r="I355" s="6"/>
      <c r="J355" s="6"/>
      <c r="K355" s="6"/>
      <c r="L355" s="15"/>
      <c r="M355" s="6">
        <f t="shared" si="15"/>
        <v>0</v>
      </c>
      <c r="N355" s="6">
        <f t="shared" si="16"/>
        <v>0</v>
      </c>
      <c r="O355" s="14">
        <f t="shared" si="17"/>
        <v>0</v>
      </c>
    </row>
    <row r="356" spans="1:15" x14ac:dyDescent="0.2">
      <c r="A356" s="1">
        <v>257454</v>
      </c>
      <c r="B356" s="1" t="s">
        <v>24</v>
      </c>
      <c r="C356" s="3">
        <v>43724</v>
      </c>
      <c r="D356" s="3">
        <v>43727</v>
      </c>
      <c r="E356" s="4" t="s">
        <v>586</v>
      </c>
      <c r="F356" s="4"/>
      <c r="G356" s="4" t="s">
        <v>274</v>
      </c>
      <c r="H356" s="6">
        <v>191</v>
      </c>
      <c r="I356" s="6">
        <v>191</v>
      </c>
      <c r="J356" s="6"/>
      <c r="K356" s="6"/>
      <c r="L356" s="15">
        <v>191</v>
      </c>
      <c r="M356" s="6">
        <f t="shared" si="15"/>
        <v>0</v>
      </c>
      <c r="N356" s="6">
        <f t="shared" si="16"/>
        <v>0</v>
      </c>
      <c r="O356" s="14">
        <f t="shared" si="17"/>
        <v>30.31746031746032</v>
      </c>
    </row>
    <row r="357" spans="1:15" x14ac:dyDescent="0.2">
      <c r="A357" s="1">
        <v>402591</v>
      </c>
      <c r="B357" s="1" t="s">
        <v>24</v>
      </c>
      <c r="C357" s="3">
        <v>43724</v>
      </c>
      <c r="D357" s="3">
        <v>43731</v>
      </c>
      <c r="E357" s="4" t="s">
        <v>587</v>
      </c>
      <c r="F357" s="4"/>
      <c r="G357" s="4" t="s">
        <v>65</v>
      </c>
      <c r="H357" s="6">
        <v>419.97</v>
      </c>
      <c r="I357" s="6">
        <v>419.97</v>
      </c>
      <c r="J357" s="6"/>
      <c r="K357" s="6"/>
      <c r="L357" s="15">
        <v>419.97</v>
      </c>
      <c r="M357" s="6">
        <f t="shared" si="15"/>
        <v>0</v>
      </c>
      <c r="N357" s="6">
        <f t="shared" si="16"/>
        <v>0</v>
      </c>
      <c r="O357" s="14">
        <f t="shared" si="17"/>
        <v>66.661904761904765</v>
      </c>
    </row>
    <row r="358" spans="1:15" x14ac:dyDescent="0.2">
      <c r="A358" s="1">
        <v>76494</v>
      </c>
      <c r="B358" s="1" t="s">
        <v>24</v>
      </c>
      <c r="C358" s="3">
        <v>43714</v>
      </c>
      <c r="D358" s="3">
        <v>43714</v>
      </c>
      <c r="E358" s="4" t="s">
        <v>588</v>
      </c>
      <c r="F358" s="4" t="s">
        <v>589</v>
      </c>
      <c r="G358" s="4" t="s">
        <v>590</v>
      </c>
      <c r="H358" s="6">
        <v>2901.15</v>
      </c>
      <c r="I358" s="6"/>
      <c r="J358" s="6"/>
      <c r="K358" s="6">
        <v>2901.15</v>
      </c>
      <c r="L358" s="15">
        <v>2834.49</v>
      </c>
      <c r="M358" s="6">
        <f t="shared" si="15"/>
        <v>66.660000000000309</v>
      </c>
      <c r="N358" s="6">
        <f t="shared" si="16"/>
        <v>0</v>
      </c>
      <c r="O358" s="14">
        <f t="shared" si="17"/>
        <v>449.9190476190476</v>
      </c>
    </row>
    <row r="359" spans="1:15" x14ac:dyDescent="0.2">
      <c r="A359" s="10">
        <v>73207</v>
      </c>
      <c r="B359" s="10" t="s">
        <v>30</v>
      </c>
      <c r="C359" s="2">
        <v>43714</v>
      </c>
      <c r="D359" s="2">
        <v>43717</v>
      </c>
      <c r="E359" s="17" t="s">
        <v>591</v>
      </c>
      <c r="F359" s="4"/>
      <c r="G359" s="4" t="s">
        <v>104</v>
      </c>
      <c r="H359" s="6">
        <v>94.5</v>
      </c>
      <c r="I359" s="6">
        <v>94.5</v>
      </c>
      <c r="J359" s="6"/>
      <c r="K359" s="6"/>
      <c r="L359" s="15">
        <v>94.5</v>
      </c>
      <c r="M359" s="6">
        <f t="shared" si="15"/>
        <v>0</v>
      </c>
      <c r="N359" s="6">
        <f t="shared" si="16"/>
        <v>0</v>
      </c>
      <c r="O359" s="14">
        <f t="shared" si="17"/>
        <v>15</v>
      </c>
    </row>
    <row r="360" spans="1:15" x14ac:dyDescent="0.2">
      <c r="A360" s="1">
        <v>100759</v>
      </c>
      <c r="B360" s="1" t="s">
        <v>24</v>
      </c>
      <c r="C360" s="3">
        <v>43722</v>
      </c>
      <c r="D360" s="3">
        <v>43724</v>
      </c>
      <c r="E360" s="4" t="s">
        <v>592</v>
      </c>
      <c r="F360" s="4"/>
      <c r="G360" s="4" t="s">
        <v>29</v>
      </c>
      <c r="H360" s="6">
        <v>243.9</v>
      </c>
      <c r="I360" s="6">
        <v>243.9</v>
      </c>
      <c r="J360" s="6"/>
      <c r="K360" s="6"/>
      <c r="L360" s="15">
        <v>243.9</v>
      </c>
      <c r="M360" s="6">
        <f t="shared" si="15"/>
        <v>0</v>
      </c>
      <c r="N360" s="6">
        <f t="shared" si="16"/>
        <v>0</v>
      </c>
      <c r="O360" s="14">
        <f t="shared" si="17"/>
        <v>38.714285714285715</v>
      </c>
    </row>
    <row r="361" spans="1:15" x14ac:dyDescent="0.2">
      <c r="A361" s="1">
        <v>282487</v>
      </c>
      <c r="B361" s="1" t="s">
        <v>24</v>
      </c>
      <c r="C361" s="3">
        <v>43722</v>
      </c>
      <c r="D361" s="3">
        <v>43724</v>
      </c>
      <c r="E361" s="4" t="s">
        <v>593</v>
      </c>
      <c r="F361" s="4"/>
      <c r="G361" s="4" t="s">
        <v>29</v>
      </c>
      <c r="H361" s="6">
        <v>464.64</v>
      </c>
      <c r="I361" s="6">
        <v>464.64</v>
      </c>
      <c r="J361" s="6"/>
      <c r="K361" s="6"/>
      <c r="L361" s="15">
        <v>464.64</v>
      </c>
      <c r="M361" s="6">
        <f t="shared" si="15"/>
        <v>0</v>
      </c>
      <c r="N361" s="6">
        <f t="shared" si="16"/>
        <v>0</v>
      </c>
      <c r="O361" s="14">
        <f t="shared" si="17"/>
        <v>73.752380952380946</v>
      </c>
    </row>
    <row r="362" spans="1:15" x14ac:dyDescent="0.2">
      <c r="A362" s="1">
        <v>164531</v>
      </c>
      <c r="B362" s="1" t="s">
        <v>24</v>
      </c>
      <c r="C362" s="3">
        <v>43717</v>
      </c>
      <c r="D362" s="3">
        <v>43717</v>
      </c>
      <c r="E362" s="4" t="s">
        <v>594</v>
      </c>
      <c r="F362" s="4"/>
      <c r="G362" s="4" t="s">
        <v>595</v>
      </c>
      <c r="H362" s="6">
        <v>975.96</v>
      </c>
      <c r="I362" s="6"/>
      <c r="J362" s="6"/>
      <c r="K362" s="6">
        <v>975.96</v>
      </c>
      <c r="L362" s="15">
        <v>975.96</v>
      </c>
      <c r="M362" s="6">
        <f t="shared" si="15"/>
        <v>0</v>
      </c>
      <c r="N362" s="6">
        <f t="shared" si="16"/>
        <v>0</v>
      </c>
      <c r="O362" s="14">
        <f t="shared" si="17"/>
        <v>154.91428571428571</v>
      </c>
    </row>
    <row r="363" spans="1:15" x14ac:dyDescent="0.2">
      <c r="A363" s="1">
        <v>239479</v>
      </c>
      <c r="B363" s="1" t="s">
        <v>24</v>
      </c>
      <c r="C363" s="3">
        <v>43717</v>
      </c>
      <c r="D363" s="3">
        <v>43720</v>
      </c>
      <c r="E363" s="4" t="s">
        <v>596</v>
      </c>
      <c r="F363" s="4"/>
      <c r="G363" s="4" t="s">
        <v>597</v>
      </c>
      <c r="H363" s="6">
        <v>164.31</v>
      </c>
      <c r="I363" s="6">
        <v>107.54</v>
      </c>
      <c r="J363" s="6"/>
      <c r="K363" s="6">
        <v>56.77</v>
      </c>
      <c r="L363" s="15">
        <v>164.31</v>
      </c>
      <c r="M363" s="6">
        <f t="shared" si="15"/>
        <v>0</v>
      </c>
      <c r="N363" s="6">
        <f t="shared" si="16"/>
        <v>-7.1054273576010019E-15</v>
      </c>
      <c r="O363" s="14">
        <f t="shared" si="17"/>
        <v>26.080952380952382</v>
      </c>
    </row>
    <row r="364" spans="1:15" x14ac:dyDescent="0.2">
      <c r="A364" s="1">
        <v>219891</v>
      </c>
      <c r="B364" s="1" t="s">
        <v>24</v>
      </c>
      <c r="C364" s="3">
        <v>43709</v>
      </c>
      <c r="D364" s="3">
        <v>43709</v>
      </c>
      <c r="E364" s="4" t="s">
        <v>598</v>
      </c>
      <c r="F364" s="4"/>
      <c r="G364" s="4" t="s">
        <v>98</v>
      </c>
      <c r="H364" s="6">
        <v>3215.13</v>
      </c>
      <c r="I364" s="6"/>
      <c r="J364" s="6"/>
      <c r="K364" s="6">
        <v>3215.13</v>
      </c>
      <c r="L364" s="15">
        <v>3215.14</v>
      </c>
      <c r="M364" s="6">
        <f t="shared" si="15"/>
        <v>-9.9999999997635314E-3</v>
      </c>
      <c r="N364" s="6">
        <f t="shared" si="16"/>
        <v>0</v>
      </c>
      <c r="O364" s="14">
        <f t="shared" si="17"/>
        <v>510.33968253968254</v>
      </c>
    </row>
    <row r="365" spans="1:15" x14ac:dyDescent="0.2">
      <c r="A365" s="1">
        <v>188695</v>
      </c>
      <c r="B365" s="1" t="s">
        <v>24</v>
      </c>
      <c r="C365" s="3">
        <v>43715</v>
      </c>
      <c r="D365" s="3">
        <v>43717</v>
      </c>
      <c r="E365" s="4" t="s">
        <v>599</v>
      </c>
      <c r="F365" s="4"/>
      <c r="G365" s="4" t="s">
        <v>98</v>
      </c>
      <c r="H365" s="6">
        <v>748.36</v>
      </c>
      <c r="I365" s="6">
        <v>748.36</v>
      </c>
      <c r="J365" s="6"/>
      <c r="K365" s="6"/>
      <c r="L365" s="15">
        <v>748.36</v>
      </c>
      <c r="M365" s="6">
        <f t="shared" si="15"/>
        <v>0</v>
      </c>
      <c r="N365" s="6">
        <f t="shared" si="16"/>
        <v>0</v>
      </c>
      <c r="O365" s="14">
        <f t="shared" si="17"/>
        <v>118.7873015873016</v>
      </c>
    </row>
    <row r="366" spans="1:15" x14ac:dyDescent="0.2">
      <c r="A366" s="58">
        <v>115352</v>
      </c>
      <c r="B366" s="1" t="s">
        <v>24</v>
      </c>
      <c r="C366" s="3">
        <v>43721</v>
      </c>
      <c r="D366" s="3">
        <v>43727</v>
      </c>
      <c r="E366" s="4" t="s">
        <v>600</v>
      </c>
      <c r="F366" s="4"/>
      <c r="G366" s="4" t="s">
        <v>158</v>
      </c>
      <c r="H366" s="6">
        <v>1447.21</v>
      </c>
      <c r="I366" s="6">
        <v>1447.21</v>
      </c>
      <c r="J366" s="6"/>
      <c r="K366" s="6"/>
      <c r="L366" s="15">
        <v>1447.21</v>
      </c>
      <c r="M366" s="6">
        <f t="shared" si="15"/>
        <v>0</v>
      </c>
      <c r="N366" s="6">
        <f t="shared" si="16"/>
        <v>0</v>
      </c>
      <c r="O366" s="14">
        <f t="shared" si="17"/>
        <v>229.71587301587303</v>
      </c>
    </row>
    <row r="367" spans="1:15" x14ac:dyDescent="0.2">
      <c r="A367" s="58">
        <v>94015</v>
      </c>
      <c r="B367" s="1" t="s">
        <v>24</v>
      </c>
      <c r="C367" s="3">
        <v>43721</v>
      </c>
      <c r="D367" s="3">
        <v>43727</v>
      </c>
      <c r="E367" s="4" t="s">
        <v>601</v>
      </c>
      <c r="F367" s="4"/>
      <c r="G367" s="4" t="s">
        <v>158</v>
      </c>
      <c r="H367" s="6">
        <v>7383.37</v>
      </c>
      <c r="I367" s="6">
        <v>7262.16</v>
      </c>
      <c r="J367" s="6"/>
      <c r="K367" s="6">
        <v>121.21</v>
      </c>
      <c r="L367" s="15">
        <v>7383.37</v>
      </c>
      <c r="M367" s="6">
        <f t="shared" si="15"/>
        <v>0</v>
      </c>
      <c r="N367" s="6">
        <f t="shared" si="16"/>
        <v>4.2632564145606011E-14</v>
      </c>
      <c r="O367" s="14">
        <f t="shared" si="17"/>
        <v>1171.9634920634921</v>
      </c>
    </row>
    <row r="368" spans="1:15" x14ac:dyDescent="0.2">
      <c r="A368" s="1">
        <v>267604</v>
      </c>
      <c r="B368" s="1" t="s">
        <v>24</v>
      </c>
      <c r="C368" s="3">
        <v>43721</v>
      </c>
      <c r="D368" s="3">
        <v>43727</v>
      </c>
      <c r="E368" s="4" t="s">
        <v>602</v>
      </c>
      <c r="F368" s="4"/>
      <c r="G368" s="4" t="s">
        <v>61</v>
      </c>
      <c r="H368" s="6">
        <v>1185.76</v>
      </c>
      <c r="I368" s="6">
        <v>1185.76</v>
      </c>
      <c r="J368" s="6"/>
      <c r="K368" s="6"/>
      <c r="L368" s="15">
        <v>1185.75</v>
      </c>
      <c r="M368" s="6">
        <f t="shared" si="15"/>
        <v>9.9999999999909051E-3</v>
      </c>
      <c r="N368" s="6">
        <f t="shared" si="16"/>
        <v>0</v>
      </c>
      <c r="O368" s="14">
        <f t="shared" si="17"/>
        <v>188.21428571428572</v>
      </c>
    </row>
    <row r="369" spans="1:15" x14ac:dyDescent="0.2">
      <c r="A369" s="1">
        <v>248663</v>
      </c>
      <c r="B369" s="1" t="s">
        <v>24</v>
      </c>
      <c r="C369" s="3">
        <v>43727</v>
      </c>
      <c r="D369" s="3">
        <v>43731</v>
      </c>
      <c r="E369" s="4" t="s">
        <v>603</v>
      </c>
      <c r="F369" s="4"/>
      <c r="G369" s="4" t="s">
        <v>604</v>
      </c>
      <c r="H369" s="6">
        <v>137.55000000000001</v>
      </c>
      <c r="I369" s="6">
        <v>137.55000000000001</v>
      </c>
      <c r="J369" s="6"/>
      <c r="K369" s="6"/>
      <c r="L369" s="15">
        <v>137.55000000000001</v>
      </c>
      <c r="M369" s="6">
        <f t="shared" si="15"/>
        <v>0</v>
      </c>
      <c r="N369" s="6">
        <f t="shared" si="16"/>
        <v>0</v>
      </c>
      <c r="O369" s="14">
        <f t="shared" si="17"/>
        <v>21.833333333333336</v>
      </c>
    </row>
    <row r="370" spans="1:15" x14ac:dyDescent="0.2">
      <c r="A370" s="1">
        <v>226742</v>
      </c>
      <c r="B370" s="1" t="s">
        <v>24</v>
      </c>
      <c r="C370" s="3">
        <v>43714</v>
      </c>
      <c r="D370" s="3">
        <v>43717</v>
      </c>
      <c r="E370" s="4" t="s">
        <v>605</v>
      </c>
      <c r="F370" s="4"/>
      <c r="G370" s="4" t="s">
        <v>65</v>
      </c>
      <c r="H370" s="6">
        <v>333.51</v>
      </c>
      <c r="I370" s="6">
        <v>333.51</v>
      </c>
      <c r="J370" s="6"/>
      <c r="K370" s="6"/>
      <c r="L370" s="15">
        <v>333.51</v>
      </c>
      <c r="M370" s="6">
        <f t="shared" si="15"/>
        <v>0</v>
      </c>
      <c r="N370" s="6">
        <f t="shared" si="16"/>
        <v>0</v>
      </c>
      <c r="O370" s="14">
        <f t="shared" si="17"/>
        <v>52.938095238095237</v>
      </c>
    </row>
    <row r="371" spans="1:15" x14ac:dyDescent="0.2">
      <c r="A371" s="1">
        <v>248228</v>
      </c>
      <c r="B371" s="1" t="s">
        <v>24</v>
      </c>
      <c r="C371" s="3">
        <v>43725</v>
      </c>
      <c r="D371" s="3">
        <v>43727</v>
      </c>
      <c r="E371" s="4" t="s">
        <v>606</v>
      </c>
      <c r="F371" s="4"/>
      <c r="G371" s="4" t="s">
        <v>395</v>
      </c>
      <c r="H371" s="6">
        <v>158.65</v>
      </c>
      <c r="I371" s="6">
        <v>158.65</v>
      </c>
      <c r="J371" s="6"/>
      <c r="K371" s="6"/>
      <c r="L371" s="15">
        <v>158.71</v>
      </c>
      <c r="M371" s="6">
        <f t="shared" si="15"/>
        <v>-6.0000000000002274E-2</v>
      </c>
      <c r="N371" s="6">
        <f t="shared" si="16"/>
        <v>0</v>
      </c>
      <c r="O371" s="14">
        <f t="shared" si="17"/>
        <v>25.192063492063493</v>
      </c>
    </row>
    <row r="372" spans="1:15" x14ac:dyDescent="0.2">
      <c r="A372" s="1">
        <v>282192</v>
      </c>
      <c r="B372" s="1" t="s">
        <v>24</v>
      </c>
      <c r="C372" s="3">
        <v>43714</v>
      </c>
      <c r="D372" s="3">
        <v>43717</v>
      </c>
      <c r="E372" s="4" t="s">
        <v>607</v>
      </c>
      <c r="F372" s="4"/>
      <c r="G372" s="4" t="s">
        <v>608</v>
      </c>
      <c r="H372" s="6">
        <v>271.83999999999997</v>
      </c>
      <c r="I372" s="6">
        <v>271.83999999999997</v>
      </c>
      <c r="J372" s="6"/>
      <c r="K372" s="6"/>
      <c r="L372" s="15">
        <v>271.83999999999997</v>
      </c>
      <c r="M372" s="6">
        <f t="shared" si="15"/>
        <v>0</v>
      </c>
      <c r="N372" s="6">
        <f t="shared" si="16"/>
        <v>0</v>
      </c>
      <c r="O372" s="14">
        <f t="shared" si="17"/>
        <v>43.149206349206345</v>
      </c>
    </row>
    <row r="373" spans="1:15" x14ac:dyDescent="0.2">
      <c r="A373" s="1">
        <v>262089</v>
      </c>
      <c r="B373" s="1" t="s">
        <v>24</v>
      </c>
      <c r="C373" s="3">
        <v>43713</v>
      </c>
      <c r="D373" s="3">
        <v>43717</v>
      </c>
      <c r="E373" s="4" t="s">
        <v>609</v>
      </c>
      <c r="F373" s="4"/>
      <c r="G373" s="4" t="s">
        <v>282</v>
      </c>
      <c r="H373" s="6">
        <v>229.95</v>
      </c>
      <c r="I373" s="6">
        <v>229.95</v>
      </c>
      <c r="J373" s="6"/>
      <c r="K373" s="6"/>
      <c r="L373" s="15">
        <v>229.95</v>
      </c>
      <c r="M373" s="6">
        <f t="shared" si="15"/>
        <v>0</v>
      </c>
      <c r="N373" s="6">
        <f t="shared" si="16"/>
        <v>0</v>
      </c>
      <c r="O373" s="14">
        <f t="shared" si="17"/>
        <v>36.5</v>
      </c>
    </row>
    <row r="374" spans="1:15" x14ac:dyDescent="0.2">
      <c r="A374" s="1">
        <v>405063</v>
      </c>
      <c r="B374" s="1" t="s">
        <v>24</v>
      </c>
      <c r="C374" s="3">
        <v>43713</v>
      </c>
      <c r="D374" s="3">
        <v>43717</v>
      </c>
      <c r="E374" s="4" t="s">
        <v>610</v>
      </c>
      <c r="F374" s="4"/>
      <c r="G374" s="4" t="s">
        <v>282</v>
      </c>
      <c r="H374" s="6">
        <v>92.55</v>
      </c>
      <c r="I374" s="6">
        <v>92.55</v>
      </c>
      <c r="J374" s="6"/>
      <c r="K374" s="6"/>
      <c r="L374" s="15">
        <v>92.55</v>
      </c>
      <c r="M374" s="6">
        <f t="shared" si="15"/>
        <v>0</v>
      </c>
      <c r="N374" s="6">
        <f t="shared" si="16"/>
        <v>0</v>
      </c>
      <c r="O374" s="14">
        <f t="shared" si="17"/>
        <v>14.69047619047619</v>
      </c>
    </row>
    <row r="375" spans="1:15" x14ac:dyDescent="0.2">
      <c r="A375" s="1">
        <v>405028</v>
      </c>
      <c r="B375" s="1" t="s">
        <v>24</v>
      </c>
      <c r="C375" s="3">
        <v>43713</v>
      </c>
      <c r="D375" s="3">
        <v>43717</v>
      </c>
      <c r="E375" s="4" t="s">
        <v>611</v>
      </c>
      <c r="F375" s="4"/>
      <c r="G375" s="4" t="s">
        <v>282</v>
      </c>
      <c r="H375" s="6">
        <v>43.47</v>
      </c>
      <c r="I375" s="6">
        <v>43.47</v>
      </c>
      <c r="J375" s="6"/>
      <c r="K375" s="6"/>
      <c r="L375" s="15">
        <v>43.47</v>
      </c>
      <c r="M375" s="6">
        <f t="shared" si="15"/>
        <v>0</v>
      </c>
      <c r="N375" s="6">
        <f t="shared" si="16"/>
        <v>0</v>
      </c>
      <c r="O375" s="14">
        <f t="shared" si="17"/>
        <v>6.9</v>
      </c>
    </row>
    <row r="376" spans="1:15" x14ac:dyDescent="0.2">
      <c r="A376" s="1">
        <v>254260</v>
      </c>
      <c r="B376" s="1" t="s">
        <v>24</v>
      </c>
      <c r="C376" s="3">
        <v>43720</v>
      </c>
      <c r="D376" s="3">
        <v>43724</v>
      </c>
      <c r="E376" s="4" t="s">
        <v>612</v>
      </c>
      <c r="F376" s="4"/>
      <c r="G376" s="4" t="s">
        <v>613</v>
      </c>
      <c r="H376" s="6">
        <v>95.76</v>
      </c>
      <c r="I376" s="6">
        <v>95.76</v>
      </c>
      <c r="J376" s="6"/>
      <c r="K376" s="6"/>
      <c r="L376" s="15">
        <v>95.76</v>
      </c>
      <c r="M376" s="6">
        <f t="shared" si="15"/>
        <v>0</v>
      </c>
      <c r="N376" s="6">
        <f t="shared" si="16"/>
        <v>0</v>
      </c>
      <c r="O376" s="14">
        <f t="shared" si="17"/>
        <v>15.200000000000001</v>
      </c>
    </row>
    <row r="377" spans="1:15" x14ac:dyDescent="0.2">
      <c r="A377" s="1">
        <v>183246</v>
      </c>
      <c r="B377" s="1" t="s">
        <v>24</v>
      </c>
      <c r="C377" s="3">
        <v>43716</v>
      </c>
      <c r="D377" s="3">
        <v>43719</v>
      </c>
      <c r="E377" s="4" t="s">
        <v>614</v>
      </c>
      <c r="F377" s="4"/>
      <c r="G377" s="4" t="s">
        <v>65</v>
      </c>
      <c r="H377" s="6">
        <v>329.05</v>
      </c>
      <c r="I377" s="6">
        <v>329.05</v>
      </c>
      <c r="J377" s="6"/>
      <c r="K377" s="6"/>
      <c r="L377" s="15">
        <v>329.05</v>
      </c>
      <c r="M377" s="6">
        <f t="shared" si="15"/>
        <v>0</v>
      </c>
      <c r="N377" s="6">
        <f t="shared" si="16"/>
        <v>0</v>
      </c>
      <c r="O377" s="14">
        <f t="shared" si="17"/>
        <v>52.230158730158735</v>
      </c>
    </row>
    <row r="378" spans="1:15" x14ac:dyDescent="0.2">
      <c r="A378" s="1">
        <v>184734</v>
      </c>
      <c r="B378" s="1" t="s">
        <v>24</v>
      </c>
      <c r="C378" s="3">
        <v>43713</v>
      </c>
      <c r="D378" s="3">
        <v>43713</v>
      </c>
      <c r="E378" s="4" t="s">
        <v>615</v>
      </c>
      <c r="F378" s="4"/>
      <c r="G378" s="4" t="s">
        <v>89</v>
      </c>
      <c r="H378" s="6">
        <v>0</v>
      </c>
      <c r="I378" s="6">
        <v>0</v>
      </c>
      <c r="J378" s="6"/>
      <c r="K378" s="6"/>
      <c r="L378" s="15">
        <v>0</v>
      </c>
      <c r="M378" s="6">
        <f t="shared" si="15"/>
        <v>0</v>
      </c>
      <c r="N378" s="6">
        <f t="shared" si="16"/>
        <v>0</v>
      </c>
      <c r="O378" s="14">
        <f t="shared" si="17"/>
        <v>0</v>
      </c>
    </row>
    <row r="379" spans="1:15" x14ac:dyDescent="0.2">
      <c r="A379" s="1">
        <v>247508</v>
      </c>
      <c r="B379" s="1" t="s">
        <v>24</v>
      </c>
      <c r="C379" s="3">
        <v>43713</v>
      </c>
      <c r="D379" s="3">
        <v>43713</v>
      </c>
      <c r="E379" s="4" t="s">
        <v>616</v>
      </c>
      <c r="F379" s="4"/>
      <c r="G379" s="4" t="s">
        <v>29</v>
      </c>
      <c r="H379" s="6">
        <v>0</v>
      </c>
      <c r="I379" s="6">
        <v>0</v>
      </c>
      <c r="J379" s="6"/>
      <c r="K379" s="6"/>
      <c r="L379" s="15">
        <v>0</v>
      </c>
      <c r="M379" s="6">
        <f t="shared" si="15"/>
        <v>0</v>
      </c>
      <c r="N379" s="6">
        <f t="shared" si="16"/>
        <v>0</v>
      </c>
      <c r="O379" s="14">
        <f t="shared" si="17"/>
        <v>0</v>
      </c>
    </row>
    <row r="380" spans="1:15" x14ac:dyDescent="0.2">
      <c r="A380" s="1">
        <v>220563</v>
      </c>
      <c r="B380" s="1" t="s">
        <v>24</v>
      </c>
      <c r="C380" s="3">
        <v>43722</v>
      </c>
      <c r="D380" s="3">
        <v>43724</v>
      </c>
      <c r="E380" s="4" t="s">
        <v>617</v>
      </c>
      <c r="F380" s="4"/>
      <c r="G380" s="4" t="s">
        <v>618</v>
      </c>
      <c r="H380" s="6">
        <v>4664.63</v>
      </c>
      <c r="I380" s="6">
        <v>4613.76</v>
      </c>
      <c r="J380" s="6"/>
      <c r="K380" s="6">
        <v>50.87</v>
      </c>
      <c r="L380" s="15">
        <v>4664.58</v>
      </c>
      <c r="M380" s="6">
        <f t="shared" si="15"/>
        <v>5.0000000000181899E-2</v>
      </c>
      <c r="N380" s="6">
        <f t="shared" si="16"/>
        <v>-1.0658141036401503E-13</v>
      </c>
      <c r="O380" s="14">
        <f t="shared" si="17"/>
        <v>740.40952380952388</v>
      </c>
    </row>
    <row r="381" spans="1:15" x14ac:dyDescent="0.2">
      <c r="A381" s="1">
        <v>402062</v>
      </c>
      <c r="B381" s="1" t="s">
        <v>24</v>
      </c>
      <c r="C381" s="3">
        <v>43717</v>
      </c>
      <c r="D381" s="3">
        <v>43719</v>
      </c>
      <c r="E381" s="4" t="s">
        <v>619</v>
      </c>
      <c r="F381" s="4"/>
      <c r="G381" s="4" t="s">
        <v>61</v>
      </c>
      <c r="H381" s="6">
        <v>1.51</v>
      </c>
      <c r="I381" s="6">
        <v>1.51</v>
      </c>
      <c r="J381" s="6"/>
      <c r="K381" s="6"/>
      <c r="L381" s="15">
        <v>1.51</v>
      </c>
      <c r="M381" s="6">
        <f t="shared" si="15"/>
        <v>0</v>
      </c>
      <c r="N381" s="6">
        <f t="shared" si="16"/>
        <v>0</v>
      </c>
      <c r="O381" s="14">
        <f t="shared" si="17"/>
        <v>0.23968253968253969</v>
      </c>
    </row>
    <row r="382" spans="1:15" x14ac:dyDescent="0.2">
      <c r="A382" s="50">
        <v>416768</v>
      </c>
      <c r="B382" s="50" t="s">
        <v>24</v>
      </c>
      <c r="C382" s="30"/>
      <c r="D382" s="30"/>
      <c r="E382" s="51" t="s">
        <v>620</v>
      </c>
      <c r="F382" s="4"/>
      <c r="G382" s="4" t="s">
        <v>294</v>
      </c>
      <c r="H382" s="6"/>
      <c r="I382" s="6"/>
      <c r="J382" s="6"/>
      <c r="K382" s="6"/>
      <c r="L382" s="15"/>
      <c r="M382" s="6">
        <f t="shared" si="15"/>
        <v>0</v>
      </c>
      <c r="N382" s="6">
        <f t="shared" si="16"/>
        <v>0</v>
      </c>
      <c r="O382" s="14">
        <f t="shared" si="17"/>
        <v>0</v>
      </c>
    </row>
    <row r="383" spans="1:15" x14ac:dyDescent="0.2">
      <c r="A383" s="1">
        <v>235109</v>
      </c>
      <c r="B383" s="1" t="s">
        <v>24</v>
      </c>
      <c r="C383" s="3">
        <v>43722</v>
      </c>
      <c r="D383" s="3">
        <v>43724</v>
      </c>
      <c r="E383" s="4" t="s">
        <v>621</v>
      </c>
      <c r="F383" s="4"/>
      <c r="G383" s="4" t="s">
        <v>395</v>
      </c>
      <c r="H383" s="6">
        <v>108.2</v>
      </c>
      <c r="I383" s="6">
        <v>108.2</v>
      </c>
      <c r="J383" s="6"/>
      <c r="K383" s="6"/>
      <c r="L383" s="15">
        <v>108.2</v>
      </c>
      <c r="M383" s="6">
        <f t="shared" si="15"/>
        <v>0</v>
      </c>
      <c r="N383" s="6">
        <f t="shared" si="16"/>
        <v>0</v>
      </c>
      <c r="O383" s="14">
        <f t="shared" si="17"/>
        <v>17.174603174603174</v>
      </c>
    </row>
    <row r="384" spans="1:15" x14ac:dyDescent="0.2">
      <c r="A384" s="1">
        <v>175812</v>
      </c>
      <c r="B384" s="1" t="s">
        <v>24</v>
      </c>
      <c r="C384" s="3">
        <v>43722</v>
      </c>
      <c r="D384" s="3">
        <v>43724</v>
      </c>
      <c r="E384" s="4" t="s">
        <v>622</v>
      </c>
      <c r="F384" s="4" t="s">
        <v>623</v>
      </c>
      <c r="G384" s="4" t="s">
        <v>163</v>
      </c>
      <c r="H384" s="6">
        <v>94.5</v>
      </c>
      <c r="I384" s="6">
        <v>94.5</v>
      </c>
      <c r="J384" s="6"/>
      <c r="K384" s="6"/>
      <c r="L384" s="15">
        <v>94.5</v>
      </c>
      <c r="M384" s="6">
        <f t="shared" si="15"/>
        <v>0</v>
      </c>
      <c r="N384" s="6">
        <f t="shared" si="16"/>
        <v>0</v>
      </c>
      <c r="O384" s="14">
        <f t="shared" si="17"/>
        <v>15</v>
      </c>
    </row>
    <row r="385" spans="1:15" x14ac:dyDescent="0.2">
      <c r="A385" s="40">
        <v>248140</v>
      </c>
      <c r="B385" s="40" t="s">
        <v>24</v>
      </c>
      <c r="C385" s="41"/>
      <c r="D385" s="41"/>
      <c r="E385" s="42" t="s">
        <v>624</v>
      </c>
      <c r="F385" s="4"/>
      <c r="G385" s="4" t="s">
        <v>163</v>
      </c>
      <c r="H385" s="6"/>
      <c r="I385" s="6"/>
      <c r="J385" s="6"/>
      <c r="K385" s="6"/>
      <c r="L385" s="15"/>
      <c r="M385" s="6">
        <f t="shared" si="15"/>
        <v>0</v>
      </c>
      <c r="N385" s="6">
        <f t="shared" si="16"/>
        <v>0</v>
      </c>
      <c r="O385" s="14">
        <f t="shared" si="17"/>
        <v>0</v>
      </c>
    </row>
    <row r="386" spans="1:15" x14ac:dyDescent="0.2">
      <c r="A386" s="10">
        <v>93030</v>
      </c>
      <c r="B386" s="10" t="s">
        <v>30</v>
      </c>
      <c r="C386" s="2" t="s">
        <v>31</v>
      </c>
      <c r="D386" s="2" t="s">
        <v>31</v>
      </c>
      <c r="E386" s="17" t="s">
        <v>625</v>
      </c>
      <c r="F386" s="4" t="s">
        <v>626</v>
      </c>
      <c r="G386" s="4" t="s">
        <v>65</v>
      </c>
      <c r="H386" s="6"/>
      <c r="I386" s="6"/>
      <c r="J386" s="6"/>
      <c r="K386" s="6"/>
      <c r="L386" s="15"/>
      <c r="M386" s="6">
        <f t="shared" si="15"/>
        <v>0</v>
      </c>
      <c r="N386" s="6">
        <f t="shared" si="16"/>
        <v>0</v>
      </c>
      <c r="O386" s="14">
        <f t="shared" si="17"/>
        <v>0</v>
      </c>
    </row>
    <row r="387" spans="1:15" x14ac:dyDescent="0.2">
      <c r="A387" s="19">
        <v>85007</v>
      </c>
      <c r="B387" s="3" t="s">
        <v>50</v>
      </c>
      <c r="C387" s="3">
        <v>43715</v>
      </c>
      <c r="D387" s="3">
        <v>43717</v>
      </c>
      <c r="E387" s="20" t="s">
        <v>627</v>
      </c>
      <c r="F387" s="4"/>
      <c r="G387" s="4" t="s">
        <v>274</v>
      </c>
      <c r="H387" s="6">
        <v>231204.34</v>
      </c>
      <c r="I387" s="6">
        <v>231204.34</v>
      </c>
      <c r="J387" s="6"/>
      <c r="K387" s="6"/>
      <c r="L387" s="15">
        <v>231205.82</v>
      </c>
      <c r="M387" s="6">
        <f t="shared" si="15"/>
        <v>-1.4800000000104774</v>
      </c>
      <c r="N387" s="6">
        <f t="shared" si="16"/>
        <v>0</v>
      </c>
      <c r="O387" s="14">
        <f t="shared" si="17"/>
        <v>36699.33650793651</v>
      </c>
    </row>
    <row r="388" spans="1:15" x14ac:dyDescent="0.2">
      <c r="A388" s="10">
        <v>121372</v>
      </c>
      <c r="B388" s="10" t="s">
        <v>30</v>
      </c>
      <c r="C388" s="2" t="s">
        <v>31</v>
      </c>
      <c r="D388" s="2" t="s">
        <v>31</v>
      </c>
      <c r="E388" s="17" t="s">
        <v>628</v>
      </c>
      <c r="F388" s="4"/>
      <c r="G388" s="4" t="s">
        <v>629</v>
      </c>
      <c r="H388" s="6"/>
      <c r="I388" s="6"/>
      <c r="J388" s="6"/>
      <c r="K388" s="6"/>
      <c r="L388" s="15"/>
      <c r="M388" s="6">
        <f t="shared" si="15"/>
        <v>0</v>
      </c>
      <c r="N388" s="6">
        <f t="shared" si="16"/>
        <v>0</v>
      </c>
      <c r="O388" s="14">
        <f t="shared" si="17"/>
        <v>0</v>
      </c>
    </row>
    <row r="389" spans="1:15" x14ac:dyDescent="0.2">
      <c r="A389" s="10">
        <v>159875</v>
      </c>
      <c r="B389" s="10" t="s">
        <v>30</v>
      </c>
      <c r="C389" s="2" t="s">
        <v>31</v>
      </c>
      <c r="D389" s="2" t="s">
        <v>31</v>
      </c>
      <c r="E389" s="17" t="s">
        <v>630</v>
      </c>
      <c r="F389" s="4" t="s">
        <v>631</v>
      </c>
      <c r="G389" s="4" t="s">
        <v>632</v>
      </c>
      <c r="H389" s="6"/>
      <c r="I389" s="6"/>
      <c r="J389" s="6"/>
      <c r="K389" s="6"/>
      <c r="L389" s="15"/>
      <c r="M389" s="6">
        <f t="shared" si="15"/>
        <v>0</v>
      </c>
      <c r="N389" s="6">
        <f t="shared" si="16"/>
        <v>0</v>
      </c>
      <c r="O389" s="14">
        <f t="shared" si="17"/>
        <v>0</v>
      </c>
    </row>
    <row r="390" spans="1:15" x14ac:dyDescent="0.2">
      <c r="A390" s="1">
        <v>253028</v>
      </c>
      <c r="B390" s="1" t="s">
        <v>24</v>
      </c>
      <c r="C390" s="3">
        <v>43721</v>
      </c>
      <c r="D390" s="3">
        <v>43725</v>
      </c>
      <c r="E390" s="4" t="s">
        <v>633</v>
      </c>
      <c r="F390" s="4"/>
      <c r="G390" s="4" t="s">
        <v>146</v>
      </c>
      <c r="H390" s="6">
        <v>10678.67</v>
      </c>
      <c r="I390" s="6">
        <v>10678.67</v>
      </c>
      <c r="J390" s="6"/>
      <c r="K390" s="6"/>
      <c r="L390" s="15">
        <v>10655.93</v>
      </c>
      <c r="M390" s="6">
        <f t="shared" si="15"/>
        <v>22.739999999999782</v>
      </c>
      <c r="N390" s="6">
        <f t="shared" si="16"/>
        <v>0</v>
      </c>
      <c r="O390" s="14">
        <f t="shared" si="17"/>
        <v>1691.4174603174604</v>
      </c>
    </row>
    <row r="391" spans="1:15" x14ac:dyDescent="0.2">
      <c r="A391" s="10">
        <v>74573</v>
      </c>
      <c r="B391" s="10" t="s">
        <v>30</v>
      </c>
      <c r="C391" s="2" t="s">
        <v>31</v>
      </c>
      <c r="D391" s="2" t="s">
        <v>31</v>
      </c>
      <c r="E391" s="17" t="s">
        <v>634</v>
      </c>
      <c r="F391" s="4"/>
      <c r="G391" s="4" t="s">
        <v>635</v>
      </c>
      <c r="H391" s="6"/>
      <c r="I391" s="6"/>
      <c r="J391" s="6"/>
      <c r="K391" s="6"/>
      <c r="L391" s="15"/>
      <c r="M391" s="6">
        <f t="shared" si="15"/>
        <v>0</v>
      </c>
      <c r="N391" s="6">
        <f t="shared" si="16"/>
        <v>0</v>
      </c>
      <c r="O391" s="14">
        <f t="shared" si="17"/>
        <v>0</v>
      </c>
    </row>
    <row r="392" spans="1:15" x14ac:dyDescent="0.2">
      <c r="A392" s="10">
        <v>228975</v>
      </c>
      <c r="B392" s="10" t="s">
        <v>30</v>
      </c>
      <c r="C392" s="2" t="s">
        <v>31</v>
      </c>
      <c r="D392" s="2" t="s">
        <v>31</v>
      </c>
      <c r="E392" s="17" t="s">
        <v>636</v>
      </c>
      <c r="F392" s="4"/>
      <c r="G392" s="4" t="s">
        <v>637</v>
      </c>
      <c r="H392" s="6"/>
      <c r="I392" s="6"/>
      <c r="J392" s="6"/>
      <c r="K392" s="6"/>
      <c r="L392" s="15"/>
      <c r="M392" s="6">
        <f t="shared" si="15"/>
        <v>0</v>
      </c>
      <c r="N392" s="6">
        <f t="shared" si="16"/>
        <v>0</v>
      </c>
      <c r="O392" s="14">
        <f t="shared" si="17"/>
        <v>0</v>
      </c>
    </row>
    <row r="393" spans="1:15" x14ac:dyDescent="0.2">
      <c r="A393" s="1">
        <v>250403</v>
      </c>
      <c r="B393" s="1" t="s">
        <v>24</v>
      </c>
      <c r="C393" s="3">
        <v>43713</v>
      </c>
      <c r="D393" s="3">
        <v>43717</v>
      </c>
      <c r="E393" s="4" t="s">
        <v>638</v>
      </c>
      <c r="F393" s="4"/>
      <c r="G393" s="4" t="s">
        <v>578</v>
      </c>
      <c r="H393" s="6">
        <v>9608.8799999999992</v>
      </c>
      <c r="I393" s="6">
        <v>9608.8799999999992</v>
      </c>
      <c r="J393" s="6"/>
      <c r="K393" s="6"/>
      <c r="L393" s="15">
        <v>9566.8799999999992</v>
      </c>
      <c r="M393" s="6">
        <f t="shared" si="15"/>
        <v>42</v>
      </c>
      <c r="N393" s="6">
        <f t="shared" si="16"/>
        <v>0</v>
      </c>
      <c r="O393" s="14">
        <f t="shared" si="17"/>
        <v>1518.5523809523809</v>
      </c>
    </row>
    <row r="394" spans="1:15" x14ac:dyDescent="0.2">
      <c r="A394" s="10">
        <v>93014</v>
      </c>
      <c r="B394" s="10" t="s">
        <v>30</v>
      </c>
      <c r="C394" s="2" t="s">
        <v>31</v>
      </c>
      <c r="D394" s="2" t="s">
        <v>31</v>
      </c>
      <c r="E394" s="17" t="s">
        <v>639</v>
      </c>
      <c r="F394" s="4"/>
      <c r="G394" s="4" t="s">
        <v>71</v>
      </c>
      <c r="H394" s="6"/>
      <c r="I394" s="6"/>
      <c r="J394" s="6"/>
      <c r="K394" s="6"/>
      <c r="L394" s="15"/>
      <c r="M394" s="6">
        <f t="shared" si="15"/>
        <v>0</v>
      </c>
      <c r="N394" s="6">
        <f t="shared" si="16"/>
        <v>0</v>
      </c>
      <c r="O394" s="14">
        <f t="shared" si="17"/>
        <v>0</v>
      </c>
    </row>
    <row r="395" spans="1:15" x14ac:dyDescent="0.2">
      <c r="A395" s="80">
        <v>224608</v>
      </c>
      <c r="B395" s="80" t="s">
        <v>30</v>
      </c>
      <c r="C395" s="60" t="s">
        <v>78</v>
      </c>
      <c r="D395" s="60" t="s">
        <v>78</v>
      </c>
      <c r="E395" s="81" t="s">
        <v>640</v>
      </c>
      <c r="F395" s="4"/>
      <c r="G395" s="4" t="s">
        <v>65</v>
      </c>
      <c r="H395" s="6"/>
      <c r="I395" s="6"/>
      <c r="J395" s="6"/>
      <c r="K395" s="6"/>
      <c r="L395" s="15"/>
      <c r="M395" s="6">
        <f t="shared" ref="M395:M458" si="18">H395-L395</f>
        <v>0</v>
      </c>
      <c r="N395" s="6">
        <f t="shared" ref="N395:N458" si="19">SUM(H395-I395-J395-K395)</f>
        <v>0</v>
      </c>
      <c r="O395" s="14">
        <f t="shared" ref="O395:O458" si="20">L395/6.3</f>
        <v>0</v>
      </c>
    </row>
    <row r="396" spans="1:15" x14ac:dyDescent="0.2">
      <c r="A396" s="1">
        <v>197081</v>
      </c>
      <c r="B396" s="1" t="s">
        <v>24</v>
      </c>
      <c r="C396" s="3">
        <v>43721</v>
      </c>
      <c r="D396" s="3">
        <v>43721</v>
      </c>
      <c r="E396" s="4" t="s">
        <v>641</v>
      </c>
      <c r="F396" s="4"/>
      <c r="G396" s="4" t="s">
        <v>34</v>
      </c>
      <c r="H396" s="6">
        <v>2198.1799999999998</v>
      </c>
      <c r="I396" s="6"/>
      <c r="J396" s="6"/>
      <c r="K396" s="6">
        <v>2198.1799999999998</v>
      </c>
      <c r="L396" s="15">
        <v>2198.1799999999998</v>
      </c>
      <c r="M396" s="6">
        <f t="shared" si="18"/>
        <v>0</v>
      </c>
      <c r="N396" s="6">
        <f t="shared" si="19"/>
        <v>0</v>
      </c>
      <c r="O396" s="14">
        <f t="shared" si="20"/>
        <v>348.91746031746032</v>
      </c>
    </row>
    <row r="397" spans="1:15" x14ac:dyDescent="0.2">
      <c r="A397" s="1">
        <v>413879</v>
      </c>
      <c r="B397" s="1" t="s">
        <v>24</v>
      </c>
      <c r="C397" s="3">
        <v>43721</v>
      </c>
      <c r="D397" s="3">
        <v>43724</v>
      </c>
      <c r="E397" s="4" t="s">
        <v>642</v>
      </c>
      <c r="F397" s="4"/>
      <c r="G397" s="4" t="s">
        <v>239</v>
      </c>
      <c r="H397" s="6">
        <v>154.11000000000001</v>
      </c>
      <c r="I397" s="6">
        <v>154.11000000000001</v>
      </c>
      <c r="J397" s="6"/>
      <c r="K397" s="6"/>
      <c r="L397" s="15">
        <v>154.11000000000001</v>
      </c>
      <c r="M397" s="6">
        <f t="shared" si="18"/>
        <v>0</v>
      </c>
      <c r="N397" s="6">
        <f t="shared" si="19"/>
        <v>0</v>
      </c>
      <c r="O397" s="14">
        <f t="shared" si="20"/>
        <v>24.461904761904766</v>
      </c>
    </row>
    <row r="398" spans="1:15" x14ac:dyDescent="0.2">
      <c r="A398" s="1">
        <v>244323</v>
      </c>
      <c r="B398" s="1" t="s">
        <v>24</v>
      </c>
      <c r="C398" s="3">
        <v>43722</v>
      </c>
      <c r="D398" s="3">
        <v>43725</v>
      </c>
      <c r="E398" s="4" t="s">
        <v>643</v>
      </c>
      <c r="F398" s="4"/>
      <c r="G398" s="4" t="s">
        <v>71</v>
      </c>
      <c r="H398" s="6">
        <v>610.62</v>
      </c>
      <c r="I398" s="6">
        <v>610.62</v>
      </c>
      <c r="J398" s="6"/>
      <c r="K398" s="6"/>
      <c r="L398" s="15">
        <v>610.63</v>
      </c>
      <c r="M398" s="6">
        <f t="shared" si="18"/>
        <v>-9.9999999999909051E-3</v>
      </c>
      <c r="N398" s="6">
        <f t="shared" si="19"/>
        <v>0</v>
      </c>
      <c r="O398" s="14">
        <f t="shared" si="20"/>
        <v>96.925396825396831</v>
      </c>
    </row>
    <row r="399" spans="1:15" x14ac:dyDescent="0.2">
      <c r="A399" s="1">
        <v>280965</v>
      </c>
      <c r="B399" s="1" t="s">
        <v>24</v>
      </c>
      <c r="C399" s="3">
        <v>43722</v>
      </c>
      <c r="D399" s="3">
        <v>43725</v>
      </c>
      <c r="E399" s="4" t="s">
        <v>644</v>
      </c>
      <c r="F399" s="4"/>
      <c r="G399" s="4" t="s">
        <v>87</v>
      </c>
      <c r="H399" s="6">
        <v>242.48</v>
      </c>
      <c r="I399" s="6">
        <v>242.48</v>
      </c>
      <c r="J399" s="6"/>
      <c r="K399" s="6"/>
      <c r="L399" s="15">
        <v>239.43</v>
      </c>
      <c r="M399" s="6">
        <f t="shared" si="18"/>
        <v>3.0499999999999829</v>
      </c>
      <c r="N399" s="6">
        <f t="shared" si="19"/>
        <v>0</v>
      </c>
      <c r="O399" s="14">
        <f t="shared" si="20"/>
        <v>38.004761904761907</v>
      </c>
    </row>
    <row r="400" spans="1:15" x14ac:dyDescent="0.2">
      <c r="A400" s="1">
        <v>278456</v>
      </c>
      <c r="B400" s="1" t="s">
        <v>24</v>
      </c>
      <c r="C400" s="3">
        <v>43721</v>
      </c>
      <c r="D400" s="3">
        <v>43724</v>
      </c>
      <c r="E400" s="4" t="s">
        <v>645</v>
      </c>
      <c r="F400" s="4"/>
      <c r="G400" s="4" t="s">
        <v>408</v>
      </c>
      <c r="H400" s="6">
        <v>43.72</v>
      </c>
      <c r="I400" s="6">
        <v>43.72</v>
      </c>
      <c r="J400" s="6"/>
      <c r="K400" s="6"/>
      <c r="L400" s="15">
        <v>43.75</v>
      </c>
      <c r="M400" s="6">
        <f t="shared" si="18"/>
        <v>-3.0000000000001137E-2</v>
      </c>
      <c r="N400" s="6">
        <f t="shared" si="19"/>
        <v>0</v>
      </c>
      <c r="O400" s="14">
        <f t="shared" si="20"/>
        <v>6.9444444444444446</v>
      </c>
    </row>
    <row r="401" spans="1:15" x14ac:dyDescent="0.2">
      <c r="A401" s="1">
        <v>212271</v>
      </c>
      <c r="B401" s="1" t="s">
        <v>24</v>
      </c>
      <c r="E401" s="4" t="s">
        <v>646</v>
      </c>
      <c r="F401" s="4"/>
      <c r="G401" s="4" t="s">
        <v>124</v>
      </c>
      <c r="H401" s="6"/>
      <c r="I401" s="6"/>
      <c r="J401" s="6"/>
      <c r="K401" s="6"/>
      <c r="L401" s="15"/>
      <c r="M401" s="6">
        <f t="shared" si="18"/>
        <v>0</v>
      </c>
      <c r="N401" s="6">
        <f t="shared" si="19"/>
        <v>0</v>
      </c>
      <c r="O401" s="14">
        <f t="shared" si="20"/>
        <v>0</v>
      </c>
    </row>
    <row r="402" spans="1:15" x14ac:dyDescent="0.2">
      <c r="A402" s="1">
        <v>169591</v>
      </c>
      <c r="B402" s="1" t="s">
        <v>24</v>
      </c>
      <c r="C402" s="3">
        <v>43722</v>
      </c>
      <c r="D402" s="3">
        <v>43724</v>
      </c>
      <c r="E402" s="4" t="s">
        <v>647</v>
      </c>
      <c r="F402" s="4"/>
      <c r="G402" s="4" t="s">
        <v>648</v>
      </c>
      <c r="H402" s="6">
        <v>245.75</v>
      </c>
      <c r="I402" s="6">
        <v>245.75</v>
      </c>
      <c r="J402" s="6"/>
      <c r="K402" s="6"/>
      <c r="L402" s="15">
        <v>245.75</v>
      </c>
      <c r="M402" s="6">
        <f t="shared" si="18"/>
        <v>0</v>
      </c>
      <c r="N402" s="6">
        <f t="shared" si="19"/>
        <v>0</v>
      </c>
      <c r="O402" s="14">
        <f t="shared" si="20"/>
        <v>39.007936507936506</v>
      </c>
    </row>
    <row r="403" spans="1:15" x14ac:dyDescent="0.2">
      <c r="A403" s="1">
        <v>229761</v>
      </c>
      <c r="B403" s="1" t="s">
        <v>24</v>
      </c>
      <c r="C403" s="3">
        <v>43722</v>
      </c>
      <c r="D403" s="3">
        <v>43724</v>
      </c>
      <c r="E403" s="4" t="s">
        <v>649</v>
      </c>
      <c r="F403" s="4"/>
      <c r="G403" s="4" t="s">
        <v>391</v>
      </c>
      <c r="H403" s="6">
        <v>126</v>
      </c>
      <c r="I403" s="6">
        <v>126</v>
      </c>
      <c r="J403" s="6"/>
      <c r="K403" s="6"/>
      <c r="L403" s="15">
        <v>126</v>
      </c>
      <c r="M403" s="6">
        <f t="shared" si="18"/>
        <v>0</v>
      </c>
      <c r="N403" s="6">
        <f t="shared" si="19"/>
        <v>0</v>
      </c>
      <c r="O403" s="14">
        <f t="shared" si="20"/>
        <v>20</v>
      </c>
    </row>
    <row r="404" spans="1:15" x14ac:dyDescent="0.2">
      <c r="A404" s="1">
        <v>219283</v>
      </c>
      <c r="B404" s="1" t="s">
        <v>24</v>
      </c>
      <c r="C404" s="3">
        <v>43713</v>
      </c>
      <c r="D404" s="3">
        <v>43717</v>
      </c>
      <c r="E404" s="4" t="s">
        <v>650</v>
      </c>
      <c r="F404" s="4"/>
      <c r="G404" s="4" t="s">
        <v>158</v>
      </c>
      <c r="H404" s="6">
        <v>78.75</v>
      </c>
      <c r="I404" s="6">
        <v>78.75</v>
      </c>
      <c r="J404" s="6"/>
      <c r="K404" s="6"/>
      <c r="L404" s="15">
        <v>78.75</v>
      </c>
      <c r="M404" s="6">
        <f t="shared" si="18"/>
        <v>0</v>
      </c>
      <c r="N404" s="6">
        <f t="shared" si="19"/>
        <v>0</v>
      </c>
      <c r="O404" s="14">
        <f t="shared" si="20"/>
        <v>12.5</v>
      </c>
    </row>
    <row r="405" spans="1:15" x14ac:dyDescent="0.2">
      <c r="A405" s="1">
        <v>264800</v>
      </c>
      <c r="B405" s="1" t="s">
        <v>24</v>
      </c>
      <c r="C405" s="3">
        <v>43721</v>
      </c>
      <c r="D405" s="3">
        <v>43724</v>
      </c>
      <c r="E405" s="4" t="s">
        <v>651</v>
      </c>
      <c r="F405" s="4"/>
      <c r="G405" s="4" t="s">
        <v>235</v>
      </c>
      <c r="H405" s="6">
        <v>119.8</v>
      </c>
      <c r="I405" s="6">
        <v>119.8</v>
      </c>
      <c r="J405" s="6"/>
      <c r="K405" s="6"/>
      <c r="L405" s="15">
        <v>119.8</v>
      </c>
      <c r="M405" s="6">
        <f t="shared" si="18"/>
        <v>0</v>
      </c>
      <c r="N405" s="6">
        <f t="shared" si="19"/>
        <v>0</v>
      </c>
      <c r="O405" s="14">
        <f t="shared" si="20"/>
        <v>19.015873015873016</v>
      </c>
    </row>
    <row r="406" spans="1:15" x14ac:dyDescent="0.2">
      <c r="A406" s="10">
        <v>244582</v>
      </c>
      <c r="B406" s="10" t="s">
        <v>30</v>
      </c>
      <c r="C406" s="2" t="s">
        <v>31</v>
      </c>
      <c r="D406" s="2" t="s">
        <v>31</v>
      </c>
      <c r="E406" s="17" t="s">
        <v>652</v>
      </c>
      <c r="F406" s="17"/>
      <c r="G406" s="17" t="s">
        <v>292</v>
      </c>
      <c r="H406" s="6"/>
      <c r="I406" s="6"/>
      <c r="J406" s="6"/>
      <c r="K406" s="6"/>
      <c r="L406" s="15"/>
      <c r="M406" s="6">
        <f t="shared" si="18"/>
        <v>0</v>
      </c>
      <c r="N406" s="6">
        <f t="shared" si="19"/>
        <v>0</v>
      </c>
      <c r="O406" s="14">
        <f t="shared" si="20"/>
        <v>0</v>
      </c>
    </row>
    <row r="407" spans="1:15" x14ac:dyDescent="0.2">
      <c r="A407" s="1">
        <v>269533</v>
      </c>
      <c r="B407" s="1" t="s">
        <v>24</v>
      </c>
      <c r="E407" s="4" t="s">
        <v>653</v>
      </c>
      <c r="F407" s="4"/>
      <c r="G407" s="4" t="s">
        <v>292</v>
      </c>
      <c r="H407" s="6"/>
      <c r="I407" s="6"/>
      <c r="J407" s="6"/>
      <c r="K407" s="6"/>
      <c r="L407" s="15"/>
      <c r="M407" s="6">
        <f t="shared" si="18"/>
        <v>0</v>
      </c>
      <c r="N407" s="6">
        <f t="shared" si="19"/>
        <v>0</v>
      </c>
      <c r="O407" s="14">
        <f t="shared" si="20"/>
        <v>0</v>
      </c>
    </row>
    <row r="408" spans="1:15" x14ac:dyDescent="0.2">
      <c r="A408" s="1">
        <v>237788</v>
      </c>
      <c r="B408" s="1" t="s">
        <v>24</v>
      </c>
      <c r="C408" s="3">
        <v>43721</v>
      </c>
      <c r="D408" s="3">
        <v>43724</v>
      </c>
      <c r="E408" s="4" t="s">
        <v>654</v>
      </c>
      <c r="F408" s="4"/>
      <c r="G408" s="4" t="s">
        <v>655</v>
      </c>
      <c r="H408" s="6">
        <v>300.82</v>
      </c>
      <c r="I408" s="6">
        <v>300.82</v>
      </c>
      <c r="J408" s="6"/>
      <c r="K408" s="6"/>
      <c r="L408" s="15">
        <v>300.82</v>
      </c>
      <c r="M408" s="6">
        <f t="shared" si="18"/>
        <v>0</v>
      </c>
      <c r="N408" s="6">
        <f t="shared" si="19"/>
        <v>0</v>
      </c>
      <c r="O408" s="14">
        <f t="shared" si="20"/>
        <v>47.749206349206347</v>
      </c>
    </row>
    <row r="409" spans="1:15" x14ac:dyDescent="0.2">
      <c r="A409" s="1">
        <v>402616</v>
      </c>
      <c r="B409" s="1" t="s">
        <v>24</v>
      </c>
      <c r="C409" s="3">
        <v>43714</v>
      </c>
      <c r="D409" s="3">
        <v>43717</v>
      </c>
      <c r="E409" s="4" t="s">
        <v>656</v>
      </c>
      <c r="F409" s="4"/>
      <c r="G409" s="4" t="s">
        <v>657</v>
      </c>
      <c r="H409" s="6">
        <v>114.45</v>
      </c>
      <c r="I409" s="6">
        <v>114.45</v>
      </c>
      <c r="J409" s="6"/>
      <c r="K409" s="6"/>
      <c r="L409" s="15">
        <v>114.45</v>
      </c>
      <c r="M409" s="6">
        <f t="shared" si="18"/>
        <v>0</v>
      </c>
      <c r="N409" s="6">
        <f t="shared" si="19"/>
        <v>0</v>
      </c>
      <c r="O409" s="14">
        <f t="shared" si="20"/>
        <v>18.166666666666668</v>
      </c>
    </row>
    <row r="410" spans="1:15" x14ac:dyDescent="0.2">
      <c r="A410" s="40">
        <v>196615</v>
      </c>
      <c r="B410" s="40" t="s">
        <v>24</v>
      </c>
      <c r="C410" s="41"/>
      <c r="D410" s="41"/>
      <c r="E410" s="42" t="s">
        <v>658</v>
      </c>
      <c r="F410" s="4"/>
      <c r="G410" s="4" t="s">
        <v>541</v>
      </c>
      <c r="H410" s="6"/>
      <c r="I410" s="6"/>
      <c r="J410" s="6"/>
      <c r="K410" s="6"/>
      <c r="L410" s="15"/>
      <c r="M410" s="6">
        <f t="shared" si="18"/>
        <v>0</v>
      </c>
      <c r="N410" s="6">
        <f t="shared" si="19"/>
        <v>0</v>
      </c>
      <c r="O410" s="14">
        <f t="shared" si="20"/>
        <v>0</v>
      </c>
    </row>
    <row r="411" spans="1:15" x14ac:dyDescent="0.2">
      <c r="A411" s="1">
        <v>207441</v>
      </c>
      <c r="B411" s="1" t="s">
        <v>24</v>
      </c>
      <c r="C411" s="3">
        <v>43712</v>
      </c>
      <c r="D411" s="3">
        <v>43714</v>
      </c>
      <c r="E411" s="4" t="s">
        <v>659</v>
      </c>
      <c r="F411" s="4"/>
      <c r="G411" s="4" t="s">
        <v>541</v>
      </c>
      <c r="H411" s="6">
        <v>260.75</v>
      </c>
      <c r="I411" s="6">
        <v>260.75</v>
      </c>
      <c r="J411" s="6"/>
      <c r="K411" s="6"/>
      <c r="L411" s="15">
        <v>260.75</v>
      </c>
      <c r="M411" s="6">
        <f t="shared" si="18"/>
        <v>0</v>
      </c>
      <c r="N411" s="6">
        <f t="shared" si="19"/>
        <v>0</v>
      </c>
      <c r="O411" s="14">
        <f t="shared" si="20"/>
        <v>41.388888888888893</v>
      </c>
    </row>
    <row r="412" spans="1:15" x14ac:dyDescent="0.2">
      <c r="A412" s="19">
        <v>85021</v>
      </c>
      <c r="B412" s="3" t="s">
        <v>50</v>
      </c>
      <c r="C412" s="3">
        <v>43721</v>
      </c>
      <c r="D412" s="3">
        <v>43724</v>
      </c>
      <c r="E412" s="20" t="s">
        <v>660</v>
      </c>
      <c r="F412" s="4"/>
      <c r="G412" s="6" t="s">
        <v>87</v>
      </c>
      <c r="H412" s="6">
        <v>4429.34</v>
      </c>
      <c r="I412" s="6">
        <v>4429.34</v>
      </c>
      <c r="J412" s="6"/>
      <c r="K412" s="6"/>
      <c r="L412" s="15">
        <v>4413.4799999999996</v>
      </c>
      <c r="M412" s="6">
        <f t="shared" si="18"/>
        <v>15.860000000000582</v>
      </c>
      <c r="N412" s="6">
        <f t="shared" si="19"/>
        <v>0</v>
      </c>
      <c r="O412" s="14">
        <f t="shared" si="20"/>
        <v>700.55238095238087</v>
      </c>
    </row>
    <row r="413" spans="1:15" x14ac:dyDescent="0.2">
      <c r="A413" s="10">
        <v>93017</v>
      </c>
      <c r="B413" s="10" t="s">
        <v>30</v>
      </c>
      <c r="C413" s="2" t="s">
        <v>31</v>
      </c>
      <c r="D413" s="2" t="s">
        <v>31</v>
      </c>
      <c r="E413" s="17" t="s">
        <v>661</v>
      </c>
      <c r="F413" s="4" t="s">
        <v>662</v>
      </c>
      <c r="G413" s="4" t="s">
        <v>663</v>
      </c>
      <c r="H413" s="6"/>
      <c r="I413" s="6"/>
      <c r="J413" s="6"/>
      <c r="K413" s="6"/>
      <c r="L413" s="15"/>
      <c r="M413" s="6">
        <f t="shared" si="18"/>
        <v>0</v>
      </c>
      <c r="N413" s="6">
        <f t="shared" si="19"/>
        <v>0</v>
      </c>
      <c r="O413" s="14">
        <f t="shared" si="20"/>
        <v>0</v>
      </c>
    </row>
    <row r="414" spans="1:15" x14ac:dyDescent="0.2">
      <c r="A414" s="19">
        <v>85063</v>
      </c>
      <c r="B414" s="3" t="s">
        <v>50</v>
      </c>
      <c r="C414" s="3">
        <v>43719</v>
      </c>
      <c r="D414" s="3">
        <v>43721</v>
      </c>
      <c r="E414" s="20" t="s">
        <v>664</v>
      </c>
      <c r="F414" s="85"/>
      <c r="G414" s="6" t="s">
        <v>582</v>
      </c>
      <c r="H414" s="6">
        <v>17425.97</v>
      </c>
      <c r="I414" s="6">
        <v>17425.97</v>
      </c>
      <c r="J414" s="6"/>
      <c r="K414" s="6"/>
      <c r="L414" s="15">
        <v>17425.97</v>
      </c>
      <c r="M414" s="6">
        <f t="shared" si="18"/>
        <v>0</v>
      </c>
      <c r="N414" s="6">
        <f t="shared" si="19"/>
        <v>0</v>
      </c>
      <c r="O414" s="14">
        <f t="shared" si="20"/>
        <v>2766.0269841269842</v>
      </c>
    </row>
    <row r="415" spans="1:15" x14ac:dyDescent="0.2">
      <c r="A415" s="19">
        <v>85193</v>
      </c>
      <c r="B415" s="3" t="s">
        <v>50</v>
      </c>
      <c r="C415" s="3">
        <v>43721</v>
      </c>
      <c r="D415" s="3">
        <v>43724</v>
      </c>
      <c r="E415" s="20" t="s">
        <v>665</v>
      </c>
      <c r="F415" s="4"/>
      <c r="G415" s="6" t="s">
        <v>117</v>
      </c>
      <c r="H415" s="6">
        <v>137814.65</v>
      </c>
      <c r="I415" s="6">
        <v>137814.65</v>
      </c>
      <c r="J415" s="6"/>
      <c r="K415" s="6"/>
      <c r="L415" s="15">
        <v>137814.65</v>
      </c>
      <c r="M415" s="6">
        <f t="shared" si="18"/>
        <v>0</v>
      </c>
      <c r="N415" s="6">
        <f t="shared" si="19"/>
        <v>0</v>
      </c>
      <c r="O415" s="14">
        <f t="shared" si="20"/>
        <v>21875.341269841269</v>
      </c>
    </row>
    <row r="416" spans="1:15" x14ac:dyDescent="0.2">
      <c r="A416" s="1">
        <v>218594</v>
      </c>
      <c r="B416" s="1" t="s">
        <v>24</v>
      </c>
      <c r="C416" s="3">
        <v>43711</v>
      </c>
      <c r="D416" s="3">
        <v>43713</v>
      </c>
      <c r="E416" s="4" t="s">
        <v>666</v>
      </c>
      <c r="F416" s="4"/>
      <c r="G416" s="4" t="s">
        <v>134</v>
      </c>
      <c r="H416" s="6">
        <v>1936.91</v>
      </c>
      <c r="I416" s="6">
        <v>1936.9110000000001</v>
      </c>
      <c r="J416" s="6"/>
      <c r="K416" s="6"/>
      <c r="L416" s="15">
        <v>1936.91</v>
      </c>
      <c r="M416" s="6">
        <f t="shared" si="18"/>
        <v>0</v>
      </c>
      <c r="N416" s="6">
        <f t="shared" si="19"/>
        <v>-9.9999999997635314E-4</v>
      </c>
      <c r="O416" s="14">
        <f t="shared" si="20"/>
        <v>307.44603174603179</v>
      </c>
    </row>
    <row r="417" spans="1:15" x14ac:dyDescent="0.2">
      <c r="A417" s="1">
        <v>234922</v>
      </c>
      <c r="B417" s="1" t="s">
        <v>24</v>
      </c>
      <c r="C417" s="3">
        <v>43717</v>
      </c>
      <c r="D417" s="3">
        <v>43717</v>
      </c>
      <c r="E417" s="4" t="s">
        <v>667</v>
      </c>
      <c r="F417" s="4"/>
      <c r="G417" s="4" t="s">
        <v>513</v>
      </c>
      <c r="H417" s="6">
        <v>364.2</v>
      </c>
      <c r="I417" s="6"/>
      <c r="J417" s="6"/>
      <c r="K417" s="6">
        <v>364.2</v>
      </c>
      <c r="L417" s="15">
        <v>364.2</v>
      </c>
      <c r="M417" s="6">
        <f t="shared" si="18"/>
        <v>0</v>
      </c>
      <c r="N417" s="6">
        <f t="shared" si="19"/>
        <v>0</v>
      </c>
      <c r="O417" s="14">
        <f t="shared" si="20"/>
        <v>57.80952380952381</v>
      </c>
    </row>
    <row r="418" spans="1:15" x14ac:dyDescent="0.2">
      <c r="A418" s="1">
        <v>259512</v>
      </c>
      <c r="B418" s="1" t="s">
        <v>24</v>
      </c>
      <c r="C418" s="3">
        <v>43717</v>
      </c>
      <c r="D418" s="3">
        <v>43717</v>
      </c>
      <c r="E418" s="4" t="s">
        <v>668</v>
      </c>
      <c r="F418" s="4"/>
      <c r="G418" s="4" t="s">
        <v>513</v>
      </c>
      <c r="H418" s="6">
        <v>607.76</v>
      </c>
      <c r="I418" s="6"/>
      <c r="K418" s="6">
        <v>607.76</v>
      </c>
      <c r="L418" s="35">
        <v>607.76</v>
      </c>
      <c r="M418" s="6">
        <f t="shared" si="18"/>
        <v>0</v>
      </c>
      <c r="N418" s="6">
        <f t="shared" si="19"/>
        <v>0</v>
      </c>
      <c r="O418" s="14">
        <f t="shared" si="20"/>
        <v>96.469841269841268</v>
      </c>
    </row>
    <row r="419" spans="1:15" x14ac:dyDescent="0.2">
      <c r="A419" s="1">
        <v>413176</v>
      </c>
      <c r="B419" s="1" t="s">
        <v>24</v>
      </c>
      <c r="C419" s="3">
        <v>43717</v>
      </c>
      <c r="D419" s="3">
        <v>43720</v>
      </c>
      <c r="E419" s="4" t="s">
        <v>669</v>
      </c>
      <c r="F419" s="4"/>
      <c r="G419" s="4" t="s">
        <v>513</v>
      </c>
      <c r="H419" s="6">
        <v>1065.52</v>
      </c>
      <c r="I419" s="6">
        <v>1065.52</v>
      </c>
      <c r="K419" s="6"/>
      <c r="L419" s="35">
        <v>1065.52</v>
      </c>
      <c r="M419" s="6">
        <f t="shared" si="18"/>
        <v>0</v>
      </c>
      <c r="N419" s="6">
        <f t="shared" si="19"/>
        <v>0</v>
      </c>
      <c r="O419" s="14">
        <f t="shared" si="20"/>
        <v>169.13015873015874</v>
      </c>
    </row>
    <row r="420" spans="1:15" x14ac:dyDescent="0.2">
      <c r="A420" s="19">
        <v>85016</v>
      </c>
      <c r="B420" s="3" t="s">
        <v>50</v>
      </c>
      <c r="C420" s="3">
        <v>43718</v>
      </c>
      <c r="D420" s="3">
        <v>43720</v>
      </c>
      <c r="E420" s="20" t="s">
        <v>670</v>
      </c>
      <c r="F420" s="4"/>
      <c r="G420" s="6" t="s">
        <v>671</v>
      </c>
      <c r="H420" s="6">
        <v>22370.83</v>
      </c>
      <c r="I420" s="6">
        <v>22370.83</v>
      </c>
      <c r="J420" s="6"/>
      <c r="K420" s="6"/>
      <c r="L420" s="15">
        <v>22370.81</v>
      </c>
      <c r="M420" s="6">
        <f t="shared" si="18"/>
        <v>2.0000000000436557E-2</v>
      </c>
      <c r="N420" s="6">
        <f t="shared" si="19"/>
        <v>0</v>
      </c>
      <c r="O420" s="14">
        <f t="shared" si="20"/>
        <v>3550.9222222222224</v>
      </c>
    </row>
    <row r="421" spans="1:15" x14ac:dyDescent="0.2">
      <c r="A421" s="19">
        <v>85049</v>
      </c>
      <c r="B421" s="3" t="s">
        <v>50</v>
      </c>
      <c r="C421" s="3">
        <v>43718</v>
      </c>
      <c r="D421" s="3">
        <v>43720</v>
      </c>
      <c r="E421" s="20" t="s">
        <v>672</v>
      </c>
      <c r="F421" s="4"/>
      <c r="G421" s="6" t="s">
        <v>673</v>
      </c>
      <c r="H421" s="6">
        <v>7316.56</v>
      </c>
      <c r="I421" s="6">
        <v>7316.56</v>
      </c>
      <c r="K421" s="6"/>
      <c r="L421" s="15">
        <v>7316.58</v>
      </c>
      <c r="M421" s="6">
        <f t="shared" si="18"/>
        <v>-1.9999999999527063E-2</v>
      </c>
      <c r="N421" s="6">
        <f t="shared" si="19"/>
        <v>0</v>
      </c>
      <c r="O421" s="14">
        <f t="shared" si="20"/>
        <v>1161.3619047619047</v>
      </c>
    </row>
    <row r="422" spans="1:15" x14ac:dyDescent="0.2">
      <c r="A422" s="19">
        <v>85051</v>
      </c>
      <c r="B422" s="3" t="s">
        <v>50</v>
      </c>
      <c r="C422" s="3">
        <v>43718</v>
      </c>
      <c r="D422" s="3">
        <v>43720</v>
      </c>
      <c r="E422" s="20" t="s">
        <v>674</v>
      </c>
      <c r="F422" s="4"/>
      <c r="G422" s="6" t="s">
        <v>675</v>
      </c>
      <c r="H422" s="6">
        <v>7819.66</v>
      </c>
      <c r="I422" s="6">
        <v>7819.66</v>
      </c>
      <c r="J422" s="6"/>
      <c r="K422" s="6"/>
      <c r="L422" s="15">
        <v>7819.66</v>
      </c>
      <c r="M422" s="6">
        <f t="shared" si="18"/>
        <v>0</v>
      </c>
      <c r="N422" s="6">
        <f t="shared" si="19"/>
        <v>0</v>
      </c>
      <c r="O422" s="14">
        <f t="shared" si="20"/>
        <v>1241.2158730158731</v>
      </c>
    </row>
    <row r="423" spans="1:15" x14ac:dyDescent="0.2">
      <c r="A423" s="19">
        <v>85111</v>
      </c>
      <c r="B423" s="3" t="s">
        <v>50</v>
      </c>
      <c r="C423" s="3">
        <v>43722</v>
      </c>
      <c r="D423" s="3">
        <v>43724</v>
      </c>
      <c r="E423" s="20" t="s">
        <v>676</v>
      </c>
      <c r="F423" s="4"/>
      <c r="G423" s="6" t="s">
        <v>677</v>
      </c>
      <c r="H423" s="6">
        <v>4094.6</v>
      </c>
      <c r="I423" s="6">
        <v>4094.6</v>
      </c>
      <c r="J423" s="6"/>
      <c r="K423" s="6"/>
      <c r="L423" s="15">
        <v>4094.6</v>
      </c>
      <c r="M423" s="6">
        <f t="shared" si="18"/>
        <v>0</v>
      </c>
      <c r="N423" s="6">
        <f t="shared" si="19"/>
        <v>0</v>
      </c>
      <c r="O423" s="14">
        <f t="shared" si="20"/>
        <v>649.93650793650795</v>
      </c>
    </row>
    <row r="424" spans="1:15" x14ac:dyDescent="0.2">
      <c r="A424" s="19">
        <v>85112</v>
      </c>
      <c r="B424" s="3" t="s">
        <v>50</v>
      </c>
      <c r="C424" s="3">
        <v>43722</v>
      </c>
      <c r="D424" s="3">
        <v>43724</v>
      </c>
      <c r="E424" s="20" t="s">
        <v>678</v>
      </c>
      <c r="F424" s="4"/>
      <c r="G424" s="6" t="s">
        <v>478</v>
      </c>
      <c r="H424" s="6">
        <v>6690.81</v>
      </c>
      <c r="I424" s="6">
        <v>6690.81</v>
      </c>
      <c r="K424" s="6"/>
      <c r="L424" s="15">
        <v>6690.81</v>
      </c>
      <c r="M424" s="6">
        <f t="shared" si="18"/>
        <v>0</v>
      </c>
      <c r="N424" s="6">
        <f t="shared" si="19"/>
        <v>0</v>
      </c>
      <c r="O424" s="14">
        <f t="shared" si="20"/>
        <v>1062.0333333333335</v>
      </c>
    </row>
    <row r="425" spans="1:15" x14ac:dyDescent="0.2">
      <c r="A425" s="1">
        <v>257577</v>
      </c>
      <c r="B425" s="1" t="s">
        <v>24</v>
      </c>
      <c r="C425" s="3">
        <v>43720</v>
      </c>
      <c r="D425" s="3">
        <v>43724</v>
      </c>
      <c r="E425" s="4" t="s">
        <v>679</v>
      </c>
      <c r="F425" s="4"/>
      <c r="G425" s="4" t="s">
        <v>89</v>
      </c>
      <c r="H425" s="6">
        <v>23.44</v>
      </c>
      <c r="I425" s="6">
        <v>23.44</v>
      </c>
      <c r="J425" s="6"/>
      <c r="K425" s="6"/>
      <c r="L425" s="15">
        <v>23.44</v>
      </c>
      <c r="M425" s="6">
        <f t="shared" si="18"/>
        <v>0</v>
      </c>
      <c r="N425" s="6">
        <f t="shared" si="19"/>
        <v>0</v>
      </c>
      <c r="O425" s="14">
        <f t="shared" si="20"/>
        <v>3.7206349206349207</v>
      </c>
    </row>
    <row r="426" spans="1:15" x14ac:dyDescent="0.2">
      <c r="A426" s="87">
        <v>265243</v>
      </c>
      <c r="B426" s="87" t="s">
        <v>24</v>
      </c>
      <c r="C426" s="88"/>
      <c r="D426" s="88"/>
      <c r="E426" s="89" t="s">
        <v>680</v>
      </c>
      <c r="F426" s="4"/>
      <c r="G426" s="4" t="s">
        <v>80</v>
      </c>
      <c r="H426" s="6"/>
      <c r="I426" s="6"/>
      <c r="J426" s="6"/>
      <c r="K426" s="6"/>
      <c r="L426" s="15"/>
      <c r="M426" s="6">
        <f t="shared" si="18"/>
        <v>0</v>
      </c>
      <c r="N426" s="6">
        <f t="shared" si="19"/>
        <v>0</v>
      </c>
      <c r="O426" s="14">
        <f t="shared" si="20"/>
        <v>0</v>
      </c>
    </row>
    <row r="427" spans="1:15" x14ac:dyDescent="0.2">
      <c r="A427" s="1">
        <v>314697</v>
      </c>
      <c r="B427" s="1" t="s">
        <v>24</v>
      </c>
      <c r="C427" s="3">
        <v>43722</v>
      </c>
      <c r="D427" s="3">
        <v>43724</v>
      </c>
      <c r="E427" s="4" t="s">
        <v>681</v>
      </c>
      <c r="F427" s="4"/>
      <c r="G427" s="4" t="s">
        <v>65</v>
      </c>
      <c r="H427" s="6">
        <v>11.15</v>
      </c>
      <c r="I427" s="6">
        <v>11.15</v>
      </c>
      <c r="J427" s="6"/>
      <c r="K427" s="6"/>
      <c r="L427" s="15">
        <v>11.15</v>
      </c>
      <c r="M427" s="6">
        <f t="shared" si="18"/>
        <v>0</v>
      </c>
      <c r="N427" s="6">
        <f t="shared" si="19"/>
        <v>0</v>
      </c>
      <c r="O427" s="14">
        <f t="shared" si="20"/>
        <v>1.76984126984127</v>
      </c>
    </row>
    <row r="428" spans="1:15" x14ac:dyDescent="0.2">
      <c r="A428" s="19">
        <v>85028</v>
      </c>
      <c r="B428" s="3" t="s">
        <v>50</v>
      </c>
      <c r="C428" s="3">
        <v>43719</v>
      </c>
      <c r="D428" s="3">
        <v>43721</v>
      </c>
      <c r="E428" s="20" t="s">
        <v>682</v>
      </c>
      <c r="F428" s="4"/>
      <c r="G428" s="6" t="s">
        <v>683</v>
      </c>
      <c r="H428" s="6">
        <v>250341</v>
      </c>
      <c r="I428" s="6">
        <v>250341</v>
      </c>
      <c r="J428" s="6"/>
      <c r="K428" s="6"/>
      <c r="L428" s="15">
        <v>250339.52</v>
      </c>
      <c r="M428" s="6">
        <f t="shared" si="18"/>
        <v>1.4800000000104774</v>
      </c>
      <c r="N428" s="6">
        <f t="shared" si="19"/>
        <v>0</v>
      </c>
      <c r="O428" s="14">
        <f t="shared" si="20"/>
        <v>39736.431746031747</v>
      </c>
    </row>
    <row r="429" spans="1:15" x14ac:dyDescent="0.2">
      <c r="A429" s="19">
        <v>246234</v>
      </c>
      <c r="B429" s="3" t="s">
        <v>50</v>
      </c>
      <c r="C429" s="3">
        <v>43721</v>
      </c>
      <c r="D429" s="3">
        <v>43724</v>
      </c>
      <c r="E429" s="20" t="s">
        <v>684</v>
      </c>
      <c r="F429" s="4"/>
      <c r="G429" s="6" t="s">
        <v>685</v>
      </c>
      <c r="H429" s="6">
        <v>16.100000000000001</v>
      </c>
      <c r="I429" s="6">
        <v>16.100000000000001</v>
      </c>
      <c r="J429" s="6"/>
      <c r="K429" s="6"/>
      <c r="L429" s="15">
        <v>16.100000000000001</v>
      </c>
      <c r="M429" s="6">
        <f t="shared" si="18"/>
        <v>0</v>
      </c>
      <c r="N429" s="6">
        <f t="shared" si="19"/>
        <v>0</v>
      </c>
      <c r="O429" s="14">
        <f t="shared" si="20"/>
        <v>2.5555555555555558</v>
      </c>
    </row>
    <row r="430" spans="1:15" x14ac:dyDescent="0.2">
      <c r="A430" s="19">
        <v>412959</v>
      </c>
      <c r="B430" s="3" t="s">
        <v>24</v>
      </c>
      <c r="C430" s="3">
        <v>43719</v>
      </c>
      <c r="D430" s="3">
        <v>43721</v>
      </c>
      <c r="E430" s="20" t="s">
        <v>686</v>
      </c>
      <c r="F430" s="4"/>
      <c r="G430" s="6" t="s">
        <v>632</v>
      </c>
      <c r="H430" s="6">
        <v>114.03</v>
      </c>
      <c r="I430" s="6">
        <v>114.03</v>
      </c>
      <c r="J430" s="6"/>
      <c r="K430" s="6"/>
      <c r="L430" s="15">
        <v>114.03</v>
      </c>
      <c r="M430" s="6">
        <f t="shared" si="18"/>
        <v>0</v>
      </c>
      <c r="N430" s="6">
        <f t="shared" si="19"/>
        <v>0</v>
      </c>
      <c r="O430" s="14">
        <f t="shared" si="20"/>
        <v>18.100000000000001</v>
      </c>
    </row>
    <row r="431" spans="1:15" x14ac:dyDescent="0.2">
      <c r="A431" s="19">
        <v>419042</v>
      </c>
      <c r="B431" s="3" t="s">
        <v>24</v>
      </c>
      <c r="E431" s="20" t="s">
        <v>687</v>
      </c>
      <c r="F431" s="4"/>
      <c r="G431" s="6" t="s">
        <v>513</v>
      </c>
      <c r="H431" s="6"/>
      <c r="I431" s="6"/>
      <c r="J431" s="6"/>
      <c r="K431" s="6"/>
      <c r="L431" s="15"/>
      <c r="M431" s="6">
        <f t="shared" si="18"/>
        <v>0</v>
      </c>
      <c r="N431" s="6">
        <f t="shared" si="19"/>
        <v>0</v>
      </c>
      <c r="O431" s="14">
        <f t="shared" si="20"/>
        <v>0</v>
      </c>
    </row>
    <row r="432" spans="1:15" x14ac:dyDescent="0.2">
      <c r="A432" s="19">
        <v>413589</v>
      </c>
      <c r="B432" s="3" t="s">
        <v>24</v>
      </c>
      <c r="C432" s="3">
        <v>43732</v>
      </c>
      <c r="D432" s="3">
        <v>43734</v>
      </c>
      <c r="E432" s="20" t="s">
        <v>688</v>
      </c>
      <c r="F432" s="4"/>
      <c r="G432" s="6" t="s">
        <v>689</v>
      </c>
      <c r="H432" s="6">
        <v>53.02</v>
      </c>
      <c r="I432" s="6">
        <v>53.02</v>
      </c>
      <c r="J432" s="6"/>
      <c r="K432" s="6"/>
      <c r="L432" s="15">
        <v>53.03</v>
      </c>
      <c r="M432" s="6">
        <f t="shared" si="18"/>
        <v>-9.9999999999980105E-3</v>
      </c>
      <c r="N432" s="6">
        <f t="shared" si="19"/>
        <v>0</v>
      </c>
      <c r="O432" s="14">
        <f t="shared" si="20"/>
        <v>8.4174603174603178</v>
      </c>
    </row>
    <row r="433" spans="1:15" x14ac:dyDescent="0.2">
      <c r="A433" s="10">
        <v>239046</v>
      </c>
      <c r="B433" s="10" t="s">
        <v>30</v>
      </c>
      <c r="C433" s="2" t="s">
        <v>31</v>
      </c>
      <c r="D433" s="2" t="s">
        <v>31</v>
      </c>
      <c r="E433" s="17" t="s">
        <v>690</v>
      </c>
      <c r="F433" s="17"/>
      <c r="G433" s="17" t="s">
        <v>65</v>
      </c>
      <c r="H433" s="6"/>
      <c r="I433" s="6"/>
      <c r="J433" s="6"/>
      <c r="K433" s="6"/>
      <c r="L433" s="15"/>
      <c r="M433" s="6">
        <f t="shared" si="18"/>
        <v>0</v>
      </c>
      <c r="N433" s="6">
        <f t="shared" si="19"/>
        <v>0</v>
      </c>
      <c r="O433" s="14">
        <f t="shared" si="20"/>
        <v>0</v>
      </c>
    </row>
    <row r="434" spans="1:15" x14ac:dyDescent="0.2">
      <c r="A434" s="19">
        <v>85189</v>
      </c>
      <c r="B434" s="3" t="s">
        <v>50</v>
      </c>
      <c r="C434" s="3">
        <v>43722</v>
      </c>
      <c r="D434" s="3">
        <v>43724</v>
      </c>
      <c r="E434" s="20" t="s">
        <v>691</v>
      </c>
      <c r="F434" s="4"/>
      <c r="G434" s="6" t="s">
        <v>89</v>
      </c>
      <c r="H434" s="6">
        <v>76883.539999999994</v>
      </c>
      <c r="I434" s="6">
        <v>76883.539999999994</v>
      </c>
      <c r="J434" s="6"/>
      <c r="K434" s="6"/>
      <c r="L434" s="15">
        <v>76883.56</v>
      </c>
      <c r="M434" s="6">
        <f t="shared" si="18"/>
        <v>-2.0000000004074536E-2</v>
      </c>
      <c r="N434" s="6">
        <f t="shared" si="19"/>
        <v>0</v>
      </c>
      <c r="O434" s="14">
        <f t="shared" si="20"/>
        <v>12203.739682539683</v>
      </c>
    </row>
    <row r="435" spans="1:15" x14ac:dyDescent="0.2">
      <c r="A435" s="29">
        <v>412092</v>
      </c>
      <c r="B435" s="30" t="s">
        <v>24</v>
      </c>
      <c r="C435" s="30"/>
      <c r="D435" s="30"/>
      <c r="E435" s="90" t="s">
        <v>692</v>
      </c>
      <c r="F435" s="4"/>
      <c r="G435" s="6" t="s">
        <v>693</v>
      </c>
      <c r="H435" s="6"/>
      <c r="I435" s="6"/>
      <c r="J435" s="6"/>
      <c r="K435" s="6"/>
      <c r="L435" s="15"/>
      <c r="M435" s="6">
        <f t="shared" si="18"/>
        <v>0</v>
      </c>
      <c r="N435" s="6">
        <f t="shared" si="19"/>
        <v>0</v>
      </c>
      <c r="O435" s="14">
        <f t="shared" si="20"/>
        <v>0</v>
      </c>
    </row>
    <row r="436" spans="1:15" x14ac:dyDescent="0.2">
      <c r="A436" s="19">
        <v>258880</v>
      </c>
      <c r="B436" s="3" t="s">
        <v>24</v>
      </c>
      <c r="C436" s="3">
        <v>43711</v>
      </c>
      <c r="D436" s="3">
        <v>43711</v>
      </c>
      <c r="E436" s="20" t="s">
        <v>694</v>
      </c>
      <c r="F436" s="4"/>
      <c r="G436" s="6"/>
      <c r="H436" s="6">
        <v>0</v>
      </c>
      <c r="I436" s="6">
        <v>0</v>
      </c>
      <c r="J436" s="6"/>
      <c r="K436" s="6"/>
      <c r="L436" s="15">
        <v>0</v>
      </c>
      <c r="M436" s="6">
        <f t="shared" si="18"/>
        <v>0</v>
      </c>
      <c r="N436" s="6">
        <f t="shared" si="19"/>
        <v>0</v>
      </c>
      <c r="O436" s="14">
        <f t="shared" si="20"/>
        <v>0</v>
      </c>
    </row>
    <row r="437" spans="1:15" x14ac:dyDescent="0.2">
      <c r="A437" s="19">
        <v>276937</v>
      </c>
      <c r="B437" s="3" t="s">
        <v>24</v>
      </c>
      <c r="E437" s="20" t="s">
        <v>695</v>
      </c>
      <c r="F437" s="4"/>
      <c r="G437" s="6" t="s">
        <v>696</v>
      </c>
      <c r="H437" s="6"/>
      <c r="I437" s="6"/>
      <c r="J437" s="6"/>
      <c r="K437" s="6"/>
      <c r="L437" s="15"/>
      <c r="M437" s="6">
        <f t="shared" si="18"/>
        <v>0</v>
      </c>
      <c r="N437" s="6">
        <f t="shared" si="19"/>
        <v>0</v>
      </c>
      <c r="O437" s="14">
        <f t="shared" si="20"/>
        <v>0</v>
      </c>
    </row>
    <row r="438" spans="1:15" x14ac:dyDescent="0.2">
      <c r="A438" s="1">
        <v>254967</v>
      </c>
      <c r="B438" s="1" t="s">
        <v>24</v>
      </c>
      <c r="C438" s="3">
        <v>43719</v>
      </c>
      <c r="D438" s="3">
        <v>43721</v>
      </c>
      <c r="E438" s="4" t="s">
        <v>697</v>
      </c>
      <c r="F438" s="4"/>
      <c r="G438" s="4" t="s">
        <v>698</v>
      </c>
      <c r="H438" s="6">
        <v>90.3</v>
      </c>
      <c r="I438" s="6">
        <v>90.3</v>
      </c>
      <c r="J438" s="6"/>
      <c r="K438" s="6"/>
      <c r="L438" s="15">
        <v>90.3</v>
      </c>
      <c r="M438" s="6">
        <f t="shared" si="18"/>
        <v>0</v>
      </c>
      <c r="N438" s="6">
        <f t="shared" si="19"/>
        <v>0</v>
      </c>
      <c r="O438" s="14">
        <f t="shared" si="20"/>
        <v>14.333333333333334</v>
      </c>
    </row>
    <row r="439" spans="1:15" x14ac:dyDescent="0.2">
      <c r="A439" s="10">
        <v>93033</v>
      </c>
      <c r="B439" s="10" t="s">
        <v>30</v>
      </c>
      <c r="C439" s="2" t="s">
        <v>31</v>
      </c>
      <c r="D439" s="2" t="s">
        <v>31</v>
      </c>
      <c r="E439" s="17" t="s">
        <v>699</v>
      </c>
      <c r="F439" s="4"/>
      <c r="G439" s="4" t="s">
        <v>486</v>
      </c>
      <c r="H439" s="6"/>
      <c r="I439" s="6"/>
      <c r="J439" s="6"/>
      <c r="K439" s="6"/>
      <c r="L439" s="15"/>
      <c r="M439" s="6">
        <f t="shared" si="18"/>
        <v>0</v>
      </c>
      <c r="N439" s="6">
        <f t="shared" si="19"/>
        <v>0</v>
      </c>
      <c r="O439" s="14">
        <f t="shared" si="20"/>
        <v>0</v>
      </c>
    </row>
    <row r="440" spans="1:15" x14ac:dyDescent="0.2">
      <c r="A440" s="26">
        <v>85062</v>
      </c>
      <c r="B440" s="27" t="s">
        <v>50</v>
      </c>
      <c r="C440" s="27"/>
      <c r="D440" s="27"/>
      <c r="E440" s="86" t="s">
        <v>700</v>
      </c>
      <c r="F440" s="4"/>
      <c r="G440" s="6" t="s">
        <v>701</v>
      </c>
      <c r="H440" s="6"/>
      <c r="I440" s="6"/>
      <c r="J440" s="6"/>
      <c r="K440" s="6"/>
      <c r="L440" s="15"/>
      <c r="M440" s="6">
        <f t="shared" si="18"/>
        <v>0</v>
      </c>
      <c r="N440" s="6">
        <f t="shared" si="19"/>
        <v>0</v>
      </c>
      <c r="O440" s="14">
        <f t="shared" si="20"/>
        <v>0</v>
      </c>
    </row>
    <row r="441" spans="1:15" x14ac:dyDescent="0.2">
      <c r="A441" s="10">
        <v>140515</v>
      </c>
      <c r="B441" s="10" t="s">
        <v>30</v>
      </c>
      <c r="C441" s="2" t="s">
        <v>31</v>
      </c>
      <c r="D441" s="2" t="s">
        <v>31</v>
      </c>
      <c r="E441" s="17" t="s">
        <v>702</v>
      </c>
      <c r="F441" s="4" t="s">
        <v>703</v>
      </c>
      <c r="G441" s="4" t="s">
        <v>276</v>
      </c>
      <c r="H441" s="6"/>
      <c r="I441" s="6"/>
      <c r="J441" s="6"/>
      <c r="K441" s="6"/>
      <c r="L441" s="15"/>
      <c r="M441" s="6">
        <f t="shared" si="18"/>
        <v>0</v>
      </c>
      <c r="N441" s="6">
        <f t="shared" si="19"/>
        <v>0</v>
      </c>
      <c r="O441" s="14">
        <f t="shared" si="20"/>
        <v>0</v>
      </c>
    </row>
    <row r="442" spans="1:15" x14ac:dyDescent="0.2">
      <c r="A442" s="1">
        <v>164377</v>
      </c>
      <c r="B442" s="1" t="s">
        <v>24</v>
      </c>
      <c r="C442" s="3">
        <v>43722</v>
      </c>
      <c r="D442" s="3">
        <v>43724</v>
      </c>
      <c r="E442" s="4" t="s">
        <v>704</v>
      </c>
      <c r="F442" s="4"/>
      <c r="G442" s="4" t="s">
        <v>65</v>
      </c>
      <c r="H442" s="6">
        <v>3151.14</v>
      </c>
      <c r="I442" s="6">
        <v>3151.14</v>
      </c>
      <c r="J442" s="6"/>
      <c r="K442" s="6"/>
      <c r="L442" s="15">
        <v>3157.73</v>
      </c>
      <c r="M442" s="6">
        <f t="shared" si="18"/>
        <v>-6.5900000000001455</v>
      </c>
      <c r="N442" s="6">
        <f t="shared" si="19"/>
        <v>0</v>
      </c>
      <c r="O442" s="14">
        <f t="shared" si="20"/>
        <v>501.22698412698412</v>
      </c>
    </row>
    <row r="443" spans="1:15" x14ac:dyDescent="0.2">
      <c r="A443" s="1">
        <v>249281</v>
      </c>
      <c r="B443" s="1" t="s">
        <v>24</v>
      </c>
      <c r="C443" s="3">
        <v>43722</v>
      </c>
      <c r="D443" s="3">
        <v>43724</v>
      </c>
      <c r="E443" s="4" t="s">
        <v>705</v>
      </c>
      <c r="F443" s="4"/>
      <c r="G443" s="4" t="s">
        <v>104</v>
      </c>
      <c r="H443" s="6">
        <v>80.319999999999993</v>
      </c>
      <c r="I443" s="6">
        <v>80.319999999999993</v>
      </c>
      <c r="J443" s="6"/>
      <c r="K443" s="6"/>
      <c r="L443" s="15">
        <v>80.33</v>
      </c>
      <c r="M443" s="6">
        <f t="shared" si="18"/>
        <v>-1.0000000000005116E-2</v>
      </c>
      <c r="N443" s="6">
        <f t="shared" si="19"/>
        <v>0</v>
      </c>
      <c r="O443" s="14">
        <f t="shared" si="20"/>
        <v>12.750793650793652</v>
      </c>
    </row>
    <row r="444" spans="1:15" x14ac:dyDescent="0.2">
      <c r="A444" s="1">
        <v>238428</v>
      </c>
      <c r="B444" s="1" t="s">
        <v>24</v>
      </c>
      <c r="C444" s="3">
        <v>43713</v>
      </c>
      <c r="D444" s="3">
        <v>43714</v>
      </c>
      <c r="E444" s="4" t="s">
        <v>706</v>
      </c>
      <c r="F444" s="4"/>
      <c r="G444" s="4" t="s">
        <v>707</v>
      </c>
      <c r="H444" s="6">
        <v>572.04999999999995</v>
      </c>
      <c r="I444" s="6">
        <v>572.04999999999995</v>
      </c>
      <c r="J444" s="6"/>
      <c r="K444" s="6"/>
      <c r="L444" s="15">
        <v>572.04999999999995</v>
      </c>
      <c r="M444" s="6">
        <f t="shared" si="18"/>
        <v>0</v>
      </c>
      <c r="N444" s="6">
        <f t="shared" si="19"/>
        <v>0</v>
      </c>
      <c r="O444" s="14">
        <f t="shared" si="20"/>
        <v>90.80158730158729</v>
      </c>
    </row>
    <row r="445" spans="1:15" x14ac:dyDescent="0.2">
      <c r="A445" s="10">
        <v>146465</v>
      </c>
      <c r="B445" s="10" t="s">
        <v>30</v>
      </c>
      <c r="C445" s="2" t="s">
        <v>31</v>
      </c>
      <c r="D445" s="2" t="s">
        <v>31</v>
      </c>
      <c r="E445" s="17" t="s">
        <v>708</v>
      </c>
      <c r="F445" s="4" t="s">
        <v>709</v>
      </c>
      <c r="G445" s="4" t="s">
        <v>65</v>
      </c>
      <c r="H445" s="6"/>
      <c r="I445" s="6"/>
      <c r="J445" s="6"/>
      <c r="K445" s="6"/>
      <c r="L445" s="15"/>
      <c r="M445" s="6">
        <f t="shared" si="18"/>
        <v>0</v>
      </c>
      <c r="N445" s="6">
        <f t="shared" si="19"/>
        <v>0</v>
      </c>
      <c r="O445" s="14">
        <f t="shared" si="20"/>
        <v>0</v>
      </c>
    </row>
    <row r="446" spans="1:15" x14ac:dyDescent="0.2">
      <c r="A446" s="1">
        <v>249795</v>
      </c>
      <c r="B446" s="1" t="s">
        <v>24</v>
      </c>
      <c r="C446" s="3">
        <v>43724</v>
      </c>
      <c r="D446" s="3">
        <v>43727</v>
      </c>
      <c r="E446" s="4" t="s">
        <v>710</v>
      </c>
      <c r="F446" s="4"/>
      <c r="G446" s="4" t="s">
        <v>104</v>
      </c>
      <c r="H446" s="6">
        <v>1532.42</v>
      </c>
      <c r="I446" s="6">
        <v>1532.42</v>
      </c>
      <c r="J446" s="6"/>
      <c r="K446" s="6"/>
      <c r="L446" s="15">
        <v>1550.11</v>
      </c>
      <c r="M446" s="6">
        <f t="shared" si="18"/>
        <v>-17.689999999999827</v>
      </c>
      <c r="N446" s="6">
        <f t="shared" si="19"/>
        <v>0</v>
      </c>
      <c r="O446" s="14">
        <f t="shared" si="20"/>
        <v>246.04920634920634</v>
      </c>
    </row>
    <row r="447" spans="1:15" x14ac:dyDescent="0.2">
      <c r="A447" s="10">
        <v>93040</v>
      </c>
      <c r="B447" s="10" t="s">
        <v>30</v>
      </c>
      <c r="C447" s="2" t="s">
        <v>31</v>
      </c>
      <c r="D447" s="2" t="s">
        <v>31</v>
      </c>
      <c r="E447" s="17" t="s">
        <v>711</v>
      </c>
      <c r="F447" s="4"/>
      <c r="G447" s="4" t="s">
        <v>685</v>
      </c>
      <c r="H447" s="6"/>
      <c r="I447" s="6"/>
      <c r="J447" s="6"/>
      <c r="K447" s="6"/>
      <c r="L447" s="15"/>
      <c r="M447" s="6">
        <f t="shared" si="18"/>
        <v>0</v>
      </c>
      <c r="N447" s="6">
        <f t="shared" si="19"/>
        <v>0</v>
      </c>
      <c r="O447" s="14">
        <f t="shared" si="20"/>
        <v>0</v>
      </c>
    </row>
    <row r="448" spans="1:15" x14ac:dyDescent="0.2">
      <c r="A448" s="1">
        <v>212981</v>
      </c>
      <c r="B448" s="1" t="s">
        <v>24</v>
      </c>
      <c r="C448" s="3">
        <v>43719</v>
      </c>
      <c r="D448" s="3">
        <v>43719</v>
      </c>
      <c r="E448" s="4" t="s">
        <v>712</v>
      </c>
      <c r="F448" s="4"/>
      <c r="G448" s="4" t="s">
        <v>713</v>
      </c>
      <c r="H448" s="6">
        <v>3440.27</v>
      </c>
      <c r="I448" s="6"/>
      <c r="J448" s="6"/>
      <c r="K448" s="6">
        <v>3440.27</v>
      </c>
      <c r="L448" s="15">
        <v>3440.27</v>
      </c>
      <c r="M448" s="6">
        <f t="shared" si="18"/>
        <v>0</v>
      </c>
      <c r="N448" s="6">
        <f t="shared" si="19"/>
        <v>0</v>
      </c>
      <c r="O448" s="14">
        <f t="shared" si="20"/>
        <v>546.07460317460323</v>
      </c>
    </row>
    <row r="449" spans="1:15" x14ac:dyDescent="0.2">
      <c r="A449" s="1">
        <v>218609</v>
      </c>
      <c r="B449" s="1" t="s">
        <v>24</v>
      </c>
      <c r="C449" s="3">
        <v>43717</v>
      </c>
      <c r="D449" s="3">
        <v>43719</v>
      </c>
      <c r="E449" s="4" t="s">
        <v>714</v>
      </c>
      <c r="F449" s="4"/>
      <c r="G449" s="4" t="s">
        <v>241</v>
      </c>
      <c r="H449" s="6">
        <v>445.84</v>
      </c>
      <c r="I449" s="6">
        <v>445.84</v>
      </c>
      <c r="J449" s="6"/>
      <c r="K449" s="6"/>
      <c r="L449" s="15">
        <v>471.45</v>
      </c>
      <c r="M449" s="6">
        <f t="shared" si="18"/>
        <v>-25.610000000000014</v>
      </c>
      <c r="N449" s="6">
        <f t="shared" si="19"/>
        <v>0</v>
      </c>
      <c r="O449" s="14">
        <f t="shared" si="20"/>
        <v>74.833333333333329</v>
      </c>
    </row>
    <row r="450" spans="1:15" x14ac:dyDescent="0.2">
      <c r="A450" s="1">
        <v>268845</v>
      </c>
      <c r="B450" s="1" t="s">
        <v>24</v>
      </c>
      <c r="C450" s="3">
        <v>43722</v>
      </c>
      <c r="D450" s="3">
        <v>43725</v>
      </c>
      <c r="E450" s="4" t="s">
        <v>715</v>
      </c>
      <c r="F450" s="4"/>
      <c r="G450" s="4" t="s">
        <v>292</v>
      </c>
      <c r="H450" s="6">
        <v>144.9</v>
      </c>
      <c r="I450" s="6">
        <v>144.9</v>
      </c>
      <c r="J450" s="6"/>
      <c r="K450" s="6"/>
      <c r="L450" s="15">
        <v>144.9</v>
      </c>
      <c r="M450" s="6">
        <f t="shared" si="18"/>
        <v>0</v>
      </c>
      <c r="N450" s="6">
        <f t="shared" si="19"/>
        <v>0</v>
      </c>
      <c r="O450" s="14">
        <f t="shared" si="20"/>
        <v>23</v>
      </c>
    </row>
    <row r="451" spans="1:15" x14ac:dyDescent="0.2">
      <c r="A451" s="10">
        <v>256573</v>
      </c>
      <c r="B451" s="10" t="s">
        <v>30</v>
      </c>
      <c r="C451" s="2" t="s">
        <v>31</v>
      </c>
      <c r="D451" s="2" t="s">
        <v>31</v>
      </c>
      <c r="E451" s="17" t="s">
        <v>716</v>
      </c>
      <c r="F451" s="17"/>
      <c r="G451" s="17"/>
      <c r="H451" s="6"/>
      <c r="I451" s="6"/>
      <c r="J451" s="6"/>
      <c r="K451" s="6"/>
      <c r="L451" s="15"/>
      <c r="M451" s="6">
        <f t="shared" si="18"/>
        <v>0</v>
      </c>
      <c r="N451" s="6">
        <f t="shared" si="19"/>
        <v>0</v>
      </c>
      <c r="O451" s="14">
        <f t="shared" si="20"/>
        <v>0</v>
      </c>
    </row>
    <row r="452" spans="1:15" x14ac:dyDescent="0.2">
      <c r="A452" s="10">
        <v>249985</v>
      </c>
      <c r="B452" s="10" t="s">
        <v>30</v>
      </c>
      <c r="C452" s="2" t="s">
        <v>31</v>
      </c>
      <c r="D452" s="2" t="s">
        <v>31</v>
      </c>
      <c r="E452" s="17" t="s">
        <v>717</v>
      </c>
      <c r="F452" s="4" t="s">
        <v>718</v>
      </c>
      <c r="G452" s="17" t="s">
        <v>132</v>
      </c>
      <c r="H452" s="6"/>
      <c r="I452" s="6"/>
      <c r="J452" s="6"/>
      <c r="K452" s="6"/>
      <c r="L452" s="15"/>
      <c r="M452" s="6">
        <f t="shared" si="18"/>
        <v>0</v>
      </c>
      <c r="N452" s="6">
        <f t="shared" si="19"/>
        <v>0</v>
      </c>
      <c r="O452" s="14">
        <f t="shared" si="20"/>
        <v>0</v>
      </c>
    </row>
    <row r="453" spans="1:15" x14ac:dyDescent="0.2">
      <c r="A453" s="1">
        <v>252594</v>
      </c>
      <c r="B453" s="1" t="s">
        <v>24</v>
      </c>
      <c r="C453" s="3">
        <v>43721</v>
      </c>
      <c r="D453" s="3">
        <v>43721</v>
      </c>
      <c r="E453" s="4" t="s">
        <v>719</v>
      </c>
      <c r="F453" s="4"/>
      <c r="G453" s="4" t="s">
        <v>720</v>
      </c>
      <c r="H453" s="6">
        <v>534.70000000000005</v>
      </c>
      <c r="I453" s="6"/>
      <c r="J453" s="6"/>
      <c r="K453" s="6">
        <v>534.70000000000005</v>
      </c>
      <c r="L453" s="15">
        <v>534.70000000000005</v>
      </c>
      <c r="M453" s="6">
        <f t="shared" si="18"/>
        <v>0</v>
      </c>
      <c r="N453" s="6">
        <f t="shared" si="19"/>
        <v>0</v>
      </c>
      <c r="O453" s="14">
        <f t="shared" si="20"/>
        <v>84.873015873015888</v>
      </c>
    </row>
    <row r="454" spans="1:15" x14ac:dyDescent="0.2">
      <c r="A454" s="10">
        <v>93010</v>
      </c>
      <c r="B454" s="10" t="s">
        <v>30</v>
      </c>
      <c r="C454" s="2" t="s">
        <v>31</v>
      </c>
      <c r="D454" s="2" t="s">
        <v>31</v>
      </c>
      <c r="E454" s="17" t="s">
        <v>721</v>
      </c>
      <c r="F454" s="4"/>
      <c r="G454" s="4" t="s">
        <v>104</v>
      </c>
      <c r="H454" s="6"/>
      <c r="I454" s="6"/>
      <c r="J454" s="6"/>
      <c r="K454" s="6"/>
      <c r="L454" s="15"/>
      <c r="M454" s="6">
        <f t="shared" si="18"/>
        <v>0</v>
      </c>
      <c r="N454" s="6">
        <f t="shared" si="19"/>
        <v>0</v>
      </c>
      <c r="O454" s="14">
        <f t="shared" si="20"/>
        <v>0</v>
      </c>
    </row>
    <row r="455" spans="1:15" x14ac:dyDescent="0.2">
      <c r="A455" s="1">
        <v>259498</v>
      </c>
      <c r="B455" s="1" t="s">
        <v>24</v>
      </c>
      <c r="C455" s="3">
        <v>43720</v>
      </c>
      <c r="D455" s="3">
        <v>43724</v>
      </c>
      <c r="E455" s="4" t="s">
        <v>722</v>
      </c>
      <c r="F455" s="4"/>
      <c r="G455" s="4" t="s">
        <v>134</v>
      </c>
      <c r="H455" s="6">
        <v>47.94</v>
      </c>
      <c r="I455" s="6">
        <v>47.94</v>
      </c>
      <c r="J455" s="6"/>
      <c r="K455" s="6"/>
      <c r="L455" s="15">
        <v>47.94</v>
      </c>
      <c r="M455" s="6">
        <f t="shared" si="18"/>
        <v>0</v>
      </c>
      <c r="N455" s="6">
        <f t="shared" si="19"/>
        <v>0</v>
      </c>
      <c r="O455" s="14">
        <f t="shared" si="20"/>
        <v>7.6095238095238091</v>
      </c>
    </row>
    <row r="456" spans="1:15" x14ac:dyDescent="0.2">
      <c r="A456" s="40">
        <v>231461</v>
      </c>
      <c r="B456" s="40" t="s">
        <v>24</v>
      </c>
      <c r="C456" s="41"/>
      <c r="D456" s="41"/>
      <c r="E456" s="42" t="s">
        <v>723</v>
      </c>
      <c r="F456" s="4"/>
      <c r="G456" s="4" t="s">
        <v>71</v>
      </c>
      <c r="H456" s="6"/>
      <c r="I456" s="6"/>
      <c r="J456" s="6"/>
      <c r="K456" s="6"/>
      <c r="L456" s="15"/>
      <c r="M456" s="6">
        <f t="shared" si="18"/>
        <v>0</v>
      </c>
      <c r="N456" s="6">
        <f t="shared" si="19"/>
        <v>0</v>
      </c>
      <c r="O456" s="14">
        <f t="shared" si="20"/>
        <v>0</v>
      </c>
    </row>
    <row r="457" spans="1:15" x14ac:dyDescent="0.2">
      <c r="A457" s="1">
        <v>281104</v>
      </c>
      <c r="B457" s="1" t="s">
        <v>24</v>
      </c>
      <c r="C457" s="3">
        <v>43720</v>
      </c>
      <c r="D457" s="3">
        <v>43724</v>
      </c>
      <c r="E457" s="4" t="s">
        <v>724</v>
      </c>
      <c r="F457" s="4"/>
      <c r="G457" s="4" t="s">
        <v>471</v>
      </c>
      <c r="H457" s="6">
        <v>94.5</v>
      </c>
      <c r="I457" s="6">
        <v>94.5</v>
      </c>
      <c r="J457" s="6"/>
      <c r="K457" s="6"/>
      <c r="L457" s="15">
        <v>94.5</v>
      </c>
      <c r="M457" s="6">
        <f t="shared" si="18"/>
        <v>0</v>
      </c>
      <c r="N457" s="6">
        <f t="shared" si="19"/>
        <v>0</v>
      </c>
      <c r="O457" s="14">
        <f t="shared" si="20"/>
        <v>15</v>
      </c>
    </row>
    <row r="458" spans="1:15" x14ac:dyDescent="0.2">
      <c r="A458" s="82">
        <v>221274</v>
      </c>
      <c r="B458" s="82" t="s">
        <v>30</v>
      </c>
      <c r="C458" s="83" t="s">
        <v>31</v>
      </c>
      <c r="D458" s="83" t="s">
        <v>31</v>
      </c>
      <c r="E458" s="84" t="s">
        <v>725</v>
      </c>
      <c r="F458" s="4" t="s">
        <v>726</v>
      </c>
      <c r="G458" s="17" t="s">
        <v>235</v>
      </c>
      <c r="H458" s="6"/>
      <c r="I458" s="6"/>
      <c r="J458" s="6"/>
      <c r="K458" s="6"/>
      <c r="L458" s="15"/>
      <c r="M458" s="6">
        <f t="shared" si="18"/>
        <v>0</v>
      </c>
      <c r="N458" s="6">
        <f t="shared" si="19"/>
        <v>0</v>
      </c>
      <c r="O458" s="14">
        <f t="shared" si="20"/>
        <v>0</v>
      </c>
    </row>
    <row r="459" spans="1:15" x14ac:dyDescent="0.2">
      <c r="A459" s="1">
        <v>252450</v>
      </c>
      <c r="B459" s="1" t="s">
        <v>24</v>
      </c>
      <c r="C459" s="3">
        <v>43718</v>
      </c>
      <c r="D459" s="3">
        <v>43720</v>
      </c>
      <c r="E459" s="4" t="s">
        <v>727</v>
      </c>
      <c r="F459" s="4"/>
      <c r="G459" s="4" t="s">
        <v>728</v>
      </c>
      <c r="H459" s="6">
        <v>253.28</v>
      </c>
      <c r="I459" s="6">
        <v>253.28</v>
      </c>
      <c r="J459" s="6"/>
      <c r="K459" s="6"/>
      <c r="L459" s="15">
        <v>253.28</v>
      </c>
      <c r="M459" s="6">
        <f t="shared" ref="M459:M522" si="21">H459-L459</f>
        <v>0</v>
      </c>
      <c r="N459" s="6">
        <f t="shared" ref="N459:N522" si="22">SUM(H459-I459-J459-K459)</f>
        <v>0</v>
      </c>
      <c r="O459" s="14">
        <f t="shared" ref="O459:O522" si="23">L459/6.3</f>
        <v>40.203174603174602</v>
      </c>
    </row>
    <row r="460" spans="1:15" x14ac:dyDescent="0.2">
      <c r="A460" s="70">
        <v>257608</v>
      </c>
      <c r="B460" s="70" t="s">
        <v>50</v>
      </c>
      <c r="C460" s="27"/>
      <c r="D460" s="27"/>
      <c r="E460" s="71" t="s">
        <v>729</v>
      </c>
      <c r="F460" s="4"/>
      <c r="G460" s="4" t="s">
        <v>730</v>
      </c>
      <c r="H460" s="6"/>
      <c r="I460" s="6"/>
      <c r="J460" s="6"/>
      <c r="K460" s="6"/>
      <c r="L460" s="15"/>
      <c r="M460" s="6">
        <f t="shared" si="21"/>
        <v>0</v>
      </c>
      <c r="N460" s="6">
        <f t="shared" si="22"/>
        <v>0</v>
      </c>
      <c r="O460" s="14">
        <f t="shared" si="23"/>
        <v>0</v>
      </c>
    </row>
    <row r="461" spans="1:15" x14ac:dyDescent="0.2">
      <c r="A461" s="1">
        <v>255058</v>
      </c>
      <c r="B461" s="1" t="s">
        <v>24</v>
      </c>
      <c r="C461" s="3">
        <v>43719</v>
      </c>
      <c r="D461" s="3">
        <v>43721</v>
      </c>
      <c r="E461" s="4" t="s">
        <v>731</v>
      </c>
      <c r="F461" s="4"/>
      <c r="G461" s="4" t="s">
        <v>732</v>
      </c>
      <c r="H461" s="6">
        <v>105</v>
      </c>
      <c r="I461" s="6">
        <v>105</v>
      </c>
      <c r="J461" s="6"/>
      <c r="K461" s="6"/>
      <c r="L461" s="15">
        <v>105</v>
      </c>
      <c r="M461" s="6">
        <f t="shared" si="21"/>
        <v>0</v>
      </c>
      <c r="N461" s="6">
        <f t="shared" si="22"/>
        <v>0</v>
      </c>
      <c r="O461" s="14">
        <f t="shared" si="23"/>
        <v>16.666666666666668</v>
      </c>
    </row>
    <row r="462" spans="1:15" x14ac:dyDescent="0.2">
      <c r="A462" s="1">
        <v>222570</v>
      </c>
      <c r="B462" s="1" t="s">
        <v>24</v>
      </c>
      <c r="C462" s="3">
        <v>43724</v>
      </c>
      <c r="D462" s="3">
        <v>43727</v>
      </c>
      <c r="E462" s="4" t="s">
        <v>733</v>
      </c>
      <c r="F462" s="4"/>
      <c r="G462" s="4" t="s">
        <v>80</v>
      </c>
      <c r="H462" s="6">
        <v>5.42</v>
      </c>
      <c r="I462" s="6">
        <v>5.42</v>
      </c>
      <c r="J462" s="6"/>
      <c r="K462" s="6"/>
      <c r="L462" s="15">
        <v>5.42</v>
      </c>
      <c r="M462" s="6">
        <f t="shared" si="21"/>
        <v>0</v>
      </c>
      <c r="N462" s="6">
        <f t="shared" si="22"/>
        <v>0</v>
      </c>
      <c r="O462" s="14">
        <f t="shared" si="23"/>
        <v>0.86031746031746037</v>
      </c>
    </row>
    <row r="463" spans="1:15" x14ac:dyDescent="0.2">
      <c r="A463" s="1">
        <v>137211</v>
      </c>
      <c r="B463" s="1" t="s">
        <v>24</v>
      </c>
      <c r="C463" s="3">
        <v>43722</v>
      </c>
      <c r="D463" s="3">
        <v>43724</v>
      </c>
      <c r="E463" s="4" t="s">
        <v>734</v>
      </c>
      <c r="F463" s="4"/>
      <c r="G463" s="4" t="s">
        <v>735</v>
      </c>
      <c r="H463" s="6">
        <v>3993.66</v>
      </c>
      <c r="I463" s="6">
        <v>3993.66</v>
      </c>
      <c r="J463" s="6"/>
      <c r="K463" s="6"/>
      <c r="L463" s="15">
        <v>3993.66</v>
      </c>
      <c r="M463" s="6">
        <f t="shared" si="21"/>
        <v>0</v>
      </c>
      <c r="N463" s="6">
        <f t="shared" si="22"/>
        <v>0</v>
      </c>
      <c r="O463" s="14">
        <f t="shared" si="23"/>
        <v>633.91428571428571</v>
      </c>
    </row>
    <row r="464" spans="1:15" x14ac:dyDescent="0.2">
      <c r="A464" s="10">
        <v>425168</v>
      </c>
      <c r="B464" s="10" t="s">
        <v>30</v>
      </c>
      <c r="C464" s="2" t="s">
        <v>31</v>
      </c>
      <c r="D464" s="2" t="s">
        <v>31</v>
      </c>
      <c r="E464" s="17" t="s">
        <v>736</v>
      </c>
      <c r="F464" s="17"/>
      <c r="G464" s="17" t="s">
        <v>737</v>
      </c>
      <c r="H464" s="6"/>
      <c r="I464" s="6"/>
      <c r="J464" s="6"/>
      <c r="K464" s="6"/>
      <c r="L464" s="15"/>
      <c r="M464" s="6">
        <f t="shared" si="21"/>
        <v>0</v>
      </c>
      <c r="N464" s="6">
        <f t="shared" si="22"/>
        <v>0</v>
      </c>
      <c r="O464" s="14">
        <f t="shared" si="23"/>
        <v>0</v>
      </c>
    </row>
    <row r="465" spans="1:15" x14ac:dyDescent="0.2">
      <c r="A465" s="1">
        <v>264214</v>
      </c>
      <c r="B465" s="1" t="s">
        <v>24</v>
      </c>
      <c r="C465" s="3">
        <v>43722</v>
      </c>
      <c r="D465" s="3">
        <v>43724</v>
      </c>
      <c r="E465" s="4" t="s">
        <v>738</v>
      </c>
      <c r="F465" s="4"/>
      <c r="G465" s="4" t="s">
        <v>467</v>
      </c>
      <c r="H465" s="6">
        <v>11.03</v>
      </c>
      <c r="I465" s="6">
        <v>11.03</v>
      </c>
      <c r="J465" s="6"/>
      <c r="K465" s="6"/>
      <c r="L465" s="15">
        <v>11.03</v>
      </c>
      <c r="M465" s="6">
        <f t="shared" si="21"/>
        <v>0</v>
      </c>
      <c r="N465" s="6">
        <f t="shared" si="22"/>
        <v>0</v>
      </c>
      <c r="O465" s="14">
        <f t="shared" si="23"/>
        <v>1.7507936507936508</v>
      </c>
    </row>
    <row r="466" spans="1:15" x14ac:dyDescent="0.2">
      <c r="A466" s="70">
        <v>257391</v>
      </c>
      <c r="B466" s="70" t="s">
        <v>50</v>
      </c>
      <c r="C466" s="27"/>
      <c r="D466" s="27"/>
      <c r="E466" s="71" t="s">
        <v>739</v>
      </c>
      <c r="F466" s="4"/>
      <c r="G466" s="4" t="s">
        <v>65</v>
      </c>
      <c r="H466" s="6"/>
      <c r="I466" s="6"/>
      <c r="J466" s="6"/>
      <c r="K466" s="6"/>
      <c r="L466" s="15"/>
      <c r="M466" s="6">
        <f t="shared" si="21"/>
        <v>0</v>
      </c>
      <c r="N466" s="6">
        <f t="shared" si="22"/>
        <v>0</v>
      </c>
      <c r="O466" s="14">
        <f t="shared" si="23"/>
        <v>0</v>
      </c>
    </row>
    <row r="467" spans="1:15" x14ac:dyDescent="0.2">
      <c r="A467" s="26">
        <v>217748</v>
      </c>
      <c r="B467" s="27" t="s">
        <v>50</v>
      </c>
      <c r="C467" s="27"/>
      <c r="D467" s="27"/>
      <c r="E467" s="86" t="s">
        <v>740</v>
      </c>
      <c r="F467" s="4"/>
      <c r="G467" s="6" t="s">
        <v>47</v>
      </c>
      <c r="H467" s="6"/>
      <c r="I467" s="6"/>
      <c r="J467" s="6"/>
      <c r="K467" s="6"/>
      <c r="L467" s="15"/>
      <c r="M467" s="6">
        <f t="shared" si="21"/>
        <v>0</v>
      </c>
      <c r="N467" s="6">
        <f t="shared" si="22"/>
        <v>0</v>
      </c>
      <c r="O467" s="14">
        <f t="shared" si="23"/>
        <v>0</v>
      </c>
    </row>
    <row r="468" spans="1:15" x14ac:dyDescent="0.2">
      <c r="A468" s="10">
        <v>244842</v>
      </c>
      <c r="B468" s="10" t="s">
        <v>30</v>
      </c>
      <c r="C468" s="2" t="s">
        <v>31</v>
      </c>
      <c r="D468" s="2" t="s">
        <v>31</v>
      </c>
      <c r="E468" s="17" t="s">
        <v>741</v>
      </c>
      <c r="F468" s="17"/>
      <c r="G468" s="17" t="s">
        <v>47</v>
      </c>
      <c r="H468" s="6"/>
      <c r="I468" s="6"/>
      <c r="J468" s="6"/>
      <c r="K468" s="6"/>
      <c r="L468" s="15"/>
      <c r="M468" s="6">
        <f t="shared" si="21"/>
        <v>0</v>
      </c>
      <c r="N468" s="6">
        <f t="shared" si="22"/>
        <v>0</v>
      </c>
      <c r="O468" s="14">
        <f t="shared" si="23"/>
        <v>0</v>
      </c>
    </row>
    <row r="469" spans="1:15" x14ac:dyDescent="0.2">
      <c r="A469" s="1">
        <v>232686</v>
      </c>
      <c r="B469" s="1" t="s">
        <v>24</v>
      </c>
      <c r="C469" s="3">
        <v>43722</v>
      </c>
      <c r="D469" s="3">
        <v>43722</v>
      </c>
      <c r="E469" s="4" t="s">
        <v>742</v>
      </c>
      <c r="F469" s="4"/>
      <c r="G469" s="4" t="s">
        <v>80</v>
      </c>
      <c r="H469" s="6">
        <v>85.05</v>
      </c>
      <c r="I469" s="6"/>
      <c r="J469" s="6"/>
      <c r="K469" s="6">
        <v>85.05</v>
      </c>
      <c r="L469" s="15">
        <v>85.05</v>
      </c>
      <c r="M469" s="6">
        <f t="shared" si="21"/>
        <v>0</v>
      </c>
      <c r="N469" s="6">
        <f t="shared" si="22"/>
        <v>0</v>
      </c>
      <c r="O469" s="14">
        <f t="shared" si="23"/>
        <v>13.5</v>
      </c>
    </row>
    <row r="470" spans="1:15" x14ac:dyDescent="0.2">
      <c r="A470" s="1">
        <v>223389</v>
      </c>
      <c r="B470" s="1" t="s">
        <v>24</v>
      </c>
      <c r="C470" s="3">
        <v>43722</v>
      </c>
      <c r="D470" s="3">
        <v>43724</v>
      </c>
      <c r="E470" s="4" t="s">
        <v>743</v>
      </c>
      <c r="F470" s="4"/>
      <c r="G470" s="4" t="s">
        <v>744</v>
      </c>
      <c r="H470" s="6">
        <v>137.24</v>
      </c>
      <c r="I470" s="6">
        <v>137.24</v>
      </c>
      <c r="J470" s="6"/>
      <c r="K470" s="6"/>
      <c r="L470" s="15">
        <v>137.24</v>
      </c>
      <c r="M470" s="6">
        <f t="shared" si="21"/>
        <v>0</v>
      </c>
      <c r="N470" s="6">
        <f t="shared" si="22"/>
        <v>0</v>
      </c>
      <c r="O470" s="14">
        <f t="shared" si="23"/>
        <v>21.784126984126985</v>
      </c>
    </row>
    <row r="471" spans="1:15" x14ac:dyDescent="0.2">
      <c r="A471" s="1">
        <v>150502</v>
      </c>
      <c r="B471" s="1" t="s">
        <v>24</v>
      </c>
      <c r="E471" s="4" t="s">
        <v>745</v>
      </c>
      <c r="F471" s="4"/>
      <c r="G471" s="4" t="s">
        <v>208</v>
      </c>
      <c r="H471" s="6"/>
      <c r="I471" s="6"/>
      <c r="J471" s="6"/>
      <c r="K471" s="6"/>
      <c r="L471" s="15"/>
      <c r="M471" s="6">
        <f t="shared" si="21"/>
        <v>0</v>
      </c>
      <c r="N471" s="6">
        <f t="shared" si="22"/>
        <v>0</v>
      </c>
      <c r="O471" s="14">
        <f t="shared" si="23"/>
        <v>0</v>
      </c>
    </row>
    <row r="472" spans="1:15" x14ac:dyDescent="0.2">
      <c r="A472" s="40">
        <v>400686</v>
      </c>
      <c r="B472" s="40" t="s">
        <v>24</v>
      </c>
      <c r="C472" s="41"/>
      <c r="D472" s="41"/>
      <c r="E472" s="42" t="s">
        <v>746</v>
      </c>
      <c r="F472" s="4"/>
      <c r="G472" s="4" t="s">
        <v>112</v>
      </c>
      <c r="H472" s="6"/>
      <c r="I472" s="6"/>
      <c r="J472" s="6"/>
      <c r="K472" s="6"/>
      <c r="L472" s="15"/>
      <c r="M472" s="6">
        <f t="shared" si="21"/>
        <v>0</v>
      </c>
      <c r="N472" s="6">
        <f t="shared" si="22"/>
        <v>0</v>
      </c>
      <c r="O472" s="14">
        <f t="shared" si="23"/>
        <v>0</v>
      </c>
    </row>
    <row r="473" spans="1:15" x14ac:dyDescent="0.2">
      <c r="A473" s="58">
        <v>177196</v>
      </c>
      <c r="B473" s="1" t="s">
        <v>24</v>
      </c>
      <c r="C473" s="3">
        <v>43723</v>
      </c>
      <c r="D473" s="3">
        <v>43725</v>
      </c>
      <c r="E473" s="4" t="s">
        <v>747</v>
      </c>
      <c r="F473" s="4"/>
      <c r="G473" s="4" t="s">
        <v>748</v>
      </c>
      <c r="H473" s="6">
        <v>25665.13</v>
      </c>
      <c r="I473" s="6">
        <v>16871.43</v>
      </c>
      <c r="J473" s="6"/>
      <c r="K473" s="6">
        <v>8793.7000000000007</v>
      </c>
      <c r="L473" s="15">
        <v>25665.13</v>
      </c>
      <c r="M473" s="6">
        <f t="shared" si="21"/>
        <v>0</v>
      </c>
      <c r="N473" s="6">
        <f t="shared" si="22"/>
        <v>0</v>
      </c>
      <c r="O473" s="14">
        <f t="shared" si="23"/>
        <v>4073.8301587301589</v>
      </c>
    </row>
    <row r="474" spans="1:15" x14ac:dyDescent="0.2">
      <c r="A474" s="1">
        <v>125989</v>
      </c>
      <c r="B474" s="1" t="s">
        <v>24</v>
      </c>
      <c r="C474" s="3">
        <v>43723</v>
      </c>
      <c r="D474" s="3">
        <v>43725</v>
      </c>
      <c r="E474" s="4" t="s">
        <v>749</v>
      </c>
      <c r="F474" s="4"/>
      <c r="G474" s="4" t="s">
        <v>750</v>
      </c>
      <c r="H474" s="6">
        <v>1553.54</v>
      </c>
      <c r="I474" s="6"/>
      <c r="J474" s="6"/>
      <c r="K474" s="6">
        <v>1553.54</v>
      </c>
      <c r="L474" s="15">
        <v>1553.54</v>
      </c>
      <c r="M474" s="6">
        <f t="shared" si="21"/>
        <v>0</v>
      </c>
      <c r="N474" s="6">
        <f t="shared" si="22"/>
        <v>0</v>
      </c>
      <c r="O474" s="14">
        <f t="shared" si="23"/>
        <v>246.5936507936508</v>
      </c>
    </row>
    <row r="475" spans="1:15" x14ac:dyDescent="0.2">
      <c r="A475" s="1">
        <v>404162</v>
      </c>
      <c r="B475" s="1" t="s">
        <v>50</v>
      </c>
      <c r="C475" s="3">
        <v>43722</v>
      </c>
      <c r="D475" s="3">
        <v>43724</v>
      </c>
      <c r="E475" s="4" t="s">
        <v>751</v>
      </c>
      <c r="F475" s="4"/>
      <c r="G475" s="4" t="s">
        <v>29</v>
      </c>
      <c r="H475" s="6">
        <v>423.86</v>
      </c>
      <c r="I475" s="6">
        <v>423.86</v>
      </c>
      <c r="J475" s="6"/>
      <c r="K475" s="6"/>
      <c r="L475" s="15">
        <v>423.86</v>
      </c>
      <c r="M475" s="6">
        <f t="shared" si="21"/>
        <v>0</v>
      </c>
      <c r="N475" s="6">
        <f t="shared" si="22"/>
        <v>0</v>
      </c>
      <c r="O475" s="14">
        <f t="shared" si="23"/>
        <v>67.279365079365078</v>
      </c>
    </row>
    <row r="476" spans="1:15" x14ac:dyDescent="0.2">
      <c r="A476" s="1">
        <v>260203</v>
      </c>
      <c r="B476" s="1" t="s">
        <v>24</v>
      </c>
      <c r="C476" s="3">
        <v>43709</v>
      </c>
      <c r="D476" s="3">
        <v>43711</v>
      </c>
      <c r="E476" s="4" t="s">
        <v>752</v>
      </c>
      <c r="F476" s="4"/>
      <c r="G476" s="4" t="s">
        <v>753</v>
      </c>
      <c r="H476" s="6">
        <v>612.69000000000005</v>
      </c>
      <c r="I476" s="6">
        <v>612.69000000000005</v>
      </c>
      <c r="J476" s="6"/>
      <c r="K476" s="6"/>
      <c r="L476" s="15">
        <v>612.69000000000005</v>
      </c>
      <c r="M476" s="6">
        <f t="shared" si="21"/>
        <v>0</v>
      </c>
      <c r="N476" s="6">
        <f t="shared" si="22"/>
        <v>0</v>
      </c>
      <c r="O476" s="14">
        <f t="shared" si="23"/>
        <v>97.25238095238096</v>
      </c>
    </row>
    <row r="477" spans="1:15" x14ac:dyDescent="0.2">
      <c r="A477" s="1">
        <v>262745</v>
      </c>
      <c r="B477" s="1" t="s">
        <v>24</v>
      </c>
      <c r="C477" s="3">
        <v>43718</v>
      </c>
      <c r="D477" s="3">
        <v>43720</v>
      </c>
      <c r="E477" s="4" t="s">
        <v>754</v>
      </c>
      <c r="F477" s="4"/>
      <c r="G477" s="4" t="s">
        <v>214</v>
      </c>
      <c r="H477" s="6">
        <v>329.92</v>
      </c>
      <c r="I477" s="6">
        <v>329.92</v>
      </c>
      <c r="J477" s="6"/>
      <c r="K477" s="6"/>
      <c r="L477" s="15">
        <v>329.92</v>
      </c>
      <c r="M477" s="6">
        <f t="shared" si="21"/>
        <v>0</v>
      </c>
      <c r="N477" s="6">
        <f t="shared" si="22"/>
        <v>0</v>
      </c>
      <c r="O477" s="14">
        <f t="shared" si="23"/>
        <v>52.368253968253974</v>
      </c>
    </row>
    <row r="478" spans="1:15" x14ac:dyDescent="0.2">
      <c r="A478" s="10">
        <v>74271</v>
      </c>
      <c r="B478" s="10" t="s">
        <v>30</v>
      </c>
      <c r="C478" s="2" t="s">
        <v>31</v>
      </c>
      <c r="D478" s="2" t="s">
        <v>31</v>
      </c>
      <c r="E478" s="17" t="s">
        <v>755</v>
      </c>
      <c r="F478" s="4"/>
      <c r="G478" s="4" t="s">
        <v>128</v>
      </c>
      <c r="H478" s="6"/>
      <c r="I478" s="6"/>
      <c r="J478" s="6"/>
      <c r="K478" s="6"/>
      <c r="L478" s="15"/>
      <c r="M478" s="6">
        <f t="shared" si="21"/>
        <v>0</v>
      </c>
      <c r="N478" s="6">
        <f t="shared" si="22"/>
        <v>0</v>
      </c>
      <c r="O478" s="14">
        <f t="shared" si="23"/>
        <v>0</v>
      </c>
    </row>
    <row r="479" spans="1:15" x14ac:dyDescent="0.2">
      <c r="A479" s="1">
        <v>273711</v>
      </c>
      <c r="B479" s="1" t="s">
        <v>24</v>
      </c>
      <c r="C479" s="3">
        <v>43720</v>
      </c>
      <c r="D479" s="3">
        <v>43724</v>
      </c>
      <c r="E479" s="4" t="s">
        <v>756</v>
      </c>
      <c r="F479" s="4"/>
      <c r="G479" s="4" t="s">
        <v>361</v>
      </c>
      <c r="H479" s="6">
        <v>107.76</v>
      </c>
      <c r="I479" s="6">
        <v>107.76</v>
      </c>
      <c r="J479" s="6"/>
      <c r="K479" s="6"/>
      <c r="L479" s="15">
        <v>111.38</v>
      </c>
      <c r="M479" s="6">
        <f t="shared" si="21"/>
        <v>-3.6199999999999903</v>
      </c>
      <c r="N479" s="6">
        <f t="shared" si="22"/>
        <v>0</v>
      </c>
      <c r="O479" s="14">
        <f t="shared" si="23"/>
        <v>17.679365079365081</v>
      </c>
    </row>
    <row r="480" spans="1:15" x14ac:dyDescent="0.2">
      <c r="A480" s="50">
        <v>414158</v>
      </c>
      <c r="B480" s="50" t="s">
        <v>24</v>
      </c>
      <c r="C480" s="30"/>
      <c r="D480" s="30"/>
      <c r="E480" s="51" t="s">
        <v>757</v>
      </c>
      <c r="F480" s="4"/>
      <c r="G480" s="4" t="s">
        <v>235</v>
      </c>
      <c r="H480" s="6"/>
      <c r="I480" s="6"/>
      <c r="J480" s="6"/>
      <c r="K480" s="6"/>
      <c r="L480" s="15"/>
      <c r="M480" s="6">
        <f t="shared" si="21"/>
        <v>0</v>
      </c>
      <c r="N480" s="6">
        <f t="shared" si="22"/>
        <v>0</v>
      </c>
      <c r="O480" s="14">
        <f t="shared" si="23"/>
        <v>0</v>
      </c>
    </row>
    <row r="481" spans="1:30" x14ac:dyDescent="0.2">
      <c r="A481" s="19">
        <v>85082</v>
      </c>
      <c r="B481" s="3" t="s">
        <v>50</v>
      </c>
      <c r="C481" s="3">
        <v>43717</v>
      </c>
      <c r="D481" s="3">
        <v>43719</v>
      </c>
      <c r="E481" s="20" t="s">
        <v>758</v>
      </c>
      <c r="F481" s="4"/>
      <c r="G481" s="6" t="s">
        <v>759</v>
      </c>
      <c r="H481" s="6">
        <v>18004.599999999999</v>
      </c>
      <c r="I481" s="6">
        <v>18004.599999999999</v>
      </c>
      <c r="J481" s="6"/>
      <c r="K481" s="6"/>
      <c r="L481" s="15">
        <v>18004.61</v>
      </c>
      <c r="M481" s="6">
        <f t="shared" si="21"/>
        <v>-1.0000000002037268E-2</v>
      </c>
      <c r="N481" s="6">
        <f t="shared" si="22"/>
        <v>0</v>
      </c>
      <c r="O481" s="14">
        <f t="shared" si="23"/>
        <v>2857.8746031746032</v>
      </c>
    </row>
    <row r="482" spans="1:30" x14ac:dyDescent="0.2">
      <c r="A482" s="19">
        <v>266262</v>
      </c>
      <c r="B482" s="3" t="s">
        <v>24</v>
      </c>
      <c r="C482" s="3">
        <v>43720</v>
      </c>
      <c r="D482" s="3">
        <v>43724</v>
      </c>
      <c r="E482" s="20" t="s">
        <v>760</v>
      </c>
      <c r="F482" s="4"/>
      <c r="G482" s="6" t="s">
        <v>216</v>
      </c>
      <c r="H482" s="6">
        <v>161.41</v>
      </c>
      <c r="I482" s="6">
        <v>161.41</v>
      </c>
      <c r="J482" s="6"/>
      <c r="K482" s="6"/>
      <c r="L482" s="15">
        <v>161.41</v>
      </c>
      <c r="M482" s="6">
        <f t="shared" si="21"/>
        <v>0</v>
      </c>
      <c r="N482" s="6">
        <f t="shared" si="22"/>
        <v>0</v>
      </c>
      <c r="O482" s="14">
        <f t="shared" si="23"/>
        <v>25.62063492063492</v>
      </c>
    </row>
    <row r="483" spans="1:30" x14ac:dyDescent="0.2">
      <c r="A483" s="26">
        <v>208873</v>
      </c>
      <c r="B483" s="27" t="s">
        <v>50</v>
      </c>
      <c r="C483" s="27"/>
      <c r="D483" s="27"/>
      <c r="E483" s="86" t="s">
        <v>761</v>
      </c>
      <c r="F483" s="4"/>
      <c r="G483" s="6" t="s">
        <v>84</v>
      </c>
      <c r="H483" s="6"/>
      <c r="I483" s="6"/>
      <c r="J483" s="6"/>
      <c r="K483" s="6"/>
      <c r="L483" s="15"/>
      <c r="M483" s="6">
        <f t="shared" si="21"/>
        <v>0</v>
      </c>
      <c r="N483" s="6">
        <f t="shared" si="22"/>
        <v>0</v>
      </c>
      <c r="O483" s="14">
        <f t="shared" si="23"/>
        <v>0</v>
      </c>
    </row>
    <row r="484" spans="1:30" x14ac:dyDescent="0.2">
      <c r="A484" s="1">
        <v>199286</v>
      </c>
      <c r="B484" s="1" t="s">
        <v>24</v>
      </c>
      <c r="C484" s="3">
        <v>43719</v>
      </c>
      <c r="D484" s="3">
        <v>43721</v>
      </c>
      <c r="E484" s="4" t="s">
        <v>762</v>
      </c>
      <c r="F484" s="4"/>
      <c r="G484" s="4" t="s">
        <v>561</v>
      </c>
      <c r="H484" s="6">
        <v>168.53</v>
      </c>
      <c r="I484" s="6">
        <v>168.53</v>
      </c>
      <c r="J484" s="6"/>
      <c r="K484" s="6"/>
      <c r="L484" s="15">
        <v>168.53</v>
      </c>
      <c r="M484" s="6">
        <f t="shared" si="21"/>
        <v>0</v>
      </c>
      <c r="N484" s="6">
        <f t="shared" si="22"/>
        <v>0</v>
      </c>
      <c r="O484" s="14">
        <f t="shared" si="23"/>
        <v>26.750793650793653</v>
      </c>
    </row>
    <row r="485" spans="1:30" x14ac:dyDescent="0.2">
      <c r="A485" s="91">
        <v>241063</v>
      </c>
      <c r="B485" s="91" t="s">
        <v>30</v>
      </c>
      <c r="C485" s="49" t="s">
        <v>78</v>
      </c>
      <c r="D485" s="49" t="s">
        <v>78</v>
      </c>
      <c r="E485" s="92" t="s">
        <v>763</v>
      </c>
      <c r="F485" s="4" t="s">
        <v>764</v>
      </c>
      <c r="G485" s="17" t="s">
        <v>124</v>
      </c>
      <c r="H485" s="6"/>
      <c r="I485" s="6"/>
      <c r="J485" s="6"/>
      <c r="K485" s="6"/>
      <c r="L485" s="15"/>
      <c r="M485" s="6">
        <f t="shared" si="21"/>
        <v>0</v>
      </c>
      <c r="N485" s="6">
        <f t="shared" si="22"/>
        <v>0</v>
      </c>
      <c r="O485" s="14">
        <f t="shared" si="23"/>
        <v>0</v>
      </c>
    </row>
    <row r="486" spans="1:30" x14ac:dyDescent="0.2">
      <c r="A486" s="1">
        <v>270155</v>
      </c>
      <c r="B486" s="1" t="s">
        <v>24</v>
      </c>
      <c r="C486" s="3">
        <v>43720</v>
      </c>
      <c r="D486" s="3">
        <v>43720</v>
      </c>
      <c r="E486" s="4" t="s">
        <v>765</v>
      </c>
      <c r="F486" s="4"/>
      <c r="G486" s="4" t="s">
        <v>146</v>
      </c>
      <c r="H486" s="6">
        <v>208.05</v>
      </c>
      <c r="I486" s="6"/>
      <c r="J486" s="6"/>
      <c r="K486" s="6">
        <v>208.05</v>
      </c>
      <c r="L486" s="15">
        <v>208.06</v>
      </c>
      <c r="M486" s="6">
        <f t="shared" si="21"/>
        <v>-9.9999999999909051E-3</v>
      </c>
      <c r="N486" s="6">
        <f t="shared" si="22"/>
        <v>0</v>
      </c>
      <c r="O486" s="14">
        <f t="shared" si="23"/>
        <v>33.025396825396825</v>
      </c>
    </row>
    <row r="487" spans="1:30" x14ac:dyDescent="0.2">
      <c r="A487" s="1">
        <v>402303</v>
      </c>
      <c r="B487" s="1" t="s">
        <v>24</v>
      </c>
      <c r="C487" s="3">
        <v>43717</v>
      </c>
      <c r="D487" s="3">
        <v>43719</v>
      </c>
      <c r="E487" s="4" t="s">
        <v>766</v>
      </c>
      <c r="F487" s="4"/>
      <c r="G487" s="4" t="s">
        <v>767</v>
      </c>
      <c r="H487" s="6">
        <v>39.619999999999997</v>
      </c>
      <c r="I487" s="6">
        <v>39.619999999999997</v>
      </c>
      <c r="J487" s="6"/>
      <c r="K487" s="6"/>
      <c r="L487" s="15">
        <v>39.619999999999997</v>
      </c>
      <c r="M487" s="6">
        <f t="shared" si="21"/>
        <v>0</v>
      </c>
      <c r="N487" s="6">
        <f t="shared" si="22"/>
        <v>0</v>
      </c>
      <c r="O487" s="14">
        <f t="shared" si="23"/>
        <v>6.2888888888888888</v>
      </c>
    </row>
    <row r="488" spans="1:30" x14ac:dyDescent="0.2">
      <c r="A488" s="1">
        <v>251119</v>
      </c>
      <c r="B488" s="1" t="s">
        <v>24</v>
      </c>
      <c r="C488" s="3">
        <v>43724</v>
      </c>
      <c r="D488" s="3">
        <v>43726</v>
      </c>
      <c r="E488" s="4" t="s">
        <v>768</v>
      </c>
      <c r="F488" s="4"/>
      <c r="G488" s="4" t="s">
        <v>128</v>
      </c>
      <c r="H488" s="6">
        <v>117.16</v>
      </c>
      <c r="I488" s="6">
        <v>117.16</v>
      </c>
      <c r="J488" s="6"/>
      <c r="K488" s="6"/>
      <c r="L488" s="15">
        <v>117.16</v>
      </c>
      <c r="M488" s="6">
        <f t="shared" si="21"/>
        <v>0</v>
      </c>
      <c r="N488" s="6">
        <f t="shared" si="22"/>
        <v>0</v>
      </c>
      <c r="O488" s="14">
        <f t="shared" si="23"/>
        <v>18.596825396825398</v>
      </c>
      <c r="P488" s="1"/>
      <c r="Q488" s="1"/>
      <c r="R488" s="3"/>
      <c r="S488" s="3"/>
      <c r="T488" s="4"/>
      <c r="U488" s="18"/>
      <c r="V488" s="4"/>
      <c r="W488" s="6"/>
      <c r="X488" s="6"/>
      <c r="Y488" s="6"/>
      <c r="Z488" s="6"/>
      <c r="AA488" s="6"/>
      <c r="AB488" s="6"/>
      <c r="AC488" s="6"/>
      <c r="AD488" s="14"/>
    </row>
    <row r="489" spans="1:30" x14ac:dyDescent="0.2">
      <c r="A489" s="1">
        <v>400460</v>
      </c>
      <c r="B489" s="1" t="s">
        <v>24</v>
      </c>
      <c r="C489" s="3">
        <v>43720</v>
      </c>
      <c r="D489" s="3">
        <v>43724</v>
      </c>
      <c r="E489" s="4" t="s">
        <v>769</v>
      </c>
      <c r="F489" s="4"/>
      <c r="G489" s="4" t="s">
        <v>732</v>
      </c>
      <c r="H489" s="6">
        <v>88.2</v>
      </c>
      <c r="I489" s="6">
        <v>88.2</v>
      </c>
      <c r="J489" s="6"/>
      <c r="K489" s="6"/>
      <c r="L489" s="15">
        <v>88.2</v>
      </c>
      <c r="M489" s="6">
        <f t="shared" si="21"/>
        <v>0</v>
      </c>
      <c r="N489" s="6">
        <f t="shared" si="22"/>
        <v>0</v>
      </c>
      <c r="O489" s="14">
        <f t="shared" si="23"/>
        <v>14</v>
      </c>
      <c r="P489" s="1"/>
      <c r="Q489" s="1"/>
      <c r="R489" s="3"/>
      <c r="S489" s="3"/>
      <c r="T489" s="4"/>
      <c r="U489" s="18"/>
      <c r="V489" s="4"/>
      <c r="W489" s="6"/>
      <c r="X489" s="6"/>
      <c r="Y489" s="6"/>
      <c r="Z489" s="6"/>
      <c r="AA489" s="6"/>
      <c r="AB489" s="6"/>
      <c r="AC489" s="6"/>
      <c r="AD489" s="14"/>
    </row>
    <row r="490" spans="1:30" x14ac:dyDescent="0.2">
      <c r="A490" s="10">
        <v>279629</v>
      </c>
      <c r="B490" s="10" t="s">
        <v>30</v>
      </c>
      <c r="C490" s="2" t="s">
        <v>31</v>
      </c>
      <c r="D490" s="2" t="s">
        <v>31</v>
      </c>
      <c r="E490" s="17" t="s">
        <v>770</v>
      </c>
      <c r="F490" s="4"/>
      <c r="G490" s="4" t="s">
        <v>771</v>
      </c>
      <c r="H490" s="6"/>
      <c r="I490" s="6"/>
      <c r="J490" s="6"/>
      <c r="K490" s="6"/>
      <c r="L490" s="15"/>
      <c r="M490" s="6">
        <f t="shared" si="21"/>
        <v>0</v>
      </c>
      <c r="N490" s="6">
        <f t="shared" si="22"/>
        <v>0</v>
      </c>
      <c r="O490" s="14">
        <f t="shared" si="23"/>
        <v>0</v>
      </c>
      <c r="P490" s="1"/>
      <c r="Q490" s="1"/>
      <c r="R490" s="3"/>
      <c r="S490" s="3"/>
      <c r="T490" s="4"/>
      <c r="U490" s="18"/>
      <c r="V490" s="4"/>
      <c r="W490" s="6"/>
      <c r="X490" s="6"/>
      <c r="Y490" s="6"/>
      <c r="Z490" s="6"/>
      <c r="AA490" s="6"/>
      <c r="AB490" s="6"/>
      <c r="AC490" s="6"/>
      <c r="AD490" s="14"/>
    </row>
    <row r="491" spans="1:30" x14ac:dyDescent="0.2">
      <c r="A491" s="10">
        <v>270950</v>
      </c>
      <c r="B491" s="10" t="s">
        <v>30</v>
      </c>
      <c r="C491" s="2" t="s">
        <v>31</v>
      </c>
      <c r="D491" s="2" t="s">
        <v>31</v>
      </c>
      <c r="E491" s="17" t="s">
        <v>772</v>
      </c>
      <c r="F491" s="4"/>
      <c r="G491" s="4"/>
      <c r="H491" s="6"/>
      <c r="I491" s="6"/>
      <c r="J491" s="6"/>
      <c r="K491" s="6"/>
      <c r="L491" s="15"/>
      <c r="M491" s="6">
        <f t="shared" si="21"/>
        <v>0</v>
      </c>
      <c r="N491" s="6">
        <f t="shared" si="22"/>
        <v>0</v>
      </c>
      <c r="O491" s="14">
        <f t="shared" si="23"/>
        <v>0</v>
      </c>
      <c r="P491" s="1"/>
      <c r="Q491" s="1"/>
      <c r="R491" s="3"/>
      <c r="S491" s="3"/>
      <c r="T491" s="4"/>
      <c r="U491" s="18"/>
      <c r="V491" s="4"/>
      <c r="W491" s="6"/>
      <c r="X491" s="6"/>
      <c r="Y491" s="6"/>
      <c r="Z491" s="6"/>
      <c r="AA491" s="6"/>
      <c r="AB491" s="6"/>
      <c r="AC491" s="6"/>
      <c r="AD491" s="14"/>
    </row>
    <row r="492" spans="1:30" x14ac:dyDescent="0.2">
      <c r="A492" s="1">
        <v>226725</v>
      </c>
      <c r="B492" s="1" t="s">
        <v>24</v>
      </c>
      <c r="C492" s="3">
        <v>43724</v>
      </c>
      <c r="D492" s="3">
        <v>43727</v>
      </c>
      <c r="E492" s="4" t="s">
        <v>773</v>
      </c>
      <c r="F492" s="4"/>
      <c r="G492" s="4" t="s">
        <v>632</v>
      </c>
      <c r="H492" s="6">
        <v>1261.96</v>
      </c>
      <c r="I492" s="6">
        <v>1261.96</v>
      </c>
      <c r="J492" s="6"/>
      <c r="K492" s="6"/>
      <c r="L492" s="15">
        <v>1261.96</v>
      </c>
      <c r="M492" s="6">
        <f t="shared" si="21"/>
        <v>0</v>
      </c>
      <c r="N492" s="6">
        <f t="shared" si="22"/>
        <v>0</v>
      </c>
      <c r="O492" s="14">
        <f t="shared" si="23"/>
        <v>200.31111111111113</v>
      </c>
    </row>
    <row r="493" spans="1:30" x14ac:dyDescent="0.2">
      <c r="A493" s="1">
        <v>405495</v>
      </c>
      <c r="B493" s="1" t="s">
        <v>24</v>
      </c>
      <c r="C493" s="3">
        <v>43724</v>
      </c>
      <c r="D493" s="3">
        <v>43727</v>
      </c>
      <c r="E493" s="4" t="s">
        <v>774</v>
      </c>
      <c r="F493" s="4"/>
      <c r="G493" s="4" t="s">
        <v>87</v>
      </c>
      <c r="H493" s="6">
        <v>386.4</v>
      </c>
      <c r="I493" s="6">
        <v>386.4</v>
      </c>
      <c r="J493" s="6"/>
      <c r="K493" s="6"/>
      <c r="L493" s="15">
        <v>386.4</v>
      </c>
      <c r="M493" s="6">
        <f t="shared" si="21"/>
        <v>0</v>
      </c>
      <c r="N493" s="6">
        <f t="shared" si="22"/>
        <v>0</v>
      </c>
      <c r="O493" s="14">
        <f t="shared" si="23"/>
        <v>61.333333333333329</v>
      </c>
    </row>
    <row r="494" spans="1:30" x14ac:dyDescent="0.2">
      <c r="A494" s="1">
        <v>256261</v>
      </c>
      <c r="B494" s="1" t="s">
        <v>24</v>
      </c>
      <c r="C494" s="3">
        <v>43723</v>
      </c>
      <c r="D494" s="3">
        <v>43732</v>
      </c>
      <c r="E494" s="4" t="s">
        <v>775</v>
      </c>
      <c r="F494" s="4"/>
      <c r="G494" s="4" t="s">
        <v>728</v>
      </c>
      <c r="H494" s="6">
        <v>71.69</v>
      </c>
      <c r="I494" s="6">
        <v>71.69</v>
      </c>
      <c r="J494" s="6"/>
      <c r="K494" s="6"/>
      <c r="L494" s="15">
        <v>71.69</v>
      </c>
      <c r="M494" s="6">
        <f t="shared" si="21"/>
        <v>0</v>
      </c>
      <c r="N494" s="6">
        <f t="shared" si="22"/>
        <v>0</v>
      </c>
      <c r="O494" s="14">
        <f t="shared" si="23"/>
        <v>11.37936507936508</v>
      </c>
    </row>
    <row r="495" spans="1:30" x14ac:dyDescent="0.2">
      <c r="A495" s="1">
        <v>406732</v>
      </c>
      <c r="B495" s="1" t="s">
        <v>24</v>
      </c>
      <c r="C495" s="3">
        <v>43717</v>
      </c>
      <c r="D495" s="3">
        <v>43719</v>
      </c>
      <c r="E495" s="4" t="s">
        <v>776</v>
      </c>
      <c r="F495" s="4"/>
      <c r="G495" s="4" t="s">
        <v>124</v>
      </c>
      <c r="H495" s="6">
        <v>10.53</v>
      </c>
      <c r="I495" s="6">
        <v>10.53</v>
      </c>
      <c r="J495" s="6"/>
      <c r="K495" s="6"/>
      <c r="L495" s="15">
        <v>10.53</v>
      </c>
      <c r="M495" s="6">
        <f t="shared" si="21"/>
        <v>0</v>
      </c>
      <c r="N495" s="6">
        <f t="shared" si="22"/>
        <v>0</v>
      </c>
      <c r="O495" s="14">
        <f t="shared" si="23"/>
        <v>1.6714285714285713</v>
      </c>
    </row>
    <row r="496" spans="1:30" x14ac:dyDescent="0.2">
      <c r="A496" s="10">
        <v>401008</v>
      </c>
      <c r="B496" s="10" t="s">
        <v>30</v>
      </c>
      <c r="C496" s="2" t="s">
        <v>31</v>
      </c>
      <c r="D496" s="2" t="s">
        <v>31</v>
      </c>
      <c r="E496" s="17" t="s">
        <v>777</v>
      </c>
      <c r="F496" s="17"/>
      <c r="G496" s="17" t="s">
        <v>194</v>
      </c>
      <c r="H496" s="6"/>
      <c r="I496" s="6"/>
      <c r="J496" s="6"/>
      <c r="K496" s="6"/>
      <c r="L496" s="15"/>
      <c r="M496" s="6">
        <f t="shared" si="21"/>
        <v>0</v>
      </c>
      <c r="N496" s="6">
        <f t="shared" si="22"/>
        <v>0</v>
      </c>
      <c r="O496" s="14">
        <f t="shared" si="23"/>
        <v>0</v>
      </c>
    </row>
    <row r="497" spans="1:15" x14ac:dyDescent="0.2">
      <c r="A497" s="1">
        <v>257077</v>
      </c>
      <c r="B497" s="1" t="s">
        <v>24</v>
      </c>
      <c r="C497" s="3">
        <v>43722</v>
      </c>
      <c r="D497" s="3">
        <v>43724</v>
      </c>
      <c r="E497" s="4" t="s">
        <v>778</v>
      </c>
      <c r="F497" s="4"/>
      <c r="G497" s="4" t="s">
        <v>779</v>
      </c>
      <c r="H497" s="6">
        <v>94.5</v>
      </c>
      <c r="I497" s="6">
        <v>94.5</v>
      </c>
      <c r="J497" s="6"/>
      <c r="K497" s="6"/>
      <c r="L497" s="15">
        <v>94.5</v>
      </c>
      <c r="M497" s="6">
        <f t="shared" si="21"/>
        <v>0</v>
      </c>
      <c r="N497" s="6">
        <f t="shared" si="22"/>
        <v>0</v>
      </c>
      <c r="O497" s="14">
        <f t="shared" si="23"/>
        <v>15</v>
      </c>
    </row>
    <row r="498" spans="1:15" x14ac:dyDescent="0.2">
      <c r="A498" s="10">
        <v>151350</v>
      </c>
      <c r="B498" s="10" t="s">
        <v>30</v>
      </c>
      <c r="C498" s="2" t="s">
        <v>31</v>
      </c>
      <c r="D498" s="2" t="s">
        <v>31</v>
      </c>
      <c r="E498" s="17" t="s">
        <v>780</v>
      </c>
      <c r="F498" s="4" t="s">
        <v>781</v>
      </c>
      <c r="G498" s="17" t="s">
        <v>782</v>
      </c>
      <c r="H498" s="6"/>
      <c r="I498" s="6"/>
      <c r="J498" s="6"/>
      <c r="K498" s="6"/>
      <c r="L498" s="15"/>
      <c r="M498" s="6">
        <f t="shared" si="21"/>
        <v>0</v>
      </c>
      <c r="N498" s="6">
        <f t="shared" si="22"/>
        <v>0</v>
      </c>
      <c r="O498" s="14">
        <f t="shared" si="23"/>
        <v>0</v>
      </c>
    </row>
    <row r="499" spans="1:15" x14ac:dyDescent="0.2">
      <c r="A499" s="1">
        <v>400420</v>
      </c>
      <c r="B499" s="1" t="s">
        <v>24</v>
      </c>
      <c r="E499" s="18" t="s">
        <v>783</v>
      </c>
      <c r="F499" s="4"/>
      <c r="G499" s="4" t="s">
        <v>779</v>
      </c>
      <c r="H499" s="6"/>
      <c r="I499" s="6"/>
      <c r="J499" s="6"/>
      <c r="K499" s="6"/>
      <c r="L499" s="15"/>
      <c r="M499" s="6">
        <f t="shared" si="21"/>
        <v>0</v>
      </c>
      <c r="N499" s="6">
        <f t="shared" si="22"/>
        <v>0</v>
      </c>
      <c r="O499" s="14">
        <f t="shared" si="23"/>
        <v>0</v>
      </c>
    </row>
    <row r="500" spans="1:15" x14ac:dyDescent="0.2">
      <c r="A500" s="1">
        <v>400531</v>
      </c>
      <c r="B500" s="1" t="s">
        <v>24</v>
      </c>
      <c r="E500" s="18" t="s">
        <v>784</v>
      </c>
      <c r="F500" s="4"/>
      <c r="G500" s="4" t="s">
        <v>779</v>
      </c>
      <c r="H500" s="6"/>
      <c r="I500" s="6"/>
      <c r="J500" s="6"/>
      <c r="L500" s="15"/>
      <c r="M500" s="6">
        <f t="shared" si="21"/>
        <v>0</v>
      </c>
      <c r="N500" s="6">
        <f t="shared" si="22"/>
        <v>0</v>
      </c>
      <c r="O500" s="14">
        <f t="shared" si="23"/>
        <v>0</v>
      </c>
    </row>
    <row r="501" spans="1:15" x14ac:dyDescent="0.2">
      <c r="A501" s="1">
        <v>405786</v>
      </c>
      <c r="B501" s="1" t="s">
        <v>24</v>
      </c>
      <c r="C501" s="3">
        <v>43722</v>
      </c>
      <c r="D501" s="3">
        <v>43724</v>
      </c>
      <c r="E501" s="18" t="s">
        <v>785</v>
      </c>
      <c r="F501" s="4"/>
      <c r="G501" s="4" t="s">
        <v>737</v>
      </c>
      <c r="H501" s="6">
        <v>131.82</v>
      </c>
      <c r="I501" s="6">
        <v>131.82</v>
      </c>
      <c r="J501" s="6"/>
      <c r="K501" s="6"/>
      <c r="L501" s="15">
        <v>131.83000000000001</v>
      </c>
      <c r="M501" s="6">
        <f t="shared" si="21"/>
        <v>-1.0000000000019327E-2</v>
      </c>
      <c r="N501" s="6">
        <f t="shared" si="22"/>
        <v>0</v>
      </c>
      <c r="O501" s="14">
        <f t="shared" si="23"/>
        <v>20.925396825396827</v>
      </c>
    </row>
    <row r="502" spans="1:15" x14ac:dyDescent="0.2">
      <c r="A502" s="1">
        <v>226025</v>
      </c>
      <c r="B502" s="1" t="s">
        <v>24</v>
      </c>
      <c r="C502" s="3">
        <v>43716</v>
      </c>
      <c r="D502" s="3">
        <v>43716</v>
      </c>
      <c r="E502" s="4" t="s">
        <v>786</v>
      </c>
      <c r="F502" s="4"/>
      <c r="G502" s="4" t="s">
        <v>443</v>
      </c>
      <c r="H502" s="6">
        <v>859.88</v>
      </c>
      <c r="I502" s="6"/>
      <c r="J502" s="6"/>
      <c r="K502" s="6">
        <v>859.88</v>
      </c>
      <c r="L502" s="15">
        <v>859.88</v>
      </c>
      <c r="M502" s="6">
        <f t="shared" si="21"/>
        <v>0</v>
      </c>
      <c r="N502" s="6">
        <f t="shared" si="22"/>
        <v>0</v>
      </c>
      <c r="O502" s="14">
        <f t="shared" si="23"/>
        <v>136.48888888888888</v>
      </c>
    </row>
    <row r="503" spans="1:15" x14ac:dyDescent="0.2">
      <c r="A503" s="1">
        <v>408792</v>
      </c>
      <c r="B503" s="1" t="s">
        <v>24</v>
      </c>
      <c r="C503" s="3">
        <v>43719</v>
      </c>
      <c r="D503" s="3">
        <v>43719</v>
      </c>
      <c r="E503" s="4" t="s">
        <v>787</v>
      </c>
      <c r="F503" s="4"/>
      <c r="G503" s="4" t="s">
        <v>65</v>
      </c>
      <c r="H503" s="6">
        <v>0</v>
      </c>
      <c r="I503" s="6">
        <v>0</v>
      </c>
      <c r="J503" s="6"/>
      <c r="K503" s="6"/>
      <c r="L503" s="15">
        <v>0</v>
      </c>
      <c r="M503" s="6">
        <f t="shared" si="21"/>
        <v>0</v>
      </c>
      <c r="N503" s="6">
        <f t="shared" si="22"/>
        <v>0</v>
      </c>
      <c r="O503" s="14">
        <f t="shared" si="23"/>
        <v>0</v>
      </c>
    </row>
    <row r="504" spans="1:15" x14ac:dyDescent="0.2">
      <c r="A504" s="1">
        <v>417121</v>
      </c>
      <c r="B504" s="1" t="s">
        <v>24</v>
      </c>
      <c r="C504" s="3">
        <v>43724</v>
      </c>
      <c r="D504" s="3">
        <v>43726</v>
      </c>
      <c r="E504" s="4" t="s">
        <v>788</v>
      </c>
      <c r="F504" s="4"/>
      <c r="G504" s="4" t="s">
        <v>453</v>
      </c>
      <c r="H504" s="6">
        <v>114.98</v>
      </c>
      <c r="I504" s="6">
        <v>114.98</v>
      </c>
      <c r="J504" s="6"/>
      <c r="K504" s="6"/>
      <c r="L504" s="15">
        <v>121.28</v>
      </c>
      <c r="M504" s="6">
        <f t="shared" si="21"/>
        <v>-6.2999999999999972</v>
      </c>
      <c r="N504" s="6">
        <f t="shared" si="22"/>
        <v>0</v>
      </c>
      <c r="O504" s="14">
        <f t="shared" si="23"/>
        <v>19.25079365079365</v>
      </c>
    </row>
    <row r="505" spans="1:15" x14ac:dyDescent="0.2">
      <c r="A505" s="1">
        <v>248366</v>
      </c>
      <c r="B505" s="1" t="s">
        <v>24</v>
      </c>
      <c r="C505" s="3">
        <v>43722</v>
      </c>
      <c r="D505" s="3">
        <v>43724</v>
      </c>
      <c r="E505" s="4" t="s">
        <v>789</v>
      </c>
      <c r="F505" s="4"/>
      <c r="G505" s="4" t="s">
        <v>790</v>
      </c>
      <c r="H505" s="6">
        <v>49.39</v>
      </c>
      <c r="I505" s="6">
        <v>49.39</v>
      </c>
      <c r="J505" s="6"/>
      <c r="K505" s="6"/>
      <c r="L505" s="15">
        <v>49.39</v>
      </c>
      <c r="M505" s="6">
        <f t="shared" si="21"/>
        <v>0</v>
      </c>
      <c r="N505" s="6">
        <f t="shared" si="22"/>
        <v>0</v>
      </c>
      <c r="O505" s="14">
        <f t="shared" si="23"/>
        <v>7.8396825396825403</v>
      </c>
    </row>
    <row r="506" spans="1:15" x14ac:dyDescent="0.2">
      <c r="A506" s="1">
        <v>402451</v>
      </c>
      <c r="B506" s="1" t="s">
        <v>24</v>
      </c>
      <c r="C506" s="3">
        <v>43722</v>
      </c>
      <c r="D506" s="3">
        <v>43724</v>
      </c>
      <c r="E506" s="4" t="s">
        <v>791</v>
      </c>
      <c r="F506" s="4"/>
      <c r="G506" s="4" t="s">
        <v>790</v>
      </c>
      <c r="H506" s="6">
        <v>277.2</v>
      </c>
      <c r="I506" s="6">
        <v>277.2</v>
      </c>
      <c r="J506" s="6"/>
      <c r="K506" s="6"/>
      <c r="L506" s="15">
        <v>277.2</v>
      </c>
      <c r="M506" s="6">
        <f t="shared" si="21"/>
        <v>0</v>
      </c>
      <c r="N506" s="6">
        <f t="shared" si="22"/>
        <v>0</v>
      </c>
      <c r="O506" s="14">
        <f t="shared" si="23"/>
        <v>44</v>
      </c>
    </row>
    <row r="507" spans="1:15" x14ac:dyDescent="0.2">
      <c r="A507" s="1">
        <v>245355</v>
      </c>
      <c r="B507" s="1" t="s">
        <v>24</v>
      </c>
      <c r="E507" s="4" t="s">
        <v>792</v>
      </c>
      <c r="F507" s="4"/>
      <c r="G507" s="4" t="s">
        <v>486</v>
      </c>
      <c r="H507" s="6"/>
      <c r="I507" s="6"/>
      <c r="J507" s="6"/>
      <c r="K507" s="6"/>
      <c r="L507" s="15"/>
      <c r="M507" s="6">
        <f t="shared" si="21"/>
        <v>0</v>
      </c>
      <c r="N507" s="6">
        <f t="shared" si="22"/>
        <v>0</v>
      </c>
      <c r="O507" s="14">
        <f t="shared" si="23"/>
        <v>0</v>
      </c>
    </row>
    <row r="508" spans="1:15" x14ac:dyDescent="0.2">
      <c r="A508" s="1">
        <v>400930</v>
      </c>
      <c r="B508" s="1" t="s">
        <v>24</v>
      </c>
      <c r="C508" s="3">
        <v>43727</v>
      </c>
      <c r="D508" s="3">
        <v>43731</v>
      </c>
      <c r="E508" s="4" t="s">
        <v>793</v>
      </c>
      <c r="F508" s="4"/>
      <c r="G508" s="4" t="s">
        <v>61</v>
      </c>
      <c r="H508" s="6">
        <v>111.63</v>
      </c>
      <c r="I508" s="6">
        <v>111.63</v>
      </c>
      <c r="J508" s="6"/>
      <c r="K508" s="6"/>
      <c r="L508" s="15">
        <v>111.63</v>
      </c>
      <c r="M508" s="6">
        <f t="shared" si="21"/>
        <v>0</v>
      </c>
      <c r="N508" s="6">
        <f t="shared" si="22"/>
        <v>0</v>
      </c>
      <c r="O508" s="14">
        <f t="shared" si="23"/>
        <v>17.719047619047618</v>
      </c>
    </row>
    <row r="509" spans="1:15" x14ac:dyDescent="0.2">
      <c r="A509" s="70">
        <v>266577</v>
      </c>
      <c r="B509" s="70" t="s">
        <v>50</v>
      </c>
      <c r="C509" s="27"/>
      <c r="D509" s="27"/>
      <c r="E509" s="71" t="s">
        <v>794</v>
      </c>
      <c r="F509" s="4"/>
      <c r="G509" s="4" t="s">
        <v>61</v>
      </c>
      <c r="H509" s="6"/>
      <c r="I509" s="6"/>
      <c r="J509" s="6"/>
      <c r="K509" s="6"/>
      <c r="L509" s="15"/>
      <c r="M509" s="6">
        <f t="shared" si="21"/>
        <v>0</v>
      </c>
      <c r="N509" s="6">
        <f t="shared" si="22"/>
        <v>0</v>
      </c>
      <c r="O509" s="14">
        <f t="shared" si="23"/>
        <v>0</v>
      </c>
    </row>
    <row r="510" spans="1:15" x14ac:dyDescent="0.2">
      <c r="A510" s="10">
        <v>71415</v>
      </c>
      <c r="B510" s="10" t="s">
        <v>30</v>
      </c>
      <c r="C510" s="2" t="s">
        <v>31</v>
      </c>
      <c r="D510" s="2" t="s">
        <v>31</v>
      </c>
      <c r="E510" s="17" t="s">
        <v>795</v>
      </c>
      <c r="F510" s="4" t="s">
        <v>796</v>
      </c>
      <c r="G510" s="4" t="s">
        <v>106</v>
      </c>
      <c r="H510" s="6"/>
      <c r="I510" s="6"/>
      <c r="J510" s="6"/>
      <c r="K510" s="6"/>
      <c r="L510" s="15"/>
      <c r="M510" s="6">
        <f t="shared" si="21"/>
        <v>0</v>
      </c>
      <c r="N510" s="6">
        <f t="shared" si="22"/>
        <v>0</v>
      </c>
      <c r="O510" s="14">
        <f t="shared" si="23"/>
        <v>0</v>
      </c>
    </row>
    <row r="511" spans="1:15" x14ac:dyDescent="0.2">
      <c r="A511" s="1">
        <v>208419</v>
      </c>
      <c r="B511" s="1" t="s">
        <v>24</v>
      </c>
      <c r="C511" s="3">
        <v>43724</v>
      </c>
      <c r="D511" s="3">
        <v>43726</v>
      </c>
      <c r="E511" s="4" t="s">
        <v>797</v>
      </c>
      <c r="F511" s="4"/>
      <c r="G511" s="4" t="s">
        <v>65</v>
      </c>
      <c r="H511" s="6">
        <v>580.84</v>
      </c>
      <c r="I511" s="6">
        <v>580.84</v>
      </c>
      <c r="J511" s="6"/>
      <c r="K511" s="6"/>
      <c r="L511" s="15">
        <v>580.85</v>
      </c>
      <c r="M511" s="6">
        <f t="shared" si="21"/>
        <v>-9.9999999999909051E-3</v>
      </c>
      <c r="N511" s="6">
        <f t="shared" si="22"/>
        <v>0</v>
      </c>
      <c r="O511" s="14">
        <f t="shared" si="23"/>
        <v>92.19841269841271</v>
      </c>
    </row>
    <row r="512" spans="1:15" x14ac:dyDescent="0.2">
      <c r="A512" s="43">
        <v>243373</v>
      </c>
      <c r="B512" s="43" t="s">
        <v>24</v>
      </c>
      <c r="C512" s="44" t="s">
        <v>78</v>
      </c>
      <c r="D512" s="44" t="s">
        <v>78</v>
      </c>
      <c r="E512" s="45" t="s">
        <v>798</v>
      </c>
      <c r="F512" s="4"/>
      <c r="G512" s="4" t="s">
        <v>270</v>
      </c>
      <c r="H512" s="6"/>
      <c r="I512" s="6"/>
      <c r="J512" s="6"/>
      <c r="K512" s="6"/>
      <c r="L512" s="15"/>
      <c r="M512" s="6">
        <f t="shared" si="21"/>
        <v>0</v>
      </c>
      <c r="N512" s="6">
        <f t="shared" si="22"/>
        <v>0</v>
      </c>
      <c r="O512" s="14">
        <f t="shared" si="23"/>
        <v>0</v>
      </c>
    </row>
    <row r="513" spans="1:15" x14ac:dyDescent="0.2">
      <c r="A513" s="10">
        <v>402365</v>
      </c>
      <c r="B513" s="10" t="s">
        <v>30</v>
      </c>
      <c r="C513" s="2" t="s">
        <v>31</v>
      </c>
      <c r="D513" s="2" t="s">
        <v>31</v>
      </c>
      <c r="E513" s="17" t="s">
        <v>799</v>
      </c>
      <c r="F513" s="4"/>
      <c r="G513" s="4"/>
      <c r="H513" s="6"/>
      <c r="I513" s="6"/>
      <c r="J513" s="6"/>
      <c r="K513" s="6"/>
      <c r="L513" s="15"/>
      <c r="M513" s="6">
        <f t="shared" si="21"/>
        <v>0</v>
      </c>
      <c r="N513" s="6">
        <f t="shared" si="22"/>
        <v>0</v>
      </c>
      <c r="O513" s="14">
        <f t="shared" si="23"/>
        <v>0</v>
      </c>
    </row>
    <row r="514" spans="1:15" x14ac:dyDescent="0.2">
      <c r="A514" s="1">
        <v>401876</v>
      </c>
      <c r="B514" s="1" t="s">
        <v>24</v>
      </c>
      <c r="C514" s="3">
        <v>43719</v>
      </c>
      <c r="D514" s="3">
        <v>43719</v>
      </c>
      <c r="E514" s="4" t="s">
        <v>800</v>
      </c>
      <c r="F514" s="4"/>
      <c r="G514" s="4" t="s">
        <v>801</v>
      </c>
      <c r="H514" s="6">
        <v>0</v>
      </c>
      <c r="I514" s="6">
        <v>0</v>
      </c>
      <c r="J514" s="6"/>
      <c r="K514" s="6"/>
      <c r="L514" s="15">
        <v>0</v>
      </c>
      <c r="M514" s="6">
        <f t="shared" si="21"/>
        <v>0</v>
      </c>
      <c r="N514" s="6">
        <f t="shared" si="22"/>
        <v>0</v>
      </c>
      <c r="O514" s="14">
        <f t="shared" si="23"/>
        <v>0</v>
      </c>
    </row>
    <row r="515" spans="1:15" x14ac:dyDescent="0.2">
      <c r="A515" s="70">
        <v>402997</v>
      </c>
      <c r="B515" s="70" t="s">
        <v>50</v>
      </c>
      <c r="C515" s="27"/>
      <c r="D515" s="27"/>
      <c r="E515" s="71" t="s">
        <v>802</v>
      </c>
      <c r="F515" s="4"/>
      <c r="G515" s="4" t="s">
        <v>803</v>
      </c>
      <c r="H515" s="6"/>
      <c r="I515" s="6"/>
      <c r="J515" s="6"/>
      <c r="K515" s="6"/>
      <c r="L515" s="15"/>
      <c r="M515" s="6">
        <f t="shared" si="21"/>
        <v>0</v>
      </c>
      <c r="N515" s="6">
        <f t="shared" si="22"/>
        <v>0</v>
      </c>
      <c r="O515" s="14">
        <f t="shared" si="23"/>
        <v>0</v>
      </c>
    </row>
    <row r="516" spans="1:15" x14ac:dyDescent="0.2">
      <c r="A516" s="10">
        <v>406304</v>
      </c>
      <c r="B516" s="10" t="s">
        <v>30</v>
      </c>
      <c r="C516" s="2" t="s">
        <v>31</v>
      </c>
      <c r="D516" s="2" t="s">
        <v>31</v>
      </c>
      <c r="E516" s="17" t="s">
        <v>804</v>
      </c>
      <c r="F516" s="17"/>
      <c r="G516" s="17" t="s">
        <v>805</v>
      </c>
      <c r="H516" s="6"/>
      <c r="I516" s="6"/>
      <c r="J516" s="6"/>
      <c r="K516" s="6"/>
      <c r="L516" s="15"/>
      <c r="M516" s="6">
        <f t="shared" si="21"/>
        <v>0</v>
      </c>
      <c r="N516" s="6">
        <f t="shared" si="22"/>
        <v>0</v>
      </c>
      <c r="O516" s="14">
        <f t="shared" si="23"/>
        <v>0</v>
      </c>
    </row>
    <row r="517" spans="1:15" x14ac:dyDescent="0.2">
      <c r="A517" s="1">
        <v>138962</v>
      </c>
      <c r="B517" s="1" t="s">
        <v>24</v>
      </c>
      <c r="C517" s="3">
        <v>43722</v>
      </c>
      <c r="D517" s="3">
        <v>43724</v>
      </c>
      <c r="E517" s="4" t="s">
        <v>806</v>
      </c>
      <c r="F517" s="4"/>
      <c r="G517" s="4" t="s">
        <v>282</v>
      </c>
      <c r="H517" s="6">
        <v>254.77</v>
      </c>
      <c r="I517" s="6">
        <v>254.77</v>
      </c>
      <c r="J517" s="6"/>
      <c r="K517" s="6"/>
      <c r="L517" s="15">
        <v>254.77</v>
      </c>
      <c r="M517" s="6">
        <f t="shared" si="21"/>
        <v>0</v>
      </c>
      <c r="N517" s="6">
        <f t="shared" si="22"/>
        <v>0</v>
      </c>
      <c r="O517" s="14">
        <f t="shared" si="23"/>
        <v>40.439682539682543</v>
      </c>
    </row>
    <row r="518" spans="1:15" x14ac:dyDescent="0.2">
      <c r="A518" s="10">
        <v>239747</v>
      </c>
      <c r="B518" s="10" t="s">
        <v>30</v>
      </c>
      <c r="C518" s="2" t="s">
        <v>31</v>
      </c>
      <c r="D518" s="2" t="s">
        <v>31</v>
      </c>
      <c r="E518" s="17" t="s">
        <v>807</v>
      </c>
      <c r="F518" s="17"/>
      <c r="G518" s="17" t="s">
        <v>808</v>
      </c>
      <c r="H518" s="6"/>
      <c r="I518" s="6"/>
      <c r="J518" s="6"/>
      <c r="K518" s="6"/>
      <c r="L518" s="15"/>
      <c r="M518" s="6">
        <f t="shared" si="21"/>
        <v>0</v>
      </c>
      <c r="N518" s="6">
        <f t="shared" si="22"/>
        <v>0</v>
      </c>
      <c r="O518" s="14">
        <f t="shared" si="23"/>
        <v>0</v>
      </c>
    </row>
    <row r="519" spans="1:15" x14ac:dyDescent="0.2">
      <c r="A519" s="1">
        <v>406453</v>
      </c>
      <c r="B519" s="1" t="s">
        <v>24</v>
      </c>
      <c r="C519" s="3">
        <v>43713</v>
      </c>
      <c r="D519" s="3">
        <v>43717</v>
      </c>
      <c r="E519" s="4" t="s">
        <v>809</v>
      </c>
      <c r="F519" s="4"/>
      <c r="G519" s="4" t="s">
        <v>810</v>
      </c>
      <c r="H519" s="6">
        <v>91.35</v>
      </c>
      <c r="I519" s="6">
        <v>91.35</v>
      </c>
      <c r="J519" s="6"/>
      <c r="K519" s="6"/>
      <c r="L519" s="15">
        <v>91.35</v>
      </c>
      <c r="M519" s="6">
        <f t="shared" si="21"/>
        <v>0</v>
      </c>
      <c r="N519" s="6">
        <f t="shared" si="22"/>
        <v>0</v>
      </c>
      <c r="O519" s="14">
        <f t="shared" si="23"/>
        <v>14.5</v>
      </c>
    </row>
    <row r="520" spans="1:15" x14ac:dyDescent="0.2">
      <c r="A520" s="1">
        <v>218819</v>
      </c>
      <c r="B520" s="1" t="s">
        <v>24</v>
      </c>
      <c r="C520" s="3">
        <v>43722</v>
      </c>
      <c r="D520" s="3">
        <v>43724</v>
      </c>
      <c r="E520" s="4" t="s">
        <v>811</v>
      </c>
      <c r="F520" s="4"/>
      <c r="G520" s="4" t="s">
        <v>34</v>
      </c>
      <c r="H520" s="6">
        <v>461.04</v>
      </c>
      <c r="I520" s="6">
        <v>461.04</v>
      </c>
      <c r="J520" s="6"/>
      <c r="K520" s="6"/>
      <c r="L520" s="15">
        <v>461.04</v>
      </c>
      <c r="M520" s="6">
        <f t="shared" si="21"/>
        <v>0</v>
      </c>
      <c r="N520" s="6">
        <f t="shared" si="22"/>
        <v>0</v>
      </c>
      <c r="O520" s="14">
        <f t="shared" si="23"/>
        <v>73.180952380952391</v>
      </c>
    </row>
    <row r="521" spans="1:15" x14ac:dyDescent="0.2">
      <c r="A521" s="1">
        <v>247811</v>
      </c>
      <c r="B521" s="1" t="s">
        <v>24</v>
      </c>
      <c r="C521" s="3">
        <v>43722</v>
      </c>
      <c r="D521" s="3">
        <v>43724</v>
      </c>
      <c r="E521" s="4" t="s">
        <v>812</v>
      </c>
      <c r="F521" s="4"/>
      <c r="G521" s="4" t="s">
        <v>813</v>
      </c>
      <c r="H521" s="6">
        <v>315.75</v>
      </c>
      <c r="I521" s="6">
        <v>315.75</v>
      </c>
      <c r="J521" s="6"/>
      <c r="K521" s="6"/>
      <c r="L521" s="15">
        <v>315.75</v>
      </c>
      <c r="M521" s="6">
        <f t="shared" si="21"/>
        <v>0</v>
      </c>
      <c r="N521" s="6">
        <f t="shared" si="22"/>
        <v>0</v>
      </c>
      <c r="O521" s="14">
        <f t="shared" si="23"/>
        <v>50.11904761904762</v>
      </c>
    </row>
    <row r="522" spans="1:15" x14ac:dyDescent="0.2">
      <c r="A522" s="1">
        <v>264722</v>
      </c>
      <c r="B522" s="1" t="s">
        <v>24</v>
      </c>
      <c r="C522" s="3">
        <v>43722</v>
      </c>
      <c r="D522" s="3">
        <v>43724</v>
      </c>
      <c r="E522" s="4" t="s">
        <v>814</v>
      </c>
      <c r="F522" s="4"/>
      <c r="G522" s="4" t="s">
        <v>387</v>
      </c>
      <c r="H522" s="6">
        <v>287.06</v>
      </c>
      <c r="I522" s="6">
        <v>287.06</v>
      </c>
      <c r="J522" s="6"/>
      <c r="K522" s="6"/>
      <c r="L522" s="15">
        <v>287.06</v>
      </c>
      <c r="M522" s="6">
        <f t="shared" si="21"/>
        <v>0</v>
      </c>
      <c r="N522" s="6">
        <f t="shared" si="22"/>
        <v>0</v>
      </c>
      <c r="O522" s="14">
        <f t="shared" si="23"/>
        <v>45.56507936507937</v>
      </c>
    </row>
    <row r="523" spans="1:15" x14ac:dyDescent="0.2">
      <c r="A523" s="1">
        <v>405713</v>
      </c>
      <c r="B523" s="1" t="s">
        <v>24</v>
      </c>
      <c r="C523" s="3">
        <v>43722</v>
      </c>
      <c r="D523" s="3">
        <v>43724</v>
      </c>
      <c r="E523" s="4" t="s">
        <v>815</v>
      </c>
      <c r="F523" s="4"/>
      <c r="G523" s="4" t="s">
        <v>424</v>
      </c>
      <c r="H523" s="6">
        <v>227.16</v>
      </c>
      <c r="I523" s="6">
        <v>227.16</v>
      </c>
      <c r="J523" s="6"/>
      <c r="K523" s="6"/>
      <c r="L523" s="15">
        <v>227.16</v>
      </c>
      <c r="M523" s="6">
        <f t="shared" ref="M523:M586" si="24">H523-L523</f>
        <v>0</v>
      </c>
      <c r="N523" s="6">
        <f t="shared" ref="N523:N586" si="25">SUM(H523-I523-J523-K523)</f>
        <v>0</v>
      </c>
      <c r="O523" s="14">
        <f t="shared" ref="O523:O586" si="26">L523/6.3</f>
        <v>36.057142857142857</v>
      </c>
    </row>
    <row r="524" spans="1:15" x14ac:dyDescent="0.2">
      <c r="A524" s="19">
        <v>257283</v>
      </c>
      <c r="B524" s="3" t="s">
        <v>24</v>
      </c>
      <c r="C524" s="3">
        <v>43717</v>
      </c>
      <c r="D524" s="3">
        <v>43719</v>
      </c>
      <c r="E524" s="93" t="s">
        <v>816</v>
      </c>
      <c r="F524" s="4"/>
      <c r="G524" s="6" t="s">
        <v>817</v>
      </c>
      <c r="H524" s="6">
        <v>37.799999999999997</v>
      </c>
      <c r="I524" s="6">
        <v>37.799999999999997</v>
      </c>
      <c r="J524" s="6"/>
      <c r="K524" s="6"/>
      <c r="L524" s="15">
        <v>37.799999999999997</v>
      </c>
      <c r="M524" s="6">
        <f t="shared" si="24"/>
        <v>0</v>
      </c>
      <c r="N524" s="6">
        <f t="shared" si="25"/>
        <v>0</v>
      </c>
      <c r="O524" s="14">
        <f t="shared" si="26"/>
        <v>6</v>
      </c>
    </row>
    <row r="525" spans="1:15" x14ac:dyDescent="0.2">
      <c r="A525" s="58">
        <v>132845</v>
      </c>
      <c r="B525" s="1" t="s">
        <v>24</v>
      </c>
      <c r="C525" s="3">
        <v>43722</v>
      </c>
      <c r="D525" s="3">
        <v>43724</v>
      </c>
      <c r="E525" s="4" t="s">
        <v>818</v>
      </c>
      <c r="F525" s="4"/>
      <c r="G525" s="4" t="s">
        <v>819</v>
      </c>
      <c r="H525" s="6">
        <v>170.26</v>
      </c>
      <c r="I525" s="6">
        <v>170.26</v>
      </c>
      <c r="J525" s="6"/>
      <c r="K525" s="6"/>
      <c r="L525" s="15">
        <v>176.57</v>
      </c>
      <c r="M525" s="6">
        <f t="shared" si="24"/>
        <v>-6.3100000000000023</v>
      </c>
      <c r="N525" s="6">
        <f t="shared" si="25"/>
        <v>0</v>
      </c>
      <c r="O525" s="14">
        <f t="shared" si="26"/>
        <v>28.026984126984125</v>
      </c>
    </row>
    <row r="526" spans="1:15" x14ac:dyDescent="0.2">
      <c r="A526" s="1">
        <v>405684</v>
      </c>
      <c r="B526" s="1" t="s">
        <v>24</v>
      </c>
      <c r="C526" s="3">
        <v>43722</v>
      </c>
      <c r="D526" s="3">
        <v>43724</v>
      </c>
      <c r="E526" s="4" t="s">
        <v>820</v>
      </c>
      <c r="F526" s="4"/>
      <c r="G526" s="4" t="s">
        <v>134</v>
      </c>
      <c r="H526" s="6">
        <v>11.16</v>
      </c>
      <c r="I526" s="6">
        <v>11.16</v>
      </c>
      <c r="J526" s="6"/>
      <c r="K526" s="6"/>
      <c r="L526" s="15">
        <v>11.16</v>
      </c>
      <c r="M526" s="6">
        <f t="shared" si="24"/>
        <v>0</v>
      </c>
      <c r="N526" s="6">
        <f t="shared" si="25"/>
        <v>0</v>
      </c>
      <c r="O526" s="14">
        <f t="shared" si="26"/>
        <v>1.7714285714285716</v>
      </c>
    </row>
    <row r="527" spans="1:15" x14ac:dyDescent="0.2">
      <c r="A527" s="1">
        <v>153327</v>
      </c>
      <c r="B527" s="1" t="s">
        <v>24</v>
      </c>
      <c r="C527" s="3">
        <v>43718</v>
      </c>
      <c r="D527" s="3">
        <v>43720</v>
      </c>
      <c r="E527" s="4" t="s">
        <v>821</v>
      </c>
      <c r="F527" s="4"/>
      <c r="G527" s="4" t="s">
        <v>312</v>
      </c>
      <c r="H527" s="6">
        <v>409.49</v>
      </c>
      <c r="I527" s="6">
        <v>79.650000000000006</v>
      </c>
      <c r="J527" s="6"/>
      <c r="K527" s="6">
        <v>329.84</v>
      </c>
      <c r="L527" s="15">
        <v>409.49</v>
      </c>
      <c r="M527" s="6">
        <f t="shared" si="24"/>
        <v>0</v>
      </c>
      <c r="N527" s="6">
        <f t="shared" si="25"/>
        <v>5.6843418860808015E-14</v>
      </c>
      <c r="O527" s="14">
        <f t="shared" si="26"/>
        <v>64.998412698412707</v>
      </c>
    </row>
    <row r="528" spans="1:15" x14ac:dyDescent="0.2">
      <c r="A528" s="70">
        <v>259341</v>
      </c>
      <c r="B528" s="70" t="s">
        <v>50</v>
      </c>
      <c r="C528" s="27"/>
      <c r="D528" s="27"/>
      <c r="E528" s="71" t="s">
        <v>822</v>
      </c>
      <c r="F528" s="4"/>
      <c r="G528" s="4"/>
      <c r="H528" s="6"/>
      <c r="I528" s="6"/>
      <c r="J528" s="6"/>
      <c r="K528" s="6"/>
      <c r="L528" s="15"/>
      <c r="M528" s="6">
        <f t="shared" si="24"/>
        <v>0</v>
      </c>
      <c r="N528" s="6">
        <f t="shared" si="25"/>
        <v>0</v>
      </c>
      <c r="O528" s="14">
        <f t="shared" si="26"/>
        <v>0</v>
      </c>
    </row>
    <row r="529" spans="1:15" x14ac:dyDescent="0.2">
      <c r="A529" s="19">
        <v>85148</v>
      </c>
      <c r="B529" s="3" t="s">
        <v>50</v>
      </c>
      <c r="C529" s="3">
        <v>43714</v>
      </c>
      <c r="D529" s="3">
        <v>43717</v>
      </c>
      <c r="E529" s="20" t="s">
        <v>823</v>
      </c>
      <c r="F529" s="4"/>
      <c r="G529" s="6" t="s">
        <v>52</v>
      </c>
      <c r="H529" s="6">
        <v>102232.18</v>
      </c>
      <c r="I529" s="6">
        <v>102232.18</v>
      </c>
      <c r="J529" s="6"/>
      <c r="K529" s="6"/>
      <c r="L529" s="15">
        <v>102232.17</v>
      </c>
      <c r="M529" s="6">
        <f t="shared" si="24"/>
        <v>9.9999999947613105E-3</v>
      </c>
      <c r="N529" s="6">
        <f t="shared" si="25"/>
        <v>0</v>
      </c>
      <c r="O529" s="14">
        <f t="shared" si="26"/>
        <v>16227.328571428572</v>
      </c>
    </row>
    <row r="530" spans="1:15" x14ac:dyDescent="0.2">
      <c r="A530" s="1">
        <v>196090</v>
      </c>
      <c r="B530" s="1" t="s">
        <v>24</v>
      </c>
      <c r="C530" s="94">
        <v>43724</v>
      </c>
      <c r="D530" s="95">
        <v>43724</v>
      </c>
      <c r="E530" s="4" t="s">
        <v>824</v>
      </c>
      <c r="F530" s="4"/>
      <c r="G530" s="4" t="s">
        <v>89</v>
      </c>
      <c r="H530" s="6">
        <v>1959.97</v>
      </c>
      <c r="I530" s="6"/>
      <c r="J530" s="6"/>
      <c r="K530" s="6">
        <v>1959.97</v>
      </c>
      <c r="L530" s="15">
        <v>1959.97</v>
      </c>
      <c r="M530" s="6">
        <f t="shared" si="24"/>
        <v>0</v>
      </c>
      <c r="N530" s="6">
        <f t="shared" si="25"/>
        <v>0</v>
      </c>
      <c r="O530" s="14">
        <f t="shared" si="26"/>
        <v>311.10634920634919</v>
      </c>
    </row>
    <row r="531" spans="1:15" x14ac:dyDescent="0.2">
      <c r="A531" s="1">
        <v>227829</v>
      </c>
      <c r="B531" s="1" t="s">
        <v>24</v>
      </c>
      <c r="C531" s="3">
        <v>43714</v>
      </c>
      <c r="D531" s="3">
        <v>43717</v>
      </c>
      <c r="E531" s="4" t="s">
        <v>825</v>
      </c>
      <c r="F531" s="4"/>
      <c r="G531" s="4" t="s">
        <v>65</v>
      </c>
      <c r="H531" s="6">
        <v>369.83</v>
      </c>
      <c r="I531" s="6">
        <v>369.83</v>
      </c>
      <c r="J531" s="6"/>
      <c r="K531" s="6"/>
      <c r="L531" s="15">
        <v>369.83</v>
      </c>
      <c r="M531" s="6">
        <f t="shared" si="24"/>
        <v>0</v>
      </c>
      <c r="N531" s="6">
        <f t="shared" si="25"/>
        <v>0</v>
      </c>
      <c r="O531" s="14">
        <f t="shared" si="26"/>
        <v>58.703174603174602</v>
      </c>
    </row>
    <row r="532" spans="1:15" x14ac:dyDescent="0.2">
      <c r="A532" s="1">
        <v>402780</v>
      </c>
      <c r="B532" s="1" t="s">
        <v>24</v>
      </c>
      <c r="C532" s="3">
        <v>43714</v>
      </c>
      <c r="D532" s="3">
        <v>43717</v>
      </c>
      <c r="E532" s="4" t="s">
        <v>826</v>
      </c>
      <c r="F532" s="4"/>
      <c r="G532" s="4" t="s">
        <v>65</v>
      </c>
      <c r="H532" s="6">
        <v>94.63</v>
      </c>
      <c r="I532" s="6">
        <v>94.63</v>
      </c>
      <c r="J532" s="6"/>
      <c r="K532" s="6"/>
      <c r="L532" s="15">
        <v>94.63</v>
      </c>
      <c r="M532" s="6">
        <f t="shared" si="24"/>
        <v>0</v>
      </c>
      <c r="N532" s="6">
        <f t="shared" si="25"/>
        <v>0</v>
      </c>
      <c r="O532" s="14">
        <f t="shared" si="26"/>
        <v>15.020634920634921</v>
      </c>
    </row>
    <row r="533" spans="1:15" x14ac:dyDescent="0.2">
      <c r="A533" s="1">
        <v>251698</v>
      </c>
      <c r="B533" s="1" t="s">
        <v>24</v>
      </c>
      <c r="C533" s="3">
        <v>43721</v>
      </c>
      <c r="D533" s="3">
        <v>43724</v>
      </c>
      <c r="E533" s="4" t="s">
        <v>827</v>
      </c>
      <c r="F533" s="4"/>
      <c r="G533" s="4" t="s">
        <v>828</v>
      </c>
      <c r="H533" s="6">
        <v>33.6</v>
      </c>
      <c r="I533" s="6">
        <v>33.6</v>
      </c>
      <c r="J533" s="6"/>
      <c r="K533" s="6"/>
      <c r="L533" s="15">
        <v>33.6</v>
      </c>
      <c r="M533" s="6">
        <f t="shared" si="24"/>
        <v>0</v>
      </c>
      <c r="N533" s="6">
        <f t="shared" si="25"/>
        <v>0</v>
      </c>
      <c r="O533" s="14">
        <f t="shared" si="26"/>
        <v>5.3333333333333339</v>
      </c>
    </row>
    <row r="534" spans="1:15" x14ac:dyDescent="0.2">
      <c r="A534" s="1">
        <v>404675</v>
      </c>
      <c r="B534" s="1" t="s">
        <v>24</v>
      </c>
      <c r="C534" s="3">
        <v>43714</v>
      </c>
      <c r="D534" s="3">
        <v>43717</v>
      </c>
      <c r="E534" s="4" t="s">
        <v>829</v>
      </c>
      <c r="F534" s="4"/>
      <c r="G534" s="4" t="s">
        <v>830</v>
      </c>
      <c r="H534" s="6">
        <v>214.12</v>
      </c>
      <c r="I534" s="6">
        <v>214.12</v>
      </c>
      <c r="J534" s="6"/>
      <c r="K534" s="6"/>
      <c r="L534" s="15">
        <v>216.22</v>
      </c>
      <c r="M534" s="6">
        <f t="shared" si="24"/>
        <v>-2.0999999999999943</v>
      </c>
      <c r="N534" s="6">
        <f t="shared" si="25"/>
        <v>0</v>
      </c>
      <c r="O534" s="14">
        <f t="shared" si="26"/>
        <v>34.320634920634923</v>
      </c>
    </row>
    <row r="535" spans="1:15" x14ac:dyDescent="0.2">
      <c r="A535" s="1">
        <v>401928</v>
      </c>
      <c r="B535" s="1" t="s">
        <v>24</v>
      </c>
      <c r="C535" s="3">
        <v>43724</v>
      </c>
      <c r="D535" s="3">
        <v>43727</v>
      </c>
      <c r="E535" s="4" t="s">
        <v>831</v>
      </c>
      <c r="F535" s="4"/>
      <c r="G535" s="4" t="s">
        <v>114</v>
      </c>
      <c r="H535" s="6">
        <v>428.2</v>
      </c>
      <c r="I535" s="6">
        <v>428.2</v>
      </c>
      <c r="J535" s="6"/>
      <c r="K535" s="6"/>
      <c r="L535" s="15">
        <v>428.2</v>
      </c>
      <c r="M535" s="6">
        <f t="shared" si="24"/>
        <v>0</v>
      </c>
      <c r="N535" s="6">
        <f t="shared" si="25"/>
        <v>0</v>
      </c>
      <c r="O535" s="14">
        <f t="shared" si="26"/>
        <v>67.968253968253961</v>
      </c>
    </row>
    <row r="536" spans="1:15" x14ac:dyDescent="0.2">
      <c r="A536" s="1">
        <v>225426</v>
      </c>
      <c r="B536" s="1" t="s">
        <v>24</v>
      </c>
      <c r="C536" s="3">
        <v>43721</v>
      </c>
      <c r="D536" s="3">
        <v>43724</v>
      </c>
      <c r="E536" s="4" t="s">
        <v>832</v>
      </c>
      <c r="F536" s="4"/>
      <c r="G536" s="4" t="s">
        <v>833</v>
      </c>
      <c r="H536" s="6">
        <v>666.29</v>
      </c>
      <c r="I536" s="6">
        <v>666.29</v>
      </c>
      <c r="J536" s="6"/>
      <c r="K536" s="6"/>
      <c r="L536" s="15">
        <v>666.29</v>
      </c>
      <c r="M536" s="6">
        <f t="shared" si="24"/>
        <v>0</v>
      </c>
      <c r="N536" s="6">
        <f t="shared" si="25"/>
        <v>0</v>
      </c>
      <c r="O536" s="14">
        <f t="shared" si="26"/>
        <v>105.76031746031745</v>
      </c>
    </row>
    <row r="537" spans="1:15" x14ac:dyDescent="0.2">
      <c r="A537" s="1">
        <v>402115</v>
      </c>
      <c r="B537" s="1" t="s">
        <v>24</v>
      </c>
      <c r="C537" s="3">
        <v>43721</v>
      </c>
      <c r="D537" s="3">
        <v>43725</v>
      </c>
      <c r="E537" s="4" t="s">
        <v>834</v>
      </c>
      <c r="F537" s="4"/>
      <c r="G537" s="4" t="s">
        <v>833</v>
      </c>
      <c r="H537" s="6">
        <v>1828.32</v>
      </c>
      <c r="I537" s="6">
        <v>1828.32</v>
      </c>
      <c r="J537" s="6"/>
      <c r="K537" s="6"/>
      <c r="L537" s="15">
        <v>1828.32</v>
      </c>
      <c r="M537" s="6">
        <f t="shared" si="24"/>
        <v>0</v>
      </c>
      <c r="N537" s="6">
        <f t="shared" si="25"/>
        <v>0</v>
      </c>
      <c r="O537" s="14">
        <f t="shared" si="26"/>
        <v>290.20952380952383</v>
      </c>
    </row>
    <row r="538" spans="1:15" x14ac:dyDescent="0.2">
      <c r="A538" s="1">
        <v>401927</v>
      </c>
      <c r="B538" s="1" t="s">
        <v>24</v>
      </c>
      <c r="C538" s="3">
        <v>43711</v>
      </c>
      <c r="D538" s="3">
        <v>43713</v>
      </c>
      <c r="E538" s="4" t="s">
        <v>835</v>
      </c>
      <c r="F538" s="4"/>
      <c r="G538" s="4" t="s">
        <v>836</v>
      </c>
      <c r="H538" s="6">
        <v>3.04</v>
      </c>
      <c r="I538" s="6">
        <v>3.04</v>
      </c>
      <c r="J538" s="6"/>
      <c r="K538" s="6"/>
      <c r="L538" s="15">
        <v>3.05</v>
      </c>
      <c r="M538" s="6">
        <f t="shared" si="24"/>
        <v>-9.9999999999997868E-3</v>
      </c>
      <c r="N538" s="6">
        <f t="shared" si="25"/>
        <v>0</v>
      </c>
      <c r="O538" s="14">
        <f t="shared" si="26"/>
        <v>0.48412698412698413</v>
      </c>
    </row>
    <row r="539" spans="1:15" x14ac:dyDescent="0.2">
      <c r="A539" s="10">
        <v>237657</v>
      </c>
      <c r="B539" s="10" t="s">
        <v>30</v>
      </c>
      <c r="C539" s="2" t="s">
        <v>31</v>
      </c>
      <c r="D539" s="2" t="s">
        <v>31</v>
      </c>
      <c r="E539" s="17" t="s">
        <v>837</v>
      </c>
      <c r="F539" s="17"/>
      <c r="G539" s="17" t="s">
        <v>808</v>
      </c>
      <c r="H539" s="6"/>
      <c r="I539" s="6"/>
      <c r="J539" s="6"/>
      <c r="K539" s="6"/>
      <c r="L539" s="15"/>
      <c r="M539" s="6">
        <f t="shared" si="24"/>
        <v>0</v>
      </c>
      <c r="N539" s="6">
        <f t="shared" si="25"/>
        <v>0</v>
      </c>
      <c r="O539" s="14">
        <f t="shared" si="26"/>
        <v>0</v>
      </c>
    </row>
    <row r="540" spans="1:15" x14ac:dyDescent="0.2">
      <c r="A540" s="1">
        <v>231631</v>
      </c>
      <c r="B540" s="1" t="s">
        <v>24</v>
      </c>
      <c r="C540" s="3">
        <v>43715</v>
      </c>
      <c r="D540" s="3">
        <v>43717</v>
      </c>
      <c r="E540" s="4" t="s">
        <v>838</v>
      </c>
      <c r="F540" s="4"/>
      <c r="G540" s="4" t="s">
        <v>71</v>
      </c>
      <c r="H540" s="6">
        <v>74.02</v>
      </c>
      <c r="I540" s="6">
        <v>74.02</v>
      </c>
      <c r="J540" s="6"/>
      <c r="K540" s="6"/>
      <c r="L540" s="15">
        <v>74.03</v>
      </c>
      <c r="M540" s="6">
        <f t="shared" si="24"/>
        <v>-1.0000000000005116E-2</v>
      </c>
      <c r="N540" s="6">
        <f t="shared" si="25"/>
        <v>0</v>
      </c>
      <c r="O540" s="14">
        <f t="shared" si="26"/>
        <v>11.750793650793652</v>
      </c>
    </row>
    <row r="541" spans="1:15" x14ac:dyDescent="0.2">
      <c r="A541" s="26">
        <v>241977</v>
      </c>
      <c r="B541" s="27" t="s">
        <v>50</v>
      </c>
      <c r="C541" s="27"/>
      <c r="D541" s="27"/>
      <c r="E541" s="86" t="s">
        <v>839</v>
      </c>
      <c r="F541" s="4"/>
      <c r="G541" s="6" t="s">
        <v>355</v>
      </c>
      <c r="H541" s="6"/>
      <c r="I541" s="6"/>
      <c r="J541" s="6"/>
      <c r="K541" s="6"/>
      <c r="L541" s="15"/>
      <c r="M541" s="6">
        <f t="shared" si="24"/>
        <v>0</v>
      </c>
      <c r="N541" s="6">
        <f t="shared" si="25"/>
        <v>0</v>
      </c>
      <c r="O541" s="14">
        <f t="shared" si="26"/>
        <v>0</v>
      </c>
    </row>
    <row r="542" spans="1:15" x14ac:dyDescent="0.2">
      <c r="A542" s="29">
        <v>407910</v>
      </c>
      <c r="B542" s="30" t="s">
        <v>24</v>
      </c>
      <c r="C542" s="30"/>
      <c r="D542" s="30"/>
      <c r="E542" s="90" t="s">
        <v>840</v>
      </c>
      <c r="F542" s="4"/>
      <c r="G542" s="6" t="s">
        <v>89</v>
      </c>
      <c r="H542" s="6"/>
      <c r="I542" s="6"/>
      <c r="J542" s="6"/>
      <c r="K542" s="6"/>
      <c r="L542" s="15"/>
      <c r="M542" s="6">
        <f t="shared" si="24"/>
        <v>0</v>
      </c>
      <c r="N542" s="6">
        <f t="shared" si="25"/>
        <v>0</v>
      </c>
      <c r="O542" s="14">
        <f t="shared" si="26"/>
        <v>0</v>
      </c>
    </row>
    <row r="543" spans="1:15" x14ac:dyDescent="0.2">
      <c r="A543" s="10">
        <v>70366</v>
      </c>
      <c r="B543" s="10" t="s">
        <v>30</v>
      </c>
      <c r="C543" s="2" t="s">
        <v>31</v>
      </c>
      <c r="D543" s="2" t="s">
        <v>31</v>
      </c>
      <c r="E543" s="17" t="s">
        <v>841</v>
      </c>
      <c r="F543" s="4"/>
      <c r="G543" s="4" t="s">
        <v>29</v>
      </c>
      <c r="H543" s="6"/>
      <c r="I543" s="6"/>
      <c r="J543" s="6"/>
      <c r="K543" s="6"/>
      <c r="L543" s="15"/>
      <c r="M543" s="6">
        <f t="shared" si="24"/>
        <v>0</v>
      </c>
      <c r="N543" s="6">
        <f t="shared" si="25"/>
        <v>0</v>
      </c>
      <c r="O543" s="14">
        <f t="shared" si="26"/>
        <v>0</v>
      </c>
    </row>
    <row r="544" spans="1:15" x14ac:dyDescent="0.2">
      <c r="A544" s="1">
        <v>260797</v>
      </c>
      <c r="B544" s="1" t="s">
        <v>24</v>
      </c>
      <c r="C544" s="3">
        <v>43724</v>
      </c>
      <c r="D544" s="3">
        <v>43727</v>
      </c>
      <c r="E544" s="4" t="s">
        <v>842</v>
      </c>
      <c r="F544" s="4"/>
      <c r="G544" s="4" t="s">
        <v>443</v>
      </c>
      <c r="H544" s="6">
        <v>449.43</v>
      </c>
      <c r="I544" s="6">
        <v>442.77</v>
      </c>
      <c r="J544" s="6"/>
      <c r="K544" s="6">
        <v>6.66</v>
      </c>
      <c r="L544" s="15">
        <v>449.43</v>
      </c>
      <c r="M544" s="6">
        <f t="shared" si="24"/>
        <v>0</v>
      </c>
      <c r="N544" s="6">
        <f t="shared" si="25"/>
        <v>2.4868995751603507E-14</v>
      </c>
      <c r="O544" s="14">
        <f t="shared" si="26"/>
        <v>71.338095238095235</v>
      </c>
    </row>
    <row r="545" spans="1:15" x14ac:dyDescent="0.2">
      <c r="A545" s="10">
        <v>244727</v>
      </c>
      <c r="B545" s="10" t="s">
        <v>30</v>
      </c>
      <c r="C545" s="2" t="s">
        <v>31</v>
      </c>
      <c r="D545" s="2" t="s">
        <v>31</v>
      </c>
      <c r="E545" s="17" t="s">
        <v>843</v>
      </c>
      <c r="F545" s="4"/>
      <c r="G545" s="17" t="s">
        <v>844</v>
      </c>
      <c r="H545" s="6"/>
      <c r="I545" s="6"/>
      <c r="J545" s="6"/>
      <c r="K545" s="6"/>
      <c r="L545" s="15"/>
      <c r="M545" s="6">
        <f t="shared" si="24"/>
        <v>0</v>
      </c>
      <c r="N545" s="6">
        <f t="shared" si="25"/>
        <v>0</v>
      </c>
      <c r="O545" s="14">
        <f t="shared" si="26"/>
        <v>0</v>
      </c>
    </row>
    <row r="546" spans="1:15" x14ac:dyDescent="0.2">
      <c r="A546" s="1">
        <v>407548</v>
      </c>
      <c r="B546" s="1" t="s">
        <v>24</v>
      </c>
      <c r="C546" s="3">
        <v>43724</v>
      </c>
      <c r="D546" s="3">
        <v>43726</v>
      </c>
      <c r="E546" s="4" t="s">
        <v>845</v>
      </c>
      <c r="F546" s="4"/>
      <c r="G546" s="4" t="s">
        <v>65</v>
      </c>
      <c r="H546" s="6">
        <v>135.44999999999999</v>
      </c>
      <c r="I546" s="6">
        <v>135.44999999999999</v>
      </c>
      <c r="J546" s="6"/>
      <c r="K546" s="6"/>
      <c r="L546" s="15">
        <v>135.44999999999999</v>
      </c>
      <c r="M546" s="6">
        <f t="shared" si="24"/>
        <v>0</v>
      </c>
      <c r="N546" s="6">
        <f t="shared" si="25"/>
        <v>0</v>
      </c>
      <c r="O546" s="14">
        <f t="shared" si="26"/>
        <v>21.5</v>
      </c>
    </row>
    <row r="547" spans="1:15" x14ac:dyDescent="0.2">
      <c r="A547" s="96">
        <v>414630</v>
      </c>
      <c r="B547" s="96" t="s">
        <v>50</v>
      </c>
      <c r="C547" s="78"/>
      <c r="D547" s="78"/>
      <c r="E547" s="97" t="s">
        <v>846</v>
      </c>
      <c r="F547" s="4"/>
      <c r="G547" s="4" t="s">
        <v>158</v>
      </c>
      <c r="H547" s="6"/>
      <c r="I547" s="6"/>
      <c r="J547" s="6"/>
      <c r="K547" s="6"/>
      <c r="L547" s="15"/>
      <c r="M547" s="6">
        <f t="shared" si="24"/>
        <v>0</v>
      </c>
      <c r="N547" s="6">
        <f t="shared" si="25"/>
        <v>0</v>
      </c>
      <c r="O547" s="14">
        <f t="shared" si="26"/>
        <v>0</v>
      </c>
    </row>
    <row r="548" spans="1:15" x14ac:dyDescent="0.2">
      <c r="A548" s="10">
        <v>244746</v>
      </c>
      <c r="B548" s="10" t="s">
        <v>30</v>
      </c>
      <c r="C548" s="2" t="s">
        <v>31</v>
      </c>
      <c r="D548" s="2" t="s">
        <v>31</v>
      </c>
      <c r="E548" s="17" t="s">
        <v>847</v>
      </c>
      <c r="F548" s="17"/>
      <c r="G548" s="17" t="s">
        <v>848</v>
      </c>
      <c r="H548" s="6"/>
      <c r="I548" s="6"/>
      <c r="J548" s="6"/>
      <c r="K548" s="6"/>
      <c r="L548" s="15"/>
      <c r="M548" s="6">
        <f t="shared" si="24"/>
        <v>0</v>
      </c>
      <c r="N548" s="6">
        <f t="shared" si="25"/>
        <v>0</v>
      </c>
      <c r="O548" s="14">
        <f t="shared" si="26"/>
        <v>0</v>
      </c>
    </row>
    <row r="549" spans="1:15" x14ac:dyDescent="0.2">
      <c r="A549" s="50">
        <v>416314</v>
      </c>
      <c r="B549" s="50" t="s">
        <v>24</v>
      </c>
      <c r="C549" s="30"/>
      <c r="D549" s="30"/>
      <c r="E549" s="51" t="s">
        <v>849</v>
      </c>
      <c r="F549" s="4"/>
      <c r="G549" s="4" t="s">
        <v>158</v>
      </c>
      <c r="H549" s="6"/>
      <c r="I549" s="6"/>
      <c r="J549" s="6"/>
      <c r="K549" s="6"/>
      <c r="L549" s="15"/>
      <c r="M549" s="6">
        <f t="shared" si="24"/>
        <v>0</v>
      </c>
      <c r="N549" s="6">
        <f t="shared" si="25"/>
        <v>0</v>
      </c>
      <c r="O549" s="14">
        <f t="shared" si="26"/>
        <v>0</v>
      </c>
    </row>
    <row r="550" spans="1:15" x14ac:dyDescent="0.2">
      <c r="A550" s="19">
        <v>85039</v>
      </c>
      <c r="B550" s="3" t="s">
        <v>50</v>
      </c>
      <c r="C550" s="3">
        <v>43713</v>
      </c>
      <c r="D550" s="3">
        <v>43717</v>
      </c>
      <c r="E550" s="20" t="s">
        <v>850</v>
      </c>
      <c r="F550" s="4"/>
      <c r="G550" s="6" t="s">
        <v>851</v>
      </c>
      <c r="H550" s="6">
        <v>56956.959999999999</v>
      </c>
      <c r="I550" s="6">
        <v>56956.959999999999</v>
      </c>
      <c r="J550" s="6"/>
      <c r="K550" s="6"/>
      <c r="L550" s="15">
        <v>56956.94</v>
      </c>
      <c r="M550" s="6">
        <f t="shared" si="24"/>
        <v>1.9999999996798579E-2</v>
      </c>
      <c r="N550" s="6">
        <f t="shared" si="25"/>
        <v>0</v>
      </c>
      <c r="O550" s="14">
        <f t="shared" si="26"/>
        <v>9040.7841269841283</v>
      </c>
    </row>
    <row r="551" spans="1:15" x14ac:dyDescent="0.2">
      <c r="A551" s="98">
        <v>159258</v>
      </c>
      <c r="B551" s="3" t="s">
        <v>50</v>
      </c>
      <c r="C551" s="3">
        <v>43724</v>
      </c>
      <c r="D551" s="3">
        <v>43724</v>
      </c>
      <c r="E551" s="20" t="s">
        <v>852</v>
      </c>
      <c r="F551" s="17"/>
      <c r="G551" s="6" t="s">
        <v>89</v>
      </c>
      <c r="H551" s="6">
        <v>0</v>
      </c>
      <c r="I551" s="6">
        <v>0</v>
      </c>
      <c r="J551" s="6"/>
      <c r="K551" s="6"/>
      <c r="L551" s="15">
        <v>0</v>
      </c>
      <c r="M551" s="6">
        <f t="shared" si="24"/>
        <v>0</v>
      </c>
      <c r="N551" s="6">
        <f t="shared" si="25"/>
        <v>0</v>
      </c>
      <c r="O551" s="14">
        <f t="shared" si="26"/>
        <v>0</v>
      </c>
    </row>
    <row r="552" spans="1:15" x14ac:dyDescent="0.2">
      <c r="A552" s="19">
        <v>314753</v>
      </c>
      <c r="B552" s="3" t="s">
        <v>24</v>
      </c>
      <c r="C552" s="3">
        <v>43715</v>
      </c>
      <c r="D552" s="3">
        <v>43717</v>
      </c>
      <c r="E552" s="20" t="s">
        <v>853</v>
      </c>
      <c r="F552" s="17"/>
      <c r="G552" s="6" t="s">
        <v>65</v>
      </c>
      <c r="H552" s="6">
        <v>25.2</v>
      </c>
      <c r="I552" s="6">
        <v>25.2</v>
      </c>
      <c r="J552" s="6"/>
      <c r="K552" s="6"/>
      <c r="L552" s="15">
        <v>25.2</v>
      </c>
      <c r="M552" s="6">
        <f t="shared" si="24"/>
        <v>0</v>
      </c>
      <c r="N552" s="6">
        <f t="shared" si="25"/>
        <v>0</v>
      </c>
      <c r="O552" s="14">
        <f t="shared" si="26"/>
        <v>4</v>
      </c>
    </row>
    <row r="553" spans="1:15" x14ac:dyDescent="0.2">
      <c r="A553" s="26">
        <v>275163</v>
      </c>
      <c r="B553" s="27" t="s">
        <v>50</v>
      </c>
      <c r="C553" s="27"/>
      <c r="D553" s="27"/>
      <c r="E553" s="86" t="s">
        <v>854</v>
      </c>
      <c r="F553" s="17"/>
      <c r="G553" s="6" t="s">
        <v>194</v>
      </c>
      <c r="H553" s="6"/>
      <c r="I553" s="6"/>
      <c r="J553" s="6"/>
      <c r="K553" s="6"/>
      <c r="L553" s="15"/>
      <c r="M553" s="6">
        <f t="shared" si="24"/>
        <v>0</v>
      </c>
      <c r="N553" s="6">
        <f t="shared" si="25"/>
        <v>0</v>
      </c>
      <c r="O553" s="14">
        <f t="shared" si="26"/>
        <v>0</v>
      </c>
    </row>
    <row r="554" spans="1:15" x14ac:dyDescent="0.2">
      <c r="A554" s="10">
        <v>126122</v>
      </c>
      <c r="B554" s="10" t="s">
        <v>30</v>
      </c>
      <c r="C554" s="2" t="s">
        <v>31</v>
      </c>
      <c r="D554" s="2" t="s">
        <v>31</v>
      </c>
      <c r="E554" s="17" t="s">
        <v>855</v>
      </c>
      <c r="F554" s="4"/>
      <c r="G554" s="4" t="s">
        <v>104</v>
      </c>
      <c r="H554" s="6"/>
      <c r="I554" s="6"/>
      <c r="J554" s="6"/>
      <c r="K554" s="6"/>
      <c r="L554" s="15"/>
      <c r="M554" s="6">
        <f t="shared" si="24"/>
        <v>0</v>
      </c>
      <c r="N554" s="6">
        <f t="shared" si="25"/>
        <v>0</v>
      </c>
      <c r="O554" s="14">
        <f t="shared" si="26"/>
        <v>0</v>
      </c>
    </row>
    <row r="555" spans="1:15" x14ac:dyDescent="0.2">
      <c r="A555" s="1">
        <v>269226</v>
      </c>
      <c r="B555" s="1" t="s">
        <v>24</v>
      </c>
      <c r="C555" s="3">
        <v>43719</v>
      </c>
      <c r="D555" s="3">
        <v>43719</v>
      </c>
      <c r="E555" s="4" t="s">
        <v>856</v>
      </c>
      <c r="F555" s="4"/>
      <c r="G555" s="4" t="s">
        <v>153</v>
      </c>
      <c r="H555" s="6">
        <v>120.33</v>
      </c>
      <c r="I555" s="6"/>
      <c r="J555" s="6"/>
      <c r="K555" s="6">
        <v>120.33</v>
      </c>
      <c r="L555" s="15">
        <v>120.33</v>
      </c>
      <c r="M555" s="6">
        <f t="shared" si="24"/>
        <v>0</v>
      </c>
      <c r="N555" s="6">
        <f t="shared" si="25"/>
        <v>0</v>
      </c>
      <c r="O555" s="14">
        <f t="shared" si="26"/>
        <v>19.100000000000001</v>
      </c>
    </row>
    <row r="556" spans="1:15" x14ac:dyDescent="0.2">
      <c r="A556" s="1">
        <v>196873</v>
      </c>
      <c r="B556" s="1" t="s">
        <v>24</v>
      </c>
      <c r="C556" s="3">
        <v>43718</v>
      </c>
      <c r="D556" s="3">
        <v>43720</v>
      </c>
      <c r="E556" s="4" t="s">
        <v>857</v>
      </c>
      <c r="F556" s="4"/>
      <c r="G556" s="4" t="s">
        <v>274</v>
      </c>
      <c r="H556" s="6">
        <v>180.58</v>
      </c>
      <c r="I556" s="6">
        <v>180.58</v>
      </c>
      <c r="J556" s="6"/>
      <c r="K556" s="6"/>
      <c r="L556" s="15">
        <v>180.58</v>
      </c>
      <c r="M556" s="6">
        <f t="shared" si="24"/>
        <v>0</v>
      </c>
      <c r="N556" s="6">
        <f t="shared" si="25"/>
        <v>0</v>
      </c>
      <c r="O556" s="14">
        <f t="shared" si="26"/>
        <v>28.663492063492065</v>
      </c>
    </row>
    <row r="557" spans="1:15" x14ac:dyDescent="0.2">
      <c r="A557" s="1">
        <v>232197</v>
      </c>
      <c r="B557" s="1" t="s">
        <v>24</v>
      </c>
      <c r="C557" s="3">
        <v>43726</v>
      </c>
      <c r="D557" s="3">
        <v>43728</v>
      </c>
      <c r="E557" s="4" t="s">
        <v>858</v>
      </c>
      <c r="F557" s="4"/>
      <c r="G557" s="4" t="s">
        <v>513</v>
      </c>
      <c r="H557" s="6">
        <v>304.45</v>
      </c>
      <c r="I557" s="6">
        <v>304.45</v>
      </c>
      <c r="J557" s="6"/>
      <c r="K557" s="6"/>
      <c r="L557" s="15">
        <v>304.45</v>
      </c>
      <c r="M557" s="6">
        <f t="shared" si="24"/>
        <v>0</v>
      </c>
      <c r="N557" s="6">
        <f t="shared" si="25"/>
        <v>0</v>
      </c>
      <c r="O557" s="14">
        <f t="shared" si="26"/>
        <v>48.325396825396822</v>
      </c>
    </row>
    <row r="558" spans="1:15" x14ac:dyDescent="0.2">
      <c r="A558" s="50">
        <v>412001</v>
      </c>
      <c r="B558" s="50" t="s">
        <v>24</v>
      </c>
      <c r="C558" s="50"/>
      <c r="D558" s="50"/>
      <c r="E558" s="51" t="s">
        <v>859</v>
      </c>
      <c r="F558" s="4"/>
      <c r="G558" s="4" t="s">
        <v>851</v>
      </c>
      <c r="H558" s="6"/>
      <c r="I558" s="6"/>
      <c r="J558" s="6"/>
      <c r="K558" s="6"/>
      <c r="L558" s="15"/>
      <c r="M558" s="6">
        <f t="shared" si="24"/>
        <v>0</v>
      </c>
      <c r="N558" s="6">
        <f t="shared" si="25"/>
        <v>0</v>
      </c>
      <c r="O558" s="14">
        <f t="shared" si="26"/>
        <v>0</v>
      </c>
    </row>
    <row r="559" spans="1:15" x14ac:dyDescent="0.2">
      <c r="A559" s="99">
        <v>207637</v>
      </c>
      <c r="B559" s="44" t="s">
        <v>50</v>
      </c>
      <c r="C559" s="44"/>
      <c r="D559" s="44"/>
      <c r="E559" s="100" t="s">
        <v>860</v>
      </c>
      <c r="F559" s="4"/>
      <c r="G559" s="6" t="s">
        <v>65</v>
      </c>
      <c r="H559" s="6"/>
      <c r="I559" s="6"/>
      <c r="J559" s="6"/>
      <c r="K559" s="6"/>
      <c r="L559" s="15"/>
      <c r="M559" s="6">
        <f t="shared" si="24"/>
        <v>0</v>
      </c>
      <c r="N559" s="6">
        <f t="shared" si="25"/>
        <v>0</v>
      </c>
      <c r="O559" s="14">
        <f t="shared" si="26"/>
        <v>0</v>
      </c>
    </row>
    <row r="560" spans="1:15" x14ac:dyDescent="0.2">
      <c r="A560" s="19">
        <v>276818</v>
      </c>
      <c r="B560" s="3" t="s">
        <v>24</v>
      </c>
      <c r="C560" s="3">
        <v>43717</v>
      </c>
      <c r="D560" s="3">
        <v>43719</v>
      </c>
      <c r="E560" s="20" t="s">
        <v>861</v>
      </c>
      <c r="F560" s="4"/>
      <c r="G560" s="6" t="s">
        <v>106</v>
      </c>
      <c r="H560" s="6">
        <v>175.71</v>
      </c>
      <c r="I560" s="6">
        <v>175.71</v>
      </c>
      <c r="J560" s="6"/>
      <c r="K560" s="6"/>
      <c r="L560" s="15">
        <v>175.71</v>
      </c>
      <c r="M560" s="6">
        <f t="shared" si="24"/>
        <v>0</v>
      </c>
      <c r="N560" s="6">
        <f t="shared" si="25"/>
        <v>0</v>
      </c>
      <c r="O560" s="14">
        <f t="shared" si="26"/>
        <v>27.890476190476193</v>
      </c>
    </row>
    <row r="561" spans="1:15" x14ac:dyDescent="0.2">
      <c r="A561" s="1">
        <v>209182</v>
      </c>
      <c r="B561" s="1" t="s">
        <v>24</v>
      </c>
      <c r="C561" s="3">
        <v>43722</v>
      </c>
      <c r="D561" s="3">
        <v>43725</v>
      </c>
      <c r="E561" s="4" t="s">
        <v>862</v>
      </c>
      <c r="F561" s="4"/>
      <c r="G561" s="4" t="s">
        <v>635</v>
      </c>
      <c r="H561" s="6">
        <v>4.54</v>
      </c>
      <c r="I561" s="6">
        <v>4.54</v>
      </c>
      <c r="J561" s="6"/>
      <c r="K561" s="6"/>
      <c r="L561" s="15">
        <v>4.54</v>
      </c>
      <c r="M561" s="6">
        <f t="shared" si="24"/>
        <v>0</v>
      </c>
      <c r="N561" s="6">
        <f t="shared" si="25"/>
        <v>0</v>
      </c>
      <c r="O561" s="14">
        <f t="shared" si="26"/>
        <v>0.72063492063492063</v>
      </c>
    </row>
    <row r="562" spans="1:15" x14ac:dyDescent="0.2">
      <c r="A562" s="1">
        <v>260917</v>
      </c>
      <c r="B562" s="1" t="s">
        <v>24</v>
      </c>
      <c r="C562" s="3">
        <v>43723</v>
      </c>
      <c r="D562" s="3">
        <v>43725</v>
      </c>
      <c r="E562" s="4" t="s">
        <v>863</v>
      </c>
      <c r="F562" s="4"/>
      <c r="G562" s="4" t="s">
        <v>61</v>
      </c>
      <c r="H562" s="6">
        <v>10.68</v>
      </c>
      <c r="I562" s="6">
        <v>10.68</v>
      </c>
      <c r="J562" s="6"/>
      <c r="K562" s="6"/>
      <c r="L562" s="15">
        <v>10.68</v>
      </c>
      <c r="M562" s="6">
        <f t="shared" si="24"/>
        <v>0</v>
      </c>
      <c r="N562" s="6">
        <f t="shared" si="25"/>
        <v>0</v>
      </c>
      <c r="O562" s="14">
        <f t="shared" si="26"/>
        <v>1.6952380952380952</v>
      </c>
    </row>
    <row r="563" spans="1:15" x14ac:dyDescent="0.2">
      <c r="A563" s="19">
        <v>85107</v>
      </c>
      <c r="B563" s="3" t="s">
        <v>50</v>
      </c>
      <c r="C563" s="3">
        <v>43718</v>
      </c>
      <c r="D563" s="3">
        <v>43720</v>
      </c>
      <c r="E563" s="20" t="s">
        <v>864</v>
      </c>
      <c r="F563" s="4"/>
      <c r="G563" s="6" t="s">
        <v>52</v>
      </c>
      <c r="H563" s="6">
        <v>128.96</v>
      </c>
      <c r="I563" s="6">
        <v>128.96</v>
      </c>
      <c r="J563" s="6"/>
      <c r="K563" s="6"/>
      <c r="L563" s="15">
        <v>128.96</v>
      </c>
      <c r="M563" s="6">
        <f t="shared" si="24"/>
        <v>0</v>
      </c>
      <c r="N563" s="6">
        <f t="shared" si="25"/>
        <v>0</v>
      </c>
      <c r="O563" s="14">
        <f t="shared" si="26"/>
        <v>20.469841269841272</v>
      </c>
    </row>
    <row r="564" spans="1:15" x14ac:dyDescent="0.2">
      <c r="A564" s="1">
        <v>214749</v>
      </c>
      <c r="B564" s="1" t="s">
        <v>24</v>
      </c>
      <c r="C564" s="3">
        <v>43721</v>
      </c>
      <c r="D564" s="3">
        <v>43724</v>
      </c>
      <c r="E564" s="4" t="s">
        <v>865</v>
      </c>
      <c r="F564" s="4"/>
      <c r="G564" s="4" t="s">
        <v>866</v>
      </c>
      <c r="H564" s="6">
        <v>45.61</v>
      </c>
      <c r="I564" s="6">
        <v>45.61</v>
      </c>
      <c r="J564" s="6"/>
      <c r="K564" s="6"/>
      <c r="L564" s="15">
        <v>45.61</v>
      </c>
      <c r="M564" s="6">
        <f t="shared" si="24"/>
        <v>0</v>
      </c>
      <c r="N564" s="6">
        <f t="shared" si="25"/>
        <v>0</v>
      </c>
      <c r="O564" s="14">
        <f t="shared" si="26"/>
        <v>7.2396825396825397</v>
      </c>
    </row>
    <row r="565" spans="1:15" x14ac:dyDescent="0.2">
      <c r="A565" s="1">
        <v>226994</v>
      </c>
      <c r="B565" s="1" t="s">
        <v>24</v>
      </c>
      <c r="C565" s="3">
        <v>43722</v>
      </c>
      <c r="D565" s="3">
        <v>43724</v>
      </c>
      <c r="E565" s="4" t="s">
        <v>867</v>
      </c>
      <c r="F565" s="4"/>
      <c r="G565" s="4" t="s">
        <v>80</v>
      </c>
      <c r="H565" s="6">
        <v>730.41</v>
      </c>
      <c r="I565" s="6">
        <v>730.41</v>
      </c>
      <c r="J565" s="6"/>
      <c r="K565" s="6"/>
      <c r="L565" s="15">
        <v>730.42</v>
      </c>
      <c r="M565" s="6">
        <f t="shared" si="24"/>
        <v>-9.9999999999909051E-3</v>
      </c>
      <c r="N565" s="6">
        <f t="shared" si="25"/>
        <v>0</v>
      </c>
      <c r="O565" s="14">
        <f t="shared" si="26"/>
        <v>115.93968253968254</v>
      </c>
    </row>
    <row r="566" spans="1:15" x14ac:dyDescent="0.2">
      <c r="A566" s="1">
        <v>403044</v>
      </c>
      <c r="B566" s="1" t="s">
        <v>24</v>
      </c>
      <c r="C566" s="3">
        <v>43722</v>
      </c>
      <c r="D566" s="3">
        <v>43724</v>
      </c>
      <c r="E566" s="4" t="s">
        <v>868</v>
      </c>
      <c r="F566" s="4"/>
      <c r="G566" s="4" t="s">
        <v>590</v>
      </c>
      <c r="H566" s="6">
        <v>263.99</v>
      </c>
      <c r="I566" s="6">
        <v>263.99</v>
      </c>
      <c r="J566" s="6"/>
      <c r="K566" s="6"/>
      <c r="L566" s="15">
        <v>263.99</v>
      </c>
      <c r="M566" s="6">
        <f t="shared" si="24"/>
        <v>0</v>
      </c>
      <c r="N566" s="6">
        <f t="shared" si="25"/>
        <v>0</v>
      </c>
      <c r="O566" s="14">
        <f t="shared" si="26"/>
        <v>41.903174603174605</v>
      </c>
    </row>
    <row r="567" spans="1:15" x14ac:dyDescent="0.2">
      <c r="A567" s="10">
        <v>112966</v>
      </c>
      <c r="B567" s="10" t="s">
        <v>30</v>
      </c>
      <c r="C567" s="2" t="s">
        <v>31</v>
      </c>
      <c r="D567" s="2" t="s">
        <v>31</v>
      </c>
      <c r="E567" s="17" t="s">
        <v>869</v>
      </c>
      <c r="F567" s="4"/>
      <c r="G567" s="4" t="s">
        <v>124</v>
      </c>
      <c r="H567" s="6"/>
      <c r="I567" s="6"/>
      <c r="J567" s="6"/>
      <c r="K567" s="6"/>
      <c r="L567" s="15"/>
      <c r="M567" s="6">
        <f t="shared" si="24"/>
        <v>0</v>
      </c>
      <c r="N567" s="6">
        <f t="shared" si="25"/>
        <v>0</v>
      </c>
      <c r="O567" s="14">
        <f t="shared" si="26"/>
        <v>0</v>
      </c>
    </row>
    <row r="568" spans="1:15" x14ac:dyDescent="0.2">
      <c r="A568" s="19">
        <v>85222</v>
      </c>
      <c r="B568" s="3" t="s">
        <v>50</v>
      </c>
      <c r="C568" s="3">
        <v>43719</v>
      </c>
      <c r="D568" s="3">
        <v>43721</v>
      </c>
      <c r="E568" s="20" t="s">
        <v>870</v>
      </c>
      <c r="F568" s="4"/>
      <c r="G568" s="6" t="s">
        <v>274</v>
      </c>
      <c r="H568" s="6">
        <v>52.92</v>
      </c>
      <c r="I568" s="6">
        <v>52.92</v>
      </c>
      <c r="J568" s="6"/>
      <c r="K568" s="6"/>
      <c r="L568" s="15">
        <v>52.92</v>
      </c>
      <c r="M568" s="6">
        <f t="shared" si="24"/>
        <v>0</v>
      </c>
      <c r="N568" s="6">
        <f t="shared" si="25"/>
        <v>0</v>
      </c>
      <c r="O568" s="14">
        <f t="shared" si="26"/>
        <v>8.4</v>
      </c>
    </row>
    <row r="569" spans="1:15" x14ac:dyDescent="0.2">
      <c r="A569" s="26">
        <v>85176</v>
      </c>
      <c r="B569" s="27" t="s">
        <v>50</v>
      </c>
      <c r="C569" s="27"/>
      <c r="D569" s="27"/>
      <c r="E569" s="86" t="s">
        <v>871</v>
      </c>
      <c r="F569" s="4"/>
      <c r="G569" s="6" t="s">
        <v>872</v>
      </c>
      <c r="H569" s="6"/>
      <c r="I569" s="6"/>
      <c r="J569" s="6"/>
      <c r="K569" s="6"/>
      <c r="L569" s="15"/>
      <c r="M569" s="6">
        <f t="shared" si="24"/>
        <v>0</v>
      </c>
      <c r="N569" s="6">
        <f t="shared" si="25"/>
        <v>0</v>
      </c>
      <c r="O569" s="14">
        <f t="shared" si="26"/>
        <v>0</v>
      </c>
    </row>
    <row r="570" spans="1:15" x14ac:dyDescent="0.2">
      <c r="A570" s="19">
        <v>251650</v>
      </c>
      <c r="B570" s="3" t="s">
        <v>24</v>
      </c>
      <c r="C570" s="3">
        <v>43726</v>
      </c>
      <c r="D570" s="3">
        <v>43728</v>
      </c>
      <c r="E570" s="20" t="s">
        <v>873</v>
      </c>
      <c r="F570" s="4"/>
      <c r="G570" s="6" t="s">
        <v>874</v>
      </c>
      <c r="H570" s="6">
        <v>138.49</v>
      </c>
      <c r="I570" s="6">
        <v>138.49</v>
      </c>
      <c r="J570" s="6"/>
      <c r="K570" s="6"/>
      <c r="L570" s="15">
        <v>138.5</v>
      </c>
      <c r="M570" s="6">
        <f t="shared" si="24"/>
        <v>-9.9999999999909051E-3</v>
      </c>
      <c r="N570" s="6">
        <f t="shared" si="25"/>
        <v>0</v>
      </c>
      <c r="O570" s="14">
        <f t="shared" si="26"/>
        <v>21.984126984126984</v>
      </c>
    </row>
    <row r="571" spans="1:15" x14ac:dyDescent="0.2">
      <c r="A571" s="19">
        <v>248162</v>
      </c>
      <c r="B571" s="3" t="s">
        <v>24</v>
      </c>
      <c r="C571" s="3">
        <v>43718</v>
      </c>
      <c r="D571" s="3">
        <v>43720</v>
      </c>
      <c r="E571" s="20" t="s">
        <v>875</v>
      </c>
      <c r="F571" s="4"/>
      <c r="G571" s="6" t="s">
        <v>541</v>
      </c>
      <c r="H571" s="6">
        <v>0</v>
      </c>
      <c r="I571" s="6">
        <v>0</v>
      </c>
      <c r="J571" s="6"/>
      <c r="K571" s="6"/>
      <c r="L571" s="15">
        <v>0</v>
      </c>
      <c r="M571" s="6">
        <f t="shared" si="24"/>
        <v>0</v>
      </c>
      <c r="N571" s="6">
        <f t="shared" si="25"/>
        <v>0</v>
      </c>
      <c r="O571" s="14">
        <f t="shared" si="26"/>
        <v>0</v>
      </c>
    </row>
    <row r="572" spans="1:15" x14ac:dyDescent="0.2">
      <c r="A572" s="19">
        <v>264370</v>
      </c>
      <c r="B572" s="3" t="s">
        <v>24</v>
      </c>
      <c r="E572" s="20" t="s">
        <v>876</v>
      </c>
      <c r="F572" s="4"/>
      <c r="G572" s="6" t="s">
        <v>877</v>
      </c>
      <c r="H572" s="6"/>
      <c r="I572" s="6"/>
      <c r="J572" s="6"/>
      <c r="K572" s="6"/>
      <c r="L572" s="15"/>
      <c r="M572" s="6">
        <f t="shared" si="24"/>
        <v>0</v>
      </c>
      <c r="N572" s="6">
        <f t="shared" si="25"/>
        <v>0</v>
      </c>
      <c r="O572" s="14">
        <f t="shared" si="26"/>
        <v>0</v>
      </c>
    </row>
    <row r="573" spans="1:15" x14ac:dyDescent="0.2">
      <c r="A573" s="19">
        <v>401651</v>
      </c>
      <c r="B573" s="3" t="s">
        <v>24</v>
      </c>
      <c r="E573" s="20" t="s">
        <v>878</v>
      </c>
      <c r="F573" s="4"/>
      <c r="G573" s="6" t="s">
        <v>879</v>
      </c>
      <c r="H573" s="6"/>
      <c r="I573" s="6"/>
      <c r="J573" s="6"/>
      <c r="K573" s="6"/>
      <c r="L573" s="15"/>
      <c r="M573" s="6">
        <f t="shared" si="24"/>
        <v>0</v>
      </c>
      <c r="N573" s="6">
        <f t="shared" si="25"/>
        <v>0</v>
      </c>
      <c r="O573" s="14">
        <f t="shared" si="26"/>
        <v>0</v>
      </c>
    </row>
    <row r="574" spans="1:15" x14ac:dyDescent="0.2">
      <c r="A574" s="19">
        <v>263405</v>
      </c>
      <c r="B574" s="3" t="s">
        <v>24</v>
      </c>
      <c r="C574" s="3">
        <v>43718</v>
      </c>
      <c r="D574" s="3">
        <v>43720</v>
      </c>
      <c r="E574" s="20" t="s">
        <v>880</v>
      </c>
      <c r="F574" s="4"/>
      <c r="G574" s="6" t="s">
        <v>881</v>
      </c>
      <c r="H574" s="6">
        <v>82.95</v>
      </c>
      <c r="I574" s="6">
        <v>82.95</v>
      </c>
      <c r="J574" s="6"/>
      <c r="K574" s="6"/>
      <c r="L574" s="15">
        <v>82.95</v>
      </c>
      <c r="M574" s="6">
        <f t="shared" si="24"/>
        <v>0</v>
      </c>
      <c r="N574" s="6">
        <f t="shared" si="25"/>
        <v>0</v>
      </c>
      <c r="O574" s="14">
        <f t="shared" si="26"/>
        <v>13.166666666666668</v>
      </c>
    </row>
    <row r="575" spans="1:15" x14ac:dyDescent="0.2">
      <c r="A575" s="10">
        <v>148880</v>
      </c>
      <c r="B575" s="10" t="s">
        <v>30</v>
      </c>
      <c r="C575" s="2" t="s">
        <v>31</v>
      </c>
      <c r="D575" s="2" t="s">
        <v>31</v>
      </c>
      <c r="E575" s="17" t="s">
        <v>882</v>
      </c>
      <c r="F575" s="4" t="s">
        <v>883</v>
      </c>
      <c r="G575" s="17" t="s">
        <v>380</v>
      </c>
      <c r="H575" s="6"/>
      <c r="I575" s="6"/>
      <c r="J575" s="6"/>
      <c r="K575" s="6"/>
      <c r="L575" s="15"/>
      <c r="M575" s="6">
        <f t="shared" si="24"/>
        <v>0</v>
      </c>
      <c r="N575" s="6">
        <f t="shared" si="25"/>
        <v>0</v>
      </c>
      <c r="O575" s="14">
        <f t="shared" si="26"/>
        <v>0</v>
      </c>
    </row>
    <row r="576" spans="1:15" x14ac:dyDescent="0.2">
      <c r="A576" s="10">
        <v>402210</v>
      </c>
      <c r="B576" s="10" t="s">
        <v>30</v>
      </c>
      <c r="C576" s="2" t="s">
        <v>31</v>
      </c>
      <c r="D576" s="2" t="s">
        <v>31</v>
      </c>
      <c r="E576" s="17" t="s">
        <v>884</v>
      </c>
      <c r="F576" s="17"/>
      <c r="G576" s="17" t="s">
        <v>171</v>
      </c>
      <c r="H576" s="6"/>
      <c r="I576" s="6"/>
      <c r="J576" s="6"/>
      <c r="K576" s="6"/>
      <c r="L576" s="15"/>
      <c r="M576" s="6">
        <f t="shared" si="24"/>
        <v>0</v>
      </c>
      <c r="N576" s="6">
        <f t="shared" si="25"/>
        <v>0</v>
      </c>
      <c r="O576" s="14">
        <f t="shared" si="26"/>
        <v>0</v>
      </c>
    </row>
    <row r="577" spans="1:15" x14ac:dyDescent="0.2">
      <c r="A577" s="1">
        <v>405922</v>
      </c>
      <c r="B577" s="1" t="s">
        <v>24</v>
      </c>
      <c r="C577" s="3">
        <v>43726</v>
      </c>
      <c r="D577" s="3">
        <v>43731</v>
      </c>
      <c r="E577" s="4" t="s">
        <v>885</v>
      </c>
      <c r="F577" s="4"/>
      <c r="G577" s="4" t="s">
        <v>886</v>
      </c>
      <c r="H577" s="6">
        <v>50.4</v>
      </c>
      <c r="I577" s="6">
        <v>50.4</v>
      </c>
      <c r="J577" s="6"/>
      <c r="K577" s="6"/>
      <c r="L577" s="15">
        <v>50.4</v>
      </c>
      <c r="M577" s="6">
        <f t="shared" si="24"/>
        <v>0</v>
      </c>
      <c r="N577" s="6">
        <f t="shared" si="25"/>
        <v>0</v>
      </c>
      <c r="O577" s="14">
        <f t="shared" si="26"/>
        <v>8</v>
      </c>
    </row>
    <row r="578" spans="1:15" x14ac:dyDescent="0.2">
      <c r="A578" s="1">
        <v>264962</v>
      </c>
      <c r="B578" s="1" t="s">
        <v>24</v>
      </c>
      <c r="C578" s="3">
        <v>43713</v>
      </c>
      <c r="D578" s="3">
        <v>43717</v>
      </c>
      <c r="E578" s="4" t="s">
        <v>887</v>
      </c>
      <c r="F578" s="4"/>
      <c r="G578" s="4" t="s">
        <v>45</v>
      </c>
      <c r="H578" s="6">
        <v>46.13</v>
      </c>
      <c r="I578" s="6">
        <v>46.13</v>
      </c>
      <c r="J578" s="6"/>
      <c r="K578" s="6"/>
      <c r="L578" s="15">
        <v>46.13</v>
      </c>
      <c r="M578" s="6">
        <f t="shared" si="24"/>
        <v>0</v>
      </c>
      <c r="N578" s="6">
        <f t="shared" si="25"/>
        <v>0</v>
      </c>
      <c r="O578" s="14">
        <f t="shared" si="26"/>
        <v>7.3222222222222229</v>
      </c>
    </row>
    <row r="579" spans="1:15" x14ac:dyDescent="0.2">
      <c r="A579" s="10">
        <v>93003</v>
      </c>
      <c r="B579" s="10" t="s">
        <v>30</v>
      </c>
      <c r="C579" s="2" t="s">
        <v>31</v>
      </c>
      <c r="D579" s="2" t="s">
        <v>31</v>
      </c>
      <c r="E579" s="17" t="s">
        <v>888</v>
      </c>
      <c r="F579" s="4"/>
      <c r="G579" s="4" t="s">
        <v>889</v>
      </c>
      <c r="H579" s="6"/>
      <c r="I579" s="6"/>
      <c r="J579" s="6"/>
      <c r="K579" s="6"/>
      <c r="L579" s="15"/>
      <c r="M579" s="6">
        <f t="shared" si="24"/>
        <v>0</v>
      </c>
      <c r="N579" s="6">
        <f t="shared" si="25"/>
        <v>0</v>
      </c>
      <c r="O579" s="14">
        <f t="shared" si="26"/>
        <v>0</v>
      </c>
    </row>
    <row r="580" spans="1:15" x14ac:dyDescent="0.2">
      <c r="A580" s="10">
        <v>401140</v>
      </c>
      <c r="B580" s="10" t="s">
        <v>30</v>
      </c>
      <c r="C580" s="2" t="s">
        <v>31</v>
      </c>
      <c r="D580" s="2" t="s">
        <v>31</v>
      </c>
      <c r="E580" s="17" t="s">
        <v>890</v>
      </c>
      <c r="F580" s="4"/>
      <c r="G580" s="4" t="s">
        <v>327</v>
      </c>
      <c r="H580" s="6"/>
      <c r="I580" s="6"/>
      <c r="J580" s="6"/>
      <c r="K580" s="6"/>
      <c r="L580" s="15"/>
      <c r="M580" s="6">
        <f t="shared" si="24"/>
        <v>0</v>
      </c>
      <c r="N580" s="6">
        <f t="shared" si="25"/>
        <v>0</v>
      </c>
      <c r="O580" s="14">
        <f t="shared" si="26"/>
        <v>0</v>
      </c>
    </row>
    <row r="581" spans="1:15" x14ac:dyDescent="0.2">
      <c r="A581" s="1">
        <v>411704</v>
      </c>
      <c r="B581" s="1" t="s">
        <v>24</v>
      </c>
      <c r="C581" s="3">
        <v>43720</v>
      </c>
      <c r="D581" s="3">
        <v>43724</v>
      </c>
      <c r="E581" s="4" t="s">
        <v>891</v>
      </c>
      <c r="F581" s="4"/>
      <c r="G581" s="4" t="s">
        <v>892</v>
      </c>
      <c r="H581" s="6">
        <v>23.63</v>
      </c>
      <c r="I581" s="6">
        <v>23.63</v>
      </c>
      <c r="J581" s="6"/>
      <c r="K581" s="6"/>
      <c r="L581" s="15">
        <v>23.63</v>
      </c>
      <c r="M581" s="6">
        <f t="shared" si="24"/>
        <v>0</v>
      </c>
      <c r="N581" s="6">
        <f t="shared" si="25"/>
        <v>0</v>
      </c>
      <c r="O581" s="14">
        <f t="shared" si="26"/>
        <v>3.7507936507936508</v>
      </c>
    </row>
    <row r="582" spans="1:15" x14ac:dyDescent="0.2">
      <c r="A582" s="1">
        <v>242051</v>
      </c>
      <c r="B582" s="1" t="s">
        <v>24</v>
      </c>
      <c r="C582" s="3">
        <v>43726</v>
      </c>
      <c r="D582" s="3">
        <v>43728</v>
      </c>
      <c r="E582" s="4" t="s">
        <v>893</v>
      </c>
      <c r="F582" s="4"/>
      <c r="G582" s="4" t="s">
        <v>828</v>
      </c>
      <c r="H582" s="6">
        <v>1520.19</v>
      </c>
      <c r="I582" s="6">
        <v>1520.19</v>
      </c>
      <c r="J582" s="6"/>
      <c r="K582" s="6"/>
      <c r="L582" s="15">
        <v>1520.19</v>
      </c>
      <c r="M582" s="6">
        <f t="shared" si="24"/>
        <v>0</v>
      </c>
      <c r="N582" s="6">
        <f t="shared" si="25"/>
        <v>0</v>
      </c>
      <c r="O582" s="14">
        <f t="shared" si="26"/>
        <v>241.3</v>
      </c>
    </row>
    <row r="583" spans="1:15" x14ac:dyDescent="0.2">
      <c r="A583" s="1">
        <v>411930</v>
      </c>
      <c r="B583" s="1" t="s">
        <v>24</v>
      </c>
      <c r="C583" s="3">
        <v>43722</v>
      </c>
      <c r="D583" s="3">
        <v>43724</v>
      </c>
      <c r="E583" s="4" t="s">
        <v>894</v>
      </c>
      <c r="F583" s="4"/>
      <c r="G583" s="4" t="s">
        <v>65</v>
      </c>
      <c r="H583" s="6">
        <v>46.65</v>
      </c>
      <c r="I583" s="6">
        <v>46.65</v>
      </c>
      <c r="J583" s="6"/>
      <c r="K583" s="6"/>
      <c r="L583" s="15">
        <v>46.68</v>
      </c>
      <c r="M583" s="6">
        <f t="shared" si="24"/>
        <v>-3.0000000000001137E-2</v>
      </c>
      <c r="N583" s="6">
        <f t="shared" si="25"/>
        <v>0</v>
      </c>
      <c r="O583" s="14">
        <f t="shared" si="26"/>
        <v>7.4095238095238098</v>
      </c>
    </row>
    <row r="584" spans="1:15" x14ac:dyDescent="0.2">
      <c r="A584" s="10">
        <v>233679</v>
      </c>
      <c r="B584" s="10" t="s">
        <v>30</v>
      </c>
      <c r="C584" s="2" t="s">
        <v>31</v>
      </c>
      <c r="D584" s="2" t="s">
        <v>31</v>
      </c>
      <c r="E584" s="17" t="s">
        <v>895</v>
      </c>
      <c r="F584" s="17" t="s">
        <v>896</v>
      </c>
      <c r="G584" s="17" t="s">
        <v>698</v>
      </c>
      <c r="H584" s="6"/>
      <c r="I584" s="6"/>
      <c r="J584" s="6"/>
      <c r="K584" s="6"/>
      <c r="L584" s="15"/>
      <c r="M584" s="6">
        <f t="shared" si="24"/>
        <v>0</v>
      </c>
      <c r="N584" s="6">
        <f t="shared" si="25"/>
        <v>0</v>
      </c>
      <c r="O584" s="14">
        <f t="shared" si="26"/>
        <v>0</v>
      </c>
    </row>
    <row r="585" spans="1:15" x14ac:dyDescent="0.2">
      <c r="A585" s="26">
        <v>200310</v>
      </c>
      <c r="B585" s="27" t="s">
        <v>50</v>
      </c>
      <c r="C585" s="27"/>
      <c r="D585" s="27"/>
      <c r="E585" s="86" t="s">
        <v>897</v>
      </c>
      <c r="F585" s="4"/>
      <c r="G585" s="6" t="s">
        <v>137</v>
      </c>
      <c r="H585" s="6"/>
      <c r="I585" s="6"/>
      <c r="J585" s="6"/>
      <c r="K585" s="6"/>
      <c r="L585" s="15"/>
      <c r="M585" s="6">
        <f t="shared" si="24"/>
        <v>0</v>
      </c>
      <c r="N585" s="6">
        <f t="shared" si="25"/>
        <v>0</v>
      </c>
      <c r="O585" s="14">
        <f t="shared" si="26"/>
        <v>0</v>
      </c>
    </row>
    <row r="586" spans="1:15" x14ac:dyDescent="0.2">
      <c r="A586" s="29">
        <v>406483</v>
      </c>
      <c r="B586" s="30" t="s">
        <v>24</v>
      </c>
      <c r="C586" s="30"/>
      <c r="D586" s="30"/>
      <c r="E586" s="90" t="s">
        <v>898</v>
      </c>
      <c r="F586" s="4"/>
      <c r="G586" s="6" t="s">
        <v>782</v>
      </c>
      <c r="H586" s="6"/>
      <c r="I586" s="6"/>
      <c r="J586" s="6"/>
      <c r="K586" s="6"/>
      <c r="L586" s="15"/>
      <c r="M586" s="6">
        <f t="shared" si="24"/>
        <v>0</v>
      </c>
      <c r="N586" s="6">
        <f t="shared" si="25"/>
        <v>0</v>
      </c>
      <c r="O586" s="14">
        <f t="shared" si="26"/>
        <v>0</v>
      </c>
    </row>
    <row r="587" spans="1:15" x14ac:dyDescent="0.2">
      <c r="A587" s="26">
        <v>267850</v>
      </c>
      <c r="B587" s="27" t="s">
        <v>50</v>
      </c>
      <c r="C587" s="27"/>
      <c r="D587" s="27"/>
      <c r="E587" s="86" t="s">
        <v>899</v>
      </c>
      <c r="F587" s="4"/>
      <c r="G587" s="6" t="s">
        <v>43</v>
      </c>
      <c r="H587" s="6"/>
      <c r="I587" s="6"/>
      <c r="J587" s="6"/>
      <c r="K587" s="6"/>
      <c r="L587" s="15"/>
      <c r="M587" s="6">
        <f t="shared" ref="M587:M588" si="27">H587-L587</f>
        <v>0</v>
      </c>
      <c r="N587" s="6">
        <f t="shared" ref="N587:N588" si="28">SUM(H587-I587-J587-K587)</f>
        <v>0</v>
      </c>
      <c r="O587" s="14">
        <f t="shared" ref="O587:O588" si="29">L587/6.3</f>
        <v>0</v>
      </c>
    </row>
    <row r="588" spans="1:15" x14ac:dyDescent="0.2">
      <c r="A588" s="19">
        <v>272258</v>
      </c>
      <c r="B588" s="3" t="s">
        <v>24</v>
      </c>
      <c r="C588" s="3">
        <v>43724</v>
      </c>
      <c r="D588" s="3">
        <v>43727</v>
      </c>
      <c r="E588" s="20" t="s">
        <v>900</v>
      </c>
      <c r="F588" s="4"/>
      <c r="G588" s="6" t="s">
        <v>160</v>
      </c>
      <c r="H588" s="6">
        <v>456.6</v>
      </c>
      <c r="I588" s="6">
        <v>456.6</v>
      </c>
      <c r="J588" s="6"/>
      <c r="K588" s="6"/>
      <c r="L588" s="15">
        <v>456.6</v>
      </c>
      <c r="M588" s="6">
        <f t="shared" si="27"/>
        <v>0</v>
      </c>
      <c r="N588" s="6">
        <f t="shared" si="28"/>
        <v>0</v>
      </c>
      <c r="O588" s="14">
        <f t="shared" si="29"/>
        <v>72.476190476190482</v>
      </c>
    </row>
    <row r="589" spans="1:15" x14ac:dyDescent="0.2">
      <c r="A589" s="1"/>
      <c r="B589" s="1"/>
      <c r="E589" s="4"/>
      <c r="H589" s="6"/>
      <c r="I589" s="6"/>
      <c r="J589" s="6"/>
      <c r="K589" s="6"/>
      <c r="L589" s="6"/>
      <c r="M589" s="6"/>
      <c r="N589" s="6"/>
      <c r="O589" s="14"/>
    </row>
    <row r="590" spans="1:15" x14ac:dyDescent="0.2">
      <c r="E590" s="16" t="s">
        <v>901</v>
      </c>
      <c r="F590" s="16"/>
      <c r="G590" s="16"/>
      <c r="H590" s="101">
        <f>SUM(H6:H588)</f>
        <v>3907234.5999999992</v>
      </c>
      <c r="I590" s="101">
        <f>SUM(I6:I588)</f>
        <v>3872158.3409999977</v>
      </c>
      <c r="J590" s="101">
        <f>SUM(J13:J585)</f>
        <v>0</v>
      </c>
      <c r="K590" s="101">
        <f>SUM(K6:K588)</f>
        <v>35076.26</v>
      </c>
      <c r="L590" s="101">
        <f>SUM(L6:L588)</f>
        <v>3907565.61</v>
      </c>
      <c r="M590" s="101">
        <f>SUM(M6:M588)</f>
        <v>-331.00999999999874</v>
      </c>
      <c r="N590" s="101">
        <f>SUM(N6:N588)</f>
        <v>-1.0000000001930687E-3</v>
      </c>
      <c r="O590" s="102">
        <f>SUM(O6:O588)</f>
        <v>620248.50952380942</v>
      </c>
    </row>
    <row r="591" spans="1:15" x14ac:dyDescent="0.2">
      <c r="H591" s="6"/>
      <c r="I591" s="6"/>
      <c r="J591" s="6"/>
      <c r="K591" s="6"/>
      <c r="L591" s="6"/>
      <c r="M591" s="6"/>
      <c r="N591" s="6"/>
      <c r="O591" s="14"/>
    </row>
    <row r="592" spans="1:15" x14ac:dyDescent="0.2">
      <c r="C592" s="103" t="s">
        <v>902</v>
      </c>
      <c r="D592" s="103"/>
      <c r="H592" s="6"/>
      <c r="I592" s="6"/>
      <c r="J592" s="6"/>
      <c r="K592" s="6"/>
      <c r="L592" s="6"/>
      <c r="M592" s="6"/>
      <c r="N592" s="6"/>
      <c r="O592" s="14"/>
    </row>
    <row r="593" spans="1:15" x14ac:dyDescent="0.2">
      <c r="C593" s="103"/>
      <c r="D593" s="103"/>
      <c r="H593" s="6"/>
      <c r="I593" s="6"/>
      <c r="J593" s="6"/>
      <c r="K593" s="6"/>
      <c r="L593" s="6"/>
      <c r="M593" s="6"/>
      <c r="N593" s="6"/>
      <c r="O593" s="14"/>
    </row>
    <row r="594" spans="1:15" x14ac:dyDescent="0.2">
      <c r="C594" s="103"/>
      <c r="D594" s="103"/>
      <c r="H594" s="6"/>
      <c r="I594" s="6"/>
      <c r="J594" s="6"/>
      <c r="K594" s="6"/>
      <c r="L594" s="6"/>
      <c r="M594" s="6"/>
      <c r="N594" s="6"/>
      <c r="O594" s="14"/>
    </row>
    <row r="595" spans="1:15" x14ac:dyDescent="0.2">
      <c r="A595" s="10">
        <v>234482</v>
      </c>
      <c r="B595" s="10" t="s">
        <v>30</v>
      </c>
      <c r="C595" s="2">
        <v>43718</v>
      </c>
      <c r="D595" s="2">
        <v>43720</v>
      </c>
      <c r="E595" s="17" t="s">
        <v>903</v>
      </c>
      <c r="H595" s="6">
        <v>26.61</v>
      </c>
      <c r="I595" s="6">
        <v>26.61</v>
      </c>
      <c r="J595" s="6"/>
      <c r="K595" s="6"/>
      <c r="L595" s="15">
        <v>26.61</v>
      </c>
      <c r="M595" s="6">
        <f t="shared" ref="M595:M651" si="30">H595-L595</f>
        <v>0</v>
      </c>
      <c r="N595" s="6">
        <f t="shared" ref="N595:N651" si="31">SUM(H595-I595-J595-K595)</f>
        <v>0</v>
      </c>
      <c r="O595" s="14">
        <f t="shared" ref="O595:O651" si="32">L595/6.3</f>
        <v>4.2238095238095239</v>
      </c>
    </row>
    <row r="596" spans="1:15" x14ac:dyDescent="0.2">
      <c r="A596" s="19">
        <v>255522</v>
      </c>
      <c r="B596" s="3" t="s">
        <v>24</v>
      </c>
      <c r="C596" s="3">
        <v>43728</v>
      </c>
      <c r="D596" s="3">
        <v>43733</v>
      </c>
      <c r="E596" s="25" t="s">
        <v>904</v>
      </c>
      <c r="H596" s="6">
        <v>28.8</v>
      </c>
      <c r="I596" s="6">
        <v>28.8</v>
      </c>
      <c r="J596" s="6"/>
      <c r="K596" s="6"/>
      <c r="L596" s="15">
        <v>28.8</v>
      </c>
      <c r="M596" s="6">
        <f t="shared" si="30"/>
        <v>0</v>
      </c>
      <c r="N596" s="6">
        <f t="shared" si="31"/>
        <v>0</v>
      </c>
      <c r="O596" s="14">
        <f t="shared" si="32"/>
        <v>4.5714285714285721</v>
      </c>
    </row>
    <row r="597" spans="1:15" x14ac:dyDescent="0.2">
      <c r="A597" s="1">
        <v>406818</v>
      </c>
      <c r="B597" s="1" t="s">
        <v>24</v>
      </c>
      <c r="C597" s="3">
        <v>43723</v>
      </c>
      <c r="D597" s="3">
        <v>43725</v>
      </c>
      <c r="E597" s="4" t="s">
        <v>905</v>
      </c>
      <c r="H597" s="6">
        <v>1.3</v>
      </c>
      <c r="I597" s="6">
        <v>1.3</v>
      </c>
      <c r="J597" s="6"/>
      <c r="K597" s="6"/>
      <c r="L597" s="15">
        <v>1.3</v>
      </c>
      <c r="M597" s="6">
        <f t="shared" si="30"/>
        <v>0</v>
      </c>
      <c r="N597" s="6">
        <f t="shared" si="31"/>
        <v>0</v>
      </c>
      <c r="O597" s="14">
        <f t="shared" si="32"/>
        <v>0.20634920634920637</v>
      </c>
    </row>
    <row r="598" spans="1:15" x14ac:dyDescent="0.2">
      <c r="A598" s="1">
        <v>406818</v>
      </c>
      <c r="B598" s="1" t="s">
        <v>24</v>
      </c>
      <c r="C598" s="3">
        <v>43723</v>
      </c>
      <c r="D598" s="3">
        <v>43725</v>
      </c>
      <c r="E598" s="4" t="s">
        <v>906</v>
      </c>
      <c r="H598" s="6">
        <v>25.01</v>
      </c>
      <c r="I598" s="6">
        <v>25.01</v>
      </c>
      <c r="J598" s="6"/>
      <c r="K598" s="6"/>
      <c r="L598" s="15">
        <v>25.01</v>
      </c>
      <c r="M598" s="6">
        <f t="shared" si="30"/>
        <v>0</v>
      </c>
      <c r="N598" s="6">
        <f t="shared" si="31"/>
        <v>0</v>
      </c>
      <c r="O598" s="14">
        <f t="shared" si="32"/>
        <v>3.9698412698412704</v>
      </c>
    </row>
    <row r="599" spans="1:15" x14ac:dyDescent="0.2">
      <c r="A599" s="19">
        <v>255086</v>
      </c>
      <c r="B599" s="3" t="s">
        <v>24</v>
      </c>
      <c r="C599" s="3">
        <v>43727</v>
      </c>
      <c r="D599" s="3">
        <v>43731</v>
      </c>
      <c r="E599" s="25" t="s">
        <v>907</v>
      </c>
      <c r="H599" s="6">
        <v>51.47</v>
      </c>
      <c r="I599" s="6">
        <v>51.47</v>
      </c>
      <c r="J599" s="6"/>
      <c r="K599" s="6"/>
      <c r="L599" s="15">
        <v>51.47</v>
      </c>
      <c r="M599" s="6">
        <f t="shared" si="30"/>
        <v>0</v>
      </c>
      <c r="N599" s="6">
        <f t="shared" si="31"/>
        <v>0</v>
      </c>
      <c r="O599" s="14">
        <f t="shared" si="32"/>
        <v>8.1698412698412692</v>
      </c>
    </row>
    <row r="600" spans="1:15" x14ac:dyDescent="0.2">
      <c r="A600" s="1">
        <v>245060</v>
      </c>
      <c r="B600" s="1" t="s">
        <v>24</v>
      </c>
      <c r="C600" s="3">
        <v>43732</v>
      </c>
      <c r="D600" s="3">
        <v>43734</v>
      </c>
      <c r="E600" s="4" t="s">
        <v>908</v>
      </c>
      <c r="H600" s="6">
        <v>25.78</v>
      </c>
      <c r="I600" s="6">
        <v>25.78</v>
      </c>
      <c r="J600" s="6"/>
      <c r="K600" s="6"/>
      <c r="L600" s="15">
        <v>25.78</v>
      </c>
      <c r="M600" s="6">
        <f t="shared" si="30"/>
        <v>0</v>
      </c>
      <c r="N600" s="6">
        <f t="shared" si="31"/>
        <v>0</v>
      </c>
      <c r="O600" s="14">
        <f t="shared" si="32"/>
        <v>4.0920634920634926</v>
      </c>
    </row>
    <row r="601" spans="1:15" x14ac:dyDescent="0.2">
      <c r="A601" s="1">
        <v>406644</v>
      </c>
      <c r="B601" s="1" t="s">
        <v>24</v>
      </c>
      <c r="C601" s="3">
        <v>43732</v>
      </c>
      <c r="D601" s="3">
        <v>43734</v>
      </c>
      <c r="E601" s="4" t="s">
        <v>909</v>
      </c>
      <c r="H601" s="6">
        <v>26.32</v>
      </c>
      <c r="I601" s="6">
        <v>26.32</v>
      </c>
      <c r="J601" s="6"/>
      <c r="K601" s="6"/>
      <c r="L601" s="15">
        <v>26.32</v>
      </c>
      <c r="M601" s="6">
        <f t="shared" si="30"/>
        <v>0</v>
      </c>
      <c r="N601" s="6">
        <f t="shared" si="31"/>
        <v>0</v>
      </c>
      <c r="O601" s="14">
        <f t="shared" si="32"/>
        <v>4.177777777777778</v>
      </c>
    </row>
    <row r="602" spans="1:15" x14ac:dyDescent="0.2">
      <c r="A602" s="1">
        <v>245060</v>
      </c>
      <c r="B602" s="1" t="s">
        <v>24</v>
      </c>
      <c r="C602" s="3">
        <v>43732</v>
      </c>
      <c r="D602" s="3">
        <v>43734</v>
      </c>
      <c r="E602" s="4" t="s">
        <v>910</v>
      </c>
      <c r="H602" s="6">
        <v>281.43</v>
      </c>
      <c r="I602" s="6">
        <v>281.43</v>
      </c>
      <c r="J602" s="6"/>
      <c r="K602" s="6"/>
      <c r="L602" s="15">
        <v>281.43</v>
      </c>
      <c r="M602" s="6">
        <f t="shared" si="30"/>
        <v>0</v>
      </c>
      <c r="N602" s="6">
        <f t="shared" si="31"/>
        <v>0</v>
      </c>
      <c r="O602" s="14">
        <f t="shared" si="32"/>
        <v>44.671428571428571</v>
      </c>
    </row>
    <row r="603" spans="1:15" x14ac:dyDescent="0.2">
      <c r="A603" s="1">
        <v>406644</v>
      </c>
      <c r="B603" s="1" t="s">
        <v>24</v>
      </c>
      <c r="C603" s="3">
        <v>43732</v>
      </c>
      <c r="D603" s="3">
        <v>43734</v>
      </c>
      <c r="E603" s="4" t="s">
        <v>911</v>
      </c>
      <c r="H603" s="6">
        <v>77.7</v>
      </c>
      <c r="I603" s="6">
        <v>63.64</v>
      </c>
      <c r="J603" s="6"/>
      <c r="K603" s="6"/>
      <c r="L603" s="15">
        <v>77.7</v>
      </c>
      <c r="M603" s="6">
        <f t="shared" si="30"/>
        <v>0</v>
      </c>
      <c r="N603" s="6">
        <f t="shared" si="31"/>
        <v>14.060000000000002</v>
      </c>
      <c r="O603" s="14">
        <f t="shared" si="32"/>
        <v>12.333333333333334</v>
      </c>
    </row>
    <row r="604" spans="1:15" x14ac:dyDescent="0.2">
      <c r="A604" s="1">
        <v>245060</v>
      </c>
      <c r="B604" s="1" t="s">
        <v>24</v>
      </c>
      <c r="C604" s="3">
        <v>43732</v>
      </c>
      <c r="D604" s="3">
        <v>43734</v>
      </c>
      <c r="E604" s="4" t="s">
        <v>912</v>
      </c>
      <c r="H604" s="6">
        <v>27.81</v>
      </c>
      <c r="I604" s="6">
        <v>27.81</v>
      </c>
      <c r="J604" s="6"/>
      <c r="K604" s="6"/>
      <c r="L604" s="15">
        <v>27.81</v>
      </c>
      <c r="M604" s="6">
        <f t="shared" si="30"/>
        <v>0</v>
      </c>
      <c r="N604" s="6">
        <f t="shared" si="31"/>
        <v>0</v>
      </c>
      <c r="O604" s="14">
        <f t="shared" si="32"/>
        <v>4.4142857142857146</v>
      </c>
    </row>
    <row r="605" spans="1:15" x14ac:dyDescent="0.2">
      <c r="A605" s="1">
        <v>260453</v>
      </c>
      <c r="B605" s="1" t="s">
        <v>24</v>
      </c>
      <c r="C605" s="3">
        <v>43725</v>
      </c>
      <c r="D605" s="3">
        <v>43727</v>
      </c>
      <c r="E605" s="4" t="s">
        <v>913</v>
      </c>
      <c r="H605" s="6">
        <v>25</v>
      </c>
      <c r="I605" s="6">
        <v>25</v>
      </c>
      <c r="J605" s="6"/>
      <c r="K605" s="6"/>
      <c r="L605" s="15">
        <v>25</v>
      </c>
      <c r="M605" s="6">
        <f t="shared" si="30"/>
        <v>0</v>
      </c>
      <c r="N605" s="6">
        <f t="shared" si="31"/>
        <v>0</v>
      </c>
      <c r="O605" s="14">
        <f t="shared" si="32"/>
        <v>3.9682539682539684</v>
      </c>
    </row>
    <row r="606" spans="1:15" x14ac:dyDescent="0.2">
      <c r="A606" s="10">
        <v>266123</v>
      </c>
      <c r="B606" s="10" t="s">
        <v>30</v>
      </c>
      <c r="C606" s="2">
        <v>43717</v>
      </c>
      <c r="D606" s="2">
        <v>43719</v>
      </c>
      <c r="E606" s="17" t="s">
        <v>914</v>
      </c>
      <c r="H606" s="6">
        <v>25.65</v>
      </c>
      <c r="I606" s="6">
        <v>25.65</v>
      </c>
      <c r="J606" s="6"/>
      <c r="K606" s="6"/>
      <c r="L606" s="15">
        <v>25.65</v>
      </c>
      <c r="M606" s="6">
        <f t="shared" si="30"/>
        <v>0</v>
      </c>
      <c r="N606" s="6">
        <f t="shared" si="31"/>
        <v>0</v>
      </c>
      <c r="O606" s="14">
        <f t="shared" si="32"/>
        <v>4.0714285714285712</v>
      </c>
    </row>
    <row r="607" spans="1:15" x14ac:dyDescent="0.2">
      <c r="A607" s="1">
        <v>212822</v>
      </c>
      <c r="B607" s="1" t="s">
        <v>24</v>
      </c>
      <c r="C607" s="3">
        <v>43721</v>
      </c>
      <c r="D607" s="3">
        <v>43724</v>
      </c>
      <c r="E607" s="4" t="s">
        <v>915</v>
      </c>
      <c r="F607" s="4"/>
      <c r="G607" s="4"/>
      <c r="H607" s="6">
        <v>26.61</v>
      </c>
      <c r="I607" s="6">
        <v>26.61</v>
      </c>
      <c r="J607" s="6"/>
      <c r="K607" s="6"/>
      <c r="L607" s="15">
        <v>26.61</v>
      </c>
      <c r="M607" s="6">
        <f t="shared" si="30"/>
        <v>0</v>
      </c>
      <c r="N607" s="6">
        <f t="shared" si="31"/>
        <v>0</v>
      </c>
      <c r="O607" s="14">
        <f t="shared" si="32"/>
        <v>4.2238095238095239</v>
      </c>
    </row>
    <row r="608" spans="1:15" x14ac:dyDescent="0.2">
      <c r="A608" s="19">
        <v>191432</v>
      </c>
      <c r="B608" s="3" t="s">
        <v>50</v>
      </c>
      <c r="C608" s="3">
        <v>43721</v>
      </c>
      <c r="D608" s="3">
        <v>43724</v>
      </c>
      <c r="E608" s="25" t="s">
        <v>916</v>
      </c>
      <c r="F608" s="4"/>
      <c r="G608" s="4"/>
      <c r="H608" s="6">
        <v>0.19</v>
      </c>
      <c r="I608" s="6">
        <v>0.19</v>
      </c>
      <c r="J608" s="6"/>
      <c r="K608" s="6"/>
      <c r="L608" s="15">
        <v>0.23</v>
      </c>
      <c r="M608" s="6">
        <f t="shared" si="30"/>
        <v>-4.0000000000000008E-2</v>
      </c>
      <c r="N608" s="6">
        <f t="shared" si="31"/>
        <v>0</v>
      </c>
      <c r="O608" s="14">
        <f t="shared" si="32"/>
        <v>3.650793650793651E-2</v>
      </c>
    </row>
    <row r="609" spans="1:15" x14ac:dyDescent="0.2">
      <c r="A609" s="19">
        <v>191432</v>
      </c>
      <c r="B609" s="3" t="s">
        <v>50</v>
      </c>
      <c r="C609" s="3">
        <v>43721</v>
      </c>
      <c r="D609" s="3">
        <v>43724</v>
      </c>
      <c r="E609" s="25" t="s">
        <v>917</v>
      </c>
      <c r="F609" s="4"/>
      <c r="G609" s="4"/>
      <c r="H609" s="6">
        <v>1.17</v>
      </c>
      <c r="I609" s="6">
        <v>1.17</v>
      </c>
      <c r="J609" s="6"/>
      <c r="K609" s="6"/>
      <c r="L609" s="15">
        <v>0.7</v>
      </c>
      <c r="M609" s="6">
        <f t="shared" si="30"/>
        <v>0.47</v>
      </c>
      <c r="N609" s="6">
        <f t="shared" si="31"/>
        <v>0</v>
      </c>
      <c r="O609" s="14">
        <f t="shared" si="32"/>
        <v>0.1111111111111111</v>
      </c>
    </row>
    <row r="610" spans="1:15" x14ac:dyDescent="0.2">
      <c r="A610" s="19">
        <v>191432</v>
      </c>
      <c r="B610" s="3" t="s">
        <v>50</v>
      </c>
      <c r="C610" s="3">
        <v>43729</v>
      </c>
      <c r="D610" s="3">
        <v>43731</v>
      </c>
      <c r="E610" s="25" t="s">
        <v>918</v>
      </c>
      <c r="F610" s="4"/>
      <c r="G610" s="4"/>
      <c r="H610" s="6">
        <v>26.61</v>
      </c>
      <c r="I610" s="6">
        <v>26.61</v>
      </c>
      <c r="J610" s="6"/>
      <c r="K610" s="6"/>
      <c r="L610" s="15">
        <v>26.61</v>
      </c>
      <c r="M610" s="6">
        <f t="shared" si="30"/>
        <v>0</v>
      </c>
      <c r="N610" s="6">
        <f t="shared" si="31"/>
        <v>0</v>
      </c>
      <c r="O610" s="14">
        <f t="shared" si="32"/>
        <v>4.2238095238095239</v>
      </c>
    </row>
    <row r="611" spans="1:15" x14ac:dyDescent="0.2">
      <c r="A611" s="19">
        <v>191432</v>
      </c>
      <c r="B611" s="3" t="s">
        <v>50</v>
      </c>
      <c r="C611" s="3">
        <v>43729</v>
      </c>
      <c r="D611" s="3">
        <v>43731</v>
      </c>
      <c r="E611" s="25" t="s">
        <v>919</v>
      </c>
      <c r="F611" s="4"/>
      <c r="G611" s="4"/>
      <c r="H611" s="6">
        <v>26.61</v>
      </c>
      <c r="I611" s="6">
        <v>26.61</v>
      </c>
      <c r="J611" s="6"/>
      <c r="K611" s="6"/>
      <c r="L611" s="15">
        <v>26.61</v>
      </c>
      <c r="M611" s="6">
        <f t="shared" si="30"/>
        <v>0</v>
      </c>
      <c r="N611" s="6">
        <f t="shared" si="31"/>
        <v>0</v>
      </c>
      <c r="O611" s="14">
        <f t="shared" si="32"/>
        <v>4.2238095238095239</v>
      </c>
    </row>
    <row r="612" spans="1:15" x14ac:dyDescent="0.2">
      <c r="A612" s="10">
        <v>245159</v>
      </c>
      <c r="B612" s="10" t="s">
        <v>30</v>
      </c>
      <c r="C612" s="2">
        <v>43707</v>
      </c>
      <c r="D612" s="2">
        <v>43711</v>
      </c>
      <c r="E612" s="17" t="s">
        <v>920</v>
      </c>
      <c r="H612" s="6">
        <v>26.73</v>
      </c>
      <c r="I612" s="6">
        <v>26.73</v>
      </c>
      <c r="J612" s="6"/>
      <c r="K612" s="6"/>
      <c r="L612" s="15">
        <v>26.73</v>
      </c>
      <c r="M612" s="6">
        <f t="shared" si="30"/>
        <v>0</v>
      </c>
      <c r="N612" s="6">
        <f t="shared" si="31"/>
        <v>0</v>
      </c>
      <c r="O612" s="14">
        <f t="shared" si="32"/>
        <v>4.2428571428571429</v>
      </c>
    </row>
    <row r="613" spans="1:15" x14ac:dyDescent="0.2">
      <c r="A613" s="1">
        <v>264126</v>
      </c>
      <c r="B613" s="1" t="s">
        <v>24</v>
      </c>
      <c r="C613" s="3">
        <v>43709</v>
      </c>
      <c r="D613" s="3">
        <v>43711</v>
      </c>
      <c r="E613" s="4" t="s">
        <v>921</v>
      </c>
      <c r="H613" s="6">
        <v>25.38</v>
      </c>
      <c r="I613" s="6">
        <v>25.38</v>
      </c>
      <c r="J613" s="6"/>
      <c r="K613" s="6"/>
      <c r="L613" s="15">
        <v>25.38</v>
      </c>
      <c r="M613" s="6">
        <f t="shared" si="30"/>
        <v>0</v>
      </c>
      <c r="N613" s="6">
        <f t="shared" si="31"/>
        <v>0</v>
      </c>
      <c r="O613" s="14">
        <f t="shared" si="32"/>
        <v>4.0285714285714285</v>
      </c>
    </row>
    <row r="614" spans="1:15" x14ac:dyDescent="0.2">
      <c r="A614" s="1">
        <v>263224</v>
      </c>
      <c r="B614" s="1" t="s">
        <v>24</v>
      </c>
      <c r="C614" s="3">
        <v>43722</v>
      </c>
      <c r="D614" s="3">
        <v>43724</v>
      </c>
      <c r="E614" s="4" t="s">
        <v>922</v>
      </c>
      <c r="H614" s="6">
        <v>63.21</v>
      </c>
      <c r="I614" s="6">
        <v>63.21</v>
      </c>
      <c r="J614" s="6"/>
      <c r="K614" s="6"/>
      <c r="L614" s="15">
        <v>63.29</v>
      </c>
      <c r="M614" s="6">
        <f t="shared" si="30"/>
        <v>-7.9999999999998295E-2</v>
      </c>
      <c r="N614" s="6">
        <f t="shared" si="31"/>
        <v>0</v>
      </c>
      <c r="O614" s="14">
        <f t="shared" si="32"/>
        <v>10.046031746031746</v>
      </c>
    </row>
    <row r="615" spans="1:15" x14ac:dyDescent="0.2">
      <c r="A615" s="1">
        <v>263224</v>
      </c>
      <c r="B615" s="1" t="s">
        <v>24</v>
      </c>
      <c r="C615" s="3">
        <v>43722</v>
      </c>
      <c r="D615" s="3">
        <v>43724</v>
      </c>
      <c r="E615" s="4" t="s">
        <v>923</v>
      </c>
      <c r="H615" s="6">
        <v>25</v>
      </c>
      <c r="I615" s="6">
        <v>25</v>
      </c>
      <c r="J615" s="6"/>
      <c r="K615" s="6"/>
      <c r="L615" s="15">
        <v>25</v>
      </c>
      <c r="M615" s="6">
        <f t="shared" si="30"/>
        <v>0</v>
      </c>
      <c r="N615" s="6">
        <f t="shared" si="31"/>
        <v>0</v>
      </c>
      <c r="O615" s="14">
        <f t="shared" si="32"/>
        <v>3.9682539682539684</v>
      </c>
    </row>
    <row r="616" spans="1:15" x14ac:dyDescent="0.2">
      <c r="A616" s="19">
        <v>265823</v>
      </c>
      <c r="B616" s="3" t="s">
        <v>24</v>
      </c>
      <c r="C616" s="3">
        <v>43722</v>
      </c>
      <c r="D616" s="3">
        <v>43724</v>
      </c>
      <c r="E616" s="25" t="s">
        <v>924</v>
      </c>
      <c r="H616" s="6">
        <v>220.01</v>
      </c>
      <c r="I616" s="6">
        <v>220.01</v>
      </c>
      <c r="J616" s="6"/>
      <c r="K616" s="6"/>
      <c r="L616" s="15">
        <v>220.01</v>
      </c>
      <c r="M616" s="6">
        <f t="shared" si="30"/>
        <v>0</v>
      </c>
      <c r="N616" s="6">
        <f t="shared" si="31"/>
        <v>0</v>
      </c>
      <c r="O616" s="14">
        <f t="shared" si="32"/>
        <v>34.922222222222224</v>
      </c>
    </row>
    <row r="617" spans="1:15" x14ac:dyDescent="0.2">
      <c r="A617" s="19">
        <v>401858</v>
      </c>
      <c r="B617" s="3" t="s">
        <v>24</v>
      </c>
      <c r="C617" s="3">
        <v>43723</v>
      </c>
      <c r="D617" s="3">
        <v>43727</v>
      </c>
      <c r="E617" s="67" t="s">
        <v>925</v>
      </c>
      <c r="H617" s="6">
        <v>25.65</v>
      </c>
      <c r="I617" s="6">
        <v>25.65</v>
      </c>
      <c r="J617" s="6"/>
      <c r="K617" s="6"/>
      <c r="L617" s="15">
        <v>25.65</v>
      </c>
      <c r="M617" s="6">
        <f t="shared" si="30"/>
        <v>0</v>
      </c>
      <c r="N617" s="6">
        <f t="shared" si="31"/>
        <v>0</v>
      </c>
      <c r="O617" s="14">
        <f t="shared" si="32"/>
        <v>4.0714285714285712</v>
      </c>
    </row>
    <row r="618" spans="1:15" x14ac:dyDescent="0.2">
      <c r="A618" s="19">
        <v>257610</v>
      </c>
      <c r="B618" s="3" t="s">
        <v>24</v>
      </c>
      <c r="C618" s="3">
        <v>43722</v>
      </c>
      <c r="D618" s="3">
        <v>43724</v>
      </c>
      <c r="E618" s="4" t="s">
        <v>926</v>
      </c>
      <c r="H618" s="6">
        <v>6.31</v>
      </c>
      <c r="I618" s="6">
        <v>6.31</v>
      </c>
      <c r="J618" s="6"/>
      <c r="K618" s="6"/>
      <c r="L618" s="15">
        <v>6.31</v>
      </c>
      <c r="M618" s="6">
        <f t="shared" si="30"/>
        <v>0</v>
      </c>
      <c r="N618" s="6">
        <f t="shared" si="31"/>
        <v>0</v>
      </c>
      <c r="O618" s="14">
        <f t="shared" si="32"/>
        <v>1.0015873015873016</v>
      </c>
    </row>
    <row r="619" spans="1:15" x14ac:dyDescent="0.2">
      <c r="A619" s="1">
        <v>269779</v>
      </c>
      <c r="B619" s="1" t="s">
        <v>24</v>
      </c>
      <c r="C619" s="3">
        <v>43727</v>
      </c>
      <c r="D619" s="3">
        <v>43731</v>
      </c>
      <c r="E619" s="4" t="s">
        <v>927</v>
      </c>
      <c r="H619" s="6">
        <v>50</v>
      </c>
      <c r="I619" s="6">
        <v>50</v>
      </c>
      <c r="J619" s="6"/>
      <c r="K619" s="6"/>
      <c r="L619" s="15">
        <v>50</v>
      </c>
      <c r="M619" s="6">
        <f t="shared" si="30"/>
        <v>0</v>
      </c>
      <c r="N619" s="6">
        <f t="shared" si="31"/>
        <v>0</v>
      </c>
      <c r="O619" s="14">
        <f t="shared" si="32"/>
        <v>7.9365079365079367</v>
      </c>
    </row>
    <row r="620" spans="1:15" x14ac:dyDescent="0.2">
      <c r="A620" s="1">
        <v>248663</v>
      </c>
      <c r="B620" s="1" t="s">
        <v>24</v>
      </c>
      <c r="C620" s="3">
        <v>43727</v>
      </c>
      <c r="D620" s="3">
        <v>43731</v>
      </c>
      <c r="E620" s="4" t="s">
        <v>928</v>
      </c>
      <c r="H620" s="6">
        <v>26.14</v>
      </c>
      <c r="I620" s="6">
        <v>26.14</v>
      </c>
      <c r="J620" s="6"/>
      <c r="K620" s="6"/>
      <c r="L620" s="15">
        <v>26.14</v>
      </c>
      <c r="M620" s="6">
        <f t="shared" si="30"/>
        <v>0</v>
      </c>
      <c r="N620" s="6">
        <f t="shared" si="31"/>
        <v>0</v>
      </c>
      <c r="O620" s="14">
        <f t="shared" si="32"/>
        <v>4.1492063492063496</v>
      </c>
    </row>
    <row r="621" spans="1:15" x14ac:dyDescent="0.2">
      <c r="A621" s="1">
        <v>248663</v>
      </c>
      <c r="B621" s="1" t="s">
        <v>24</v>
      </c>
      <c r="C621" s="3">
        <v>43727</v>
      </c>
      <c r="D621" s="3">
        <v>43731</v>
      </c>
      <c r="E621" s="4" t="s">
        <v>929</v>
      </c>
      <c r="H621" s="6">
        <v>25</v>
      </c>
      <c r="I621" s="6">
        <v>25</v>
      </c>
      <c r="J621" s="6"/>
      <c r="K621" s="6"/>
      <c r="L621" s="15">
        <v>25</v>
      </c>
      <c r="M621" s="6">
        <f t="shared" si="30"/>
        <v>0</v>
      </c>
      <c r="N621" s="6">
        <f t="shared" si="31"/>
        <v>0</v>
      </c>
      <c r="O621" s="14">
        <f t="shared" si="32"/>
        <v>3.9682539682539684</v>
      </c>
    </row>
    <row r="622" spans="1:15" x14ac:dyDescent="0.2">
      <c r="A622" s="1">
        <v>253028</v>
      </c>
      <c r="B622" s="1" t="s">
        <v>24</v>
      </c>
      <c r="C622" s="3">
        <v>43718</v>
      </c>
      <c r="D622" s="3">
        <v>43720</v>
      </c>
      <c r="E622" s="4" t="s">
        <v>930</v>
      </c>
      <c r="H622" s="6">
        <v>139.08000000000001</v>
      </c>
      <c r="I622" s="6">
        <v>139.08000000000001</v>
      </c>
      <c r="J622" s="6"/>
      <c r="K622" s="6"/>
      <c r="L622" s="15">
        <v>139.08000000000001</v>
      </c>
      <c r="M622" s="6">
        <f t="shared" si="30"/>
        <v>0</v>
      </c>
      <c r="N622" s="6">
        <f t="shared" si="31"/>
        <v>0</v>
      </c>
      <c r="O622" s="14">
        <f t="shared" si="32"/>
        <v>22.076190476190479</v>
      </c>
    </row>
    <row r="623" spans="1:15" x14ac:dyDescent="0.2">
      <c r="A623" s="10">
        <v>244582</v>
      </c>
      <c r="B623" s="10" t="s">
        <v>30</v>
      </c>
      <c r="C623" s="2">
        <v>43729</v>
      </c>
      <c r="D623" s="2">
        <v>43731</v>
      </c>
      <c r="E623" s="17" t="s">
        <v>931</v>
      </c>
      <c r="H623" s="6">
        <v>0</v>
      </c>
      <c r="I623" s="6">
        <v>0</v>
      </c>
      <c r="J623" s="6"/>
      <c r="K623" s="6"/>
      <c r="L623" s="15">
        <v>0</v>
      </c>
      <c r="M623" s="6">
        <f t="shared" si="30"/>
        <v>0</v>
      </c>
      <c r="N623" s="6">
        <f t="shared" si="31"/>
        <v>0</v>
      </c>
      <c r="O623" s="14">
        <f t="shared" si="32"/>
        <v>0</v>
      </c>
    </row>
    <row r="624" spans="1:15" x14ac:dyDescent="0.2">
      <c r="A624" s="10">
        <v>244582</v>
      </c>
      <c r="B624" s="10" t="s">
        <v>30</v>
      </c>
      <c r="C624" s="2">
        <v>43729</v>
      </c>
      <c r="D624" s="2">
        <v>43731</v>
      </c>
      <c r="E624" s="17" t="s">
        <v>932</v>
      </c>
      <c r="H624" s="6">
        <v>25</v>
      </c>
      <c r="I624" s="6">
        <v>25</v>
      </c>
      <c r="J624" s="6"/>
      <c r="K624" s="6"/>
      <c r="L624" s="15">
        <v>25</v>
      </c>
      <c r="M624" s="6">
        <f t="shared" si="30"/>
        <v>0</v>
      </c>
      <c r="N624" s="6">
        <f t="shared" si="31"/>
        <v>0</v>
      </c>
      <c r="O624" s="14">
        <f t="shared" si="32"/>
        <v>3.9682539682539684</v>
      </c>
    </row>
    <row r="625" spans="1:15" x14ac:dyDescent="0.2">
      <c r="A625" s="1">
        <v>314697</v>
      </c>
      <c r="B625" s="1" t="s">
        <v>24</v>
      </c>
      <c r="C625" s="3">
        <v>43710</v>
      </c>
      <c r="D625" s="3">
        <v>43714</v>
      </c>
      <c r="E625" s="4" t="s">
        <v>933</v>
      </c>
      <c r="H625" s="6">
        <v>25.06</v>
      </c>
      <c r="I625" s="6">
        <v>25.06</v>
      </c>
      <c r="J625" s="6"/>
      <c r="K625" s="6"/>
      <c r="L625" s="15">
        <v>25.06</v>
      </c>
      <c r="M625" s="6">
        <f t="shared" si="30"/>
        <v>0</v>
      </c>
      <c r="N625" s="6">
        <f t="shared" si="31"/>
        <v>0</v>
      </c>
      <c r="O625" s="14">
        <f t="shared" si="32"/>
        <v>3.9777777777777779</v>
      </c>
    </row>
    <row r="626" spans="1:15" x14ac:dyDescent="0.2">
      <c r="A626" s="1">
        <v>314697</v>
      </c>
      <c r="B626" s="1" t="s">
        <v>24</v>
      </c>
      <c r="C626" s="3">
        <v>43710</v>
      </c>
      <c r="D626" s="3">
        <v>43714</v>
      </c>
      <c r="E626" s="4" t="s">
        <v>934</v>
      </c>
      <c r="H626" s="6">
        <v>25.05</v>
      </c>
      <c r="I626" s="6">
        <v>25.05</v>
      </c>
      <c r="J626" s="6"/>
      <c r="K626" s="6"/>
      <c r="L626" s="15">
        <v>25.05</v>
      </c>
      <c r="M626" s="6">
        <f t="shared" si="30"/>
        <v>0</v>
      </c>
      <c r="N626" s="6">
        <f t="shared" si="31"/>
        <v>0</v>
      </c>
      <c r="O626" s="14">
        <f t="shared" si="32"/>
        <v>3.9761904761904763</v>
      </c>
    </row>
    <row r="627" spans="1:15" x14ac:dyDescent="0.2">
      <c r="A627" s="19">
        <v>276937</v>
      </c>
      <c r="B627" s="3" t="s">
        <v>24</v>
      </c>
      <c r="C627" s="3">
        <v>43715</v>
      </c>
      <c r="D627" s="3">
        <v>43717</v>
      </c>
      <c r="E627" s="20" t="s">
        <v>935</v>
      </c>
      <c r="H627" s="6">
        <v>74.42</v>
      </c>
      <c r="I627" s="6">
        <v>74.42</v>
      </c>
      <c r="J627" s="6"/>
      <c r="K627" s="6"/>
      <c r="L627" s="15">
        <v>74.42</v>
      </c>
      <c r="M627" s="6">
        <f t="shared" si="30"/>
        <v>0</v>
      </c>
      <c r="N627" s="6">
        <f t="shared" si="31"/>
        <v>0</v>
      </c>
      <c r="O627" s="14">
        <f t="shared" si="32"/>
        <v>11.812698412698413</v>
      </c>
    </row>
    <row r="628" spans="1:15" x14ac:dyDescent="0.2">
      <c r="A628" s="19">
        <v>276937</v>
      </c>
      <c r="B628" s="3" t="s">
        <v>24</v>
      </c>
      <c r="C628" s="3">
        <v>43715</v>
      </c>
      <c r="D628" s="3">
        <v>43717</v>
      </c>
      <c r="E628" s="20" t="s">
        <v>936</v>
      </c>
      <c r="H628" s="6">
        <v>25.74</v>
      </c>
      <c r="I628" s="6">
        <v>25.74</v>
      </c>
      <c r="J628" s="6"/>
      <c r="K628" s="6"/>
      <c r="L628" s="15">
        <v>25.74</v>
      </c>
      <c r="M628" s="6">
        <f t="shared" si="30"/>
        <v>0</v>
      </c>
      <c r="N628" s="6">
        <f t="shared" si="31"/>
        <v>0</v>
      </c>
      <c r="O628" s="14">
        <f t="shared" si="32"/>
        <v>4.0857142857142854</v>
      </c>
    </row>
    <row r="629" spans="1:15" x14ac:dyDescent="0.2">
      <c r="A629" s="19">
        <v>276937</v>
      </c>
      <c r="B629" s="3" t="s">
        <v>24</v>
      </c>
      <c r="C629" s="3">
        <v>43715</v>
      </c>
      <c r="D629" s="3">
        <v>43717</v>
      </c>
      <c r="E629" s="20" t="s">
        <v>937</v>
      </c>
      <c r="H629" s="6">
        <v>82.29</v>
      </c>
      <c r="I629" s="6">
        <v>82.29</v>
      </c>
      <c r="J629" s="6"/>
      <c r="K629" s="6"/>
      <c r="L629" s="15">
        <v>82.29</v>
      </c>
      <c r="M629" s="6">
        <f t="shared" si="30"/>
        <v>0</v>
      </c>
      <c r="N629" s="6">
        <f t="shared" si="31"/>
        <v>0</v>
      </c>
      <c r="O629" s="14">
        <f t="shared" si="32"/>
        <v>13.061904761904763</v>
      </c>
    </row>
    <row r="630" spans="1:15" x14ac:dyDescent="0.2">
      <c r="A630" s="19">
        <v>276937</v>
      </c>
      <c r="B630" s="3" t="s">
        <v>24</v>
      </c>
      <c r="C630" s="3">
        <v>43715</v>
      </c>
      <c r="D630" s="3">
        <v>43717</v>
      </c>
      <c r="E630" s="20" t="s">
        <v>938</v>
      </c>
      <c r="H630" s="6">
        <v>25.81</v>
      </c>
      <c r="I630" s="6">
        <v>25.81</v>
      </c>
      <c r="J630" s="6"/>
      <c r="K630" s="6"/>
      <c r="L630" s="15">
        <v>25.81</v>
      </c>
      <c r="M630" s="6">
        <f t="shared" si="30"/>
        <v>0</v>
      </c>
      <c r="N630" s="6">
        <f t="shared" si="31"/>
        <v>0</v>
      </c>
      <c r="O630" s="14">
        <f t="shared" si="32"/>
        <v>4.0968253968253965</v>
      </c>
    </row>
    <row r="631" spans="1:15" x14ac:dyDescent="0.2">
      <c r="A631" s="19">
        <v>276937</v>
      </c>
      <c r="B631" s="3" t="s">
        <v>24</v>
      </c>
      <c r="C631" s="3">
        <v>43715</v>
      </c>
      <c r="D631" s="3">
        <v>43717</v>
      </c>
      <c r="E631" s="20" t="s">
        <v>939</v>
      </c>
      <c r="H631" s="6">
        <v>96.08</v>
      </c>
      <c r="I631" s="6">
        <v>96.08</v>
      </c>
      <c r="J631" s="6"/>
      <c r="K631" s="6"/>
      <c r="L631" s="15">
        <v>96.08</v>
      </c>
      <c r="M631" s="6">
        <f t="shared" si="30"/>
        <v>0</v>
      </c>
      <c r="N631" s="6">
        <f t="shared" si="31"/>
        <v>0</v>
      </c>
      <c r="O631" s="14">
        <f t="shared" si="32"/>
        <v>15.250793650793652</v>
      </c>
    </row>
    <row r="632" spans="1:15" x14ac:dyDescent="0.2">
      <c r="A632" s="19">
        <v>276937</v>
      </c>
      <c r="B632" s="3" t="s">
        <v>24</v>
      </c>
      <c r="C632" s="3">
        <v>43715</v>
      </c>
      <c r="D632" s="3">
        <v>43717</v>
      </c>
      <c r="E632" s="20" t="s">
        <v>940</v>
      </c>
      <c r="H632" s="6">
        <v>25.25</v>
      </c>
      <c r="I632" s="6">
        <v>25.25</v>
      </c>
      <c r="J632" s="6"/>
      <c r="K632" s="6"/>
      <c r="L632" s="15">
        <v>25.25</v>
      </c>
      <c r="M632" s="6">
        <f t="shared" si="30"/>
        <v>0</v>
      </c>
      <c r="N632" s="6">
        <f t="shared" si="31"/>
        <v>0</v>
      </c>
      <c r="O632" s="14">
        <f t="shared" si="32"/>
        <v>4.0079365079365079</v>
      </c>
    </row>
    <row r="633" spans="1:15" x14ac:dyDescent="0.2">
      <c r="A633" s="19">
        <v>276937</v>
      </c>
      <c r="B633" s="3" t="s">
        <v>24</v>
      </c>
      <c r="C633" s="3">
        <v>43715</v>
      </c>
      <c r="D633" s="3">
        <v>43717</v>
      </c>
      <c r="E633" s="20" t="s">
        <v>941</v>
      </c>
      <c r="H633" s="6">
        <v>86.63</v>
      </c>
      <c r="I633" s="6">
        <v>86.63</v>
      </c>
      <c r="J633" s="6"/>
      <c r="K633" s="6"/>
      <c r="L633" s="15">
        <v>86.63</v>
      </c>
      <c r="M633" s="6">
        <f t="shared" si="30"/>
        <v>0</v>
      </c>
      <c r="N633" s="6">
        <f t="shared" si="31"/>
        <v>0</v>
      </c>
      <c r="O633" s="14">
        <f t="shared" si="32"/>
        <v>13.75079365079365</v>
      </c>
    </row>
    <row r="634" spans="1:15" x14ac:dyDescent="0.2">
      <c r="A634" s="19">
        <v>276937</v>
      </c>
      <c r="B634" s="3" t="s">
        <v>24</v>
      </c>
      <c r="C634" s="3">
        <v>43715</v>
      </c>
      <c r="D634" s="3">
        <v>43717</v>
      </c>
      <c r="E634" s="20" t="s">
        <v>942</v>
      </c>
      <c r="H634" s="6">
        <v>25.25</v>
      </c>
      <c r="I634" s="6">
        <v>25.25</v>
      </c>
      <c r="J634" s="6"/>
      <c r="K634" s="6"/>
      <c r="L634" s="15">
        <v>25.25</v>
      </c>
      <c r="M634" s="6">
        <f t="shared" si="30"/>
        <v>0</v>
      </c>
      <c r="N634" s="6">
        <f t="shared" si="31"/>
        <v>0</v>
      </c>
      <c r="O634" s="14">
        <f t="shared" si="32"/>
        <v>4.0079365079365079</v>
      </c>
    </row>
    <row r="635" spans="1:15" x14ac:dyDescent="0.2">
      <c r="A635" s="1">
        <v>212981</v>
      </c>
      <c r="B635" s="1" t="s">
        <v>24</v>
      </c>
      <c r="C635" s="3">
        <v>43707</v>
      </c>
      <c r="D635" s="3">
        <v>43711</v>
      </c>
      <c r="E635" s="4" t="s">
        <v>943</v>
      </c>
      <c r="H635" s="6">
        <v>45.35</v>
      </c>
      <c r="I635" s="6">
        <v>45.35</v>
      </c>
      <c r="J635" s="6"/>
      <c r="K635" s="6"/>
      <c r="L635" s="15">
        <v>45.35</v>
      </c>
      <c r="M635" s="6">
        <f t="shared" si="30"/>
        <v>0</v>
      </c>
      <c r="N635" s="6">
        <f t="shared" si="31"/>
        <v>0</v>
      </c>
      <c r="O635" s="14">
        <f t="shared" si="32"/>
        <v>7.1984126984126986</v>
      </c>
    </row>
    <row r="636" spans="1:15" x14ac:dyDescent="0.2">
      <c r="A636" s="1">
        <v>212981</v>
      </c>
      <c r="B636" s="1" t="s">
        <v>24</v>
      </c>
      <c r="C636" s="3">
        <v>43707</v>
      </c>
      <c r="D636" s="3">
        <v>43711</v>
      </c>
      <c r="E636" s="4" t="s">
        <v>944</v>
      </c>
      <c r="H636" s="6">
        <v>48.66</v>
      </c>
      <c r="I636" s="6">
        <v>48.66</v>
      </c>
      <c r="J636" s="6"/>
      <c r="K636" s="6"/>
      <c r="L636" s="15">
        <v>48.66</v>
      </c>
      <c r="M636" s="6">
        <f t="shared" si="30"/>
        <v>0</v>
      </c>
      <c r="N636" s="6">
        <f t="shared" si="31"/>
        <v>0</v>
      </c>
      <c r="O636" s="14">
        <f t="shared" si="32"/>
        <v>7.7238095238095239</v>
      </c>
    </row>
    <row r="637" spans="1:15" x14ac:dyDescent="0.2">
      <c r="A637" s="1">
        <v>268845</v>
      </c>
      <c r="B637" s="1" t="s">
        <v>24</v>
      </c>
      <c r="C637" s="3">
        <v>43722</v>
      </c>
      <c r="D637" s="3">
        <v>43725</v>
      </c>
      <c r="E637" s="4" t="s">
        <v>945</v>
      </c>
      <c r="H637" s="6">
        <v>26.58</v>
      </c>
      <c r="I637" s="6">
        <v>26.58</v>
      </c>
      <c r="J637" s="6"/>
      <c r="K637" s="6"/>
      <c r="L637" s="15">
        <v>26.58</v>
      </c>
      <c r="M637" s="6">
        <f t="shared" si="30"/>
        <v>0</v>
      </c>
      <c r="N637" s="6">
        <f t="shared" si="31"/>
        <v>0</v>
      </c>
      <c r="O637" s="14">
        <f t="shared" si="32"/>
        <v>4.2190476190476192</v>
      </c>
    </row>
    <row r="638" spans="1:15" x14ac:dyDescent="0.2">
      <c r="A638" s="10">
        <v>249985</v>
      </c>
      <c r="B638" s="10" t="s">
        <v>30</v>
      </c>
      <c r="C638" s="2">
        <v>43725</v>
      </c>
      <c r="D638" s="2">
        <v>43727</v>
      </c>
      <c r="E638" s="17" t="s">
        <v>946</v>
      </c>
      <c r="H638" s="6">
        <v>110.88</v>
      </c>
      <c r="I638" s="6">
        <v>110.88</v>
      </c>
      <c r="J638" s="6"/>
      <c r="K638" s="6"/>
      <c r="L638" s="15">
        <v>110.87</v>
      </c>
      <c r="M638" s="6">
        <f t="shared" si="30"/>
        <v>9.9999999999909051E-3</v>
      </c>
      <c r="N638" s="6">
        <f t="shared" si="31"/>
        <v>0</v>
      </c>
      <c r="O638" s="14">
        <f t="shared" si="32"/>
        <v>17.598412698412698</v>
      </c>
    </row>
    <row r="639" spans="1:15" x14ac:dyDescent="0.2">
      <c r="A639" s="10">
        <v>249985</v>
      </c>
      <c r="B639" s="10" t="s">
        <v>30</v>
      </c>
      <c r="C639" s="2">
        <v>43725</v>
      </c>
      <c r="D639" s="2">
        <v>43727</v>
      </c>
      <c r="E639" s="17" t="s">
        <v>947</v>
      </c>
      <c r="H639" s="6">
        <v>26.11</v>
      </c>
      <c r="I639" s="6">
        <v>26.11</v>
      </c>
      <c r="J639" s="6"/>
      <c r="K639" s="6"/>
      <c r="L639" s="15">
        <v>26.11</v>
      </c>
      <c r="M639" s="6">
        <f t="shared" si="30"/>
        <v>0</v>
      </c>
      <c r="N639" s="6">
        <f t="shared" si="31"/>
        <v>0</v>
      </c>
      <c r="O639" s="14">
        <f t="shared" si="32"/>
        <v>4.1444444444444448</v>
      </c>
    </row>
    <row r="640" spans="1:15" x14ac:dyDescent="0.2">
      <c r="A640" s="1">
        <v>264214</v>
      </c>
      <c r="B640" s="1" t="s">
        <v>24</v>
      </c>
      <c r="C640" s="3">
        <v>43722</v>
      </c>
      <c r="D640" s="3">
        <v>43724</v>
      </c>
      <c r="E640" s="4" t="s">
        <v>948</v>
      </c>
      <c r="H640" s="6">
        <v>9.4499999999999993</v>
      </c>
      <c r="I640" s="6">
        <v>9.4499999999999993</v>
      </c>
      <c r="J640" s="6"/>
      <c r="K640" s="6"/>
      <c r="L640" s="15">
        <v>9.4499999999999993</v>
      </c>
      <c r="M640" s="6">
        <f t="shared" si="30"/>
        <v>0</v>
      </c>
      <c r="N640" s="6">
        <f t="shared" si="31"/>
        <v>0</v>
      </c>
      <c r="O640" s="14">
        <f t="shared" si="32"/>
        <v>1.5</v>
      </c>
    </row>
    <row r="641" spans="1:15" x14ac:dyDescent="0.2">
      <c r="A641" s="1">
        <v>264214</v>
      </c>
      <c r="B641" s="1" t="s">
        <v>24</v>
      </c>
      <c r="C641" s="3">
        <v>43722</v>
      </c>
      <c r="D641" s="3">
        <v>43724</v>
      </c>
      <c r="E641" s="4" t="s">
        <v>949</v>
      </c>
      <c r="H641" s="6">
        <v>25</v>
      </c>
      <c r="I641" s="6">
        <v>25</v>
      </c>
      <c r="J641" s="6"/>
      <c r="K641" s="6"/>
      <c r="L641" s="15">
        <v>25</v>
      </c>
      <c r="M641" s="6">
        <f t="shared" si="30"/>
        <v>0</v>
      </c>
      <c r="N641" s="6">
        <f t="shared" si="31"/>
        <v>0</v>
      </c>
      <c r="O641" s="14">
        <f t="shared" si="32"/>
        <v>3.9682539682539684</v>
      </c>
    </row>
    <row r="642" spans="1:15" x14ac:dyDescent="0.2">
      <c r="A642" s="19">
        <v>266262</v>
      </c>
      <c r="B642" s="3" t="s">
        <v>24</v>
      </c>
      <c r="C642" s="3">
        <v>43715</v>
      </c>
      <c r="D642" s="3">
        <v>43717</v>
      </c>
      <c r="E642" s="20" t="s">
        <v>950</v>
      </c>
      <c r="H642" s="6">
        <v>26.35</v>
      </c>
      <c r="I642" s="6">
        <v>26.35</v>
      </c>
      <c r="J642" s="6"/>
      <c r="K642" s="6"/>
      <c r="L642" s="15">
        <v>26.35</v>
      </c>
      <c r="M642" s="6">
        <f t="shared" si="30"/>
        <v>0</v>
      </c>
      <c r="N642" s="6">
        <f t="shared" si="31"/>
        <v>0</v>
      </c>
      <c r="O642" s="14">
        <f t="shared" si="32"/>
        <v>4.1825396825396828</v>
      </c>
    </row>
    <row r="643" spans="1:15" x14ac:dyDescent="0.2">
      <c r="A643" s="1">
        <v>406732</v>
      </c>
      <c r="B643" s="1" t="s">
        <v>24</v>
      </c>
      <c r="C643" s="3">
        <v>43717</v>
      </c>
      <c r="D643" s="3">
        <v>43719</v>
      </c>
      <c r="E643" s="4" t="s">
        <v>951</v>
      </c>
      <c r="H643" s="6">
        <v>25</v>
      </c>
      <c r="I643" s="6">
        <v>25</v>
      </c>
      <c r="J643" s="6"/>
      <c r="K643" s="6"/>
      <c r="L643" s="15">
        <v>25</v>
      </c>
      <c r="M643" s="6">
        <f t="shared" si="30"/>
        <v>0</v>
      </c>
      <c r="N643" s="6">
        <f t="shared" si="31"/>
        <v>0</v>
      </c>
      <c r="O643" s="14">
        <f t="shared" si="32"/>
        <v>3.9682539682539684</v>
      </c>
    </row>
    <row r="644" spans="1:15" x14ac:dyDescent="0.2">
      <c r="A644" s="10">
        <v>151350</v>
      </c>
      <c r="B644" s="10" t="s">
        <v>30</v>
      </c>
      <c r="C644" s="2">
        <v>43729</v>
      </c>
      <c r="D644" s="2">
        <v>43731</v>
      </c>
      <c r="E644" s="17" t="s">
        <v>952</v>
      </c>
      <c r="H644" s="6">
        <v>25</v>
      </c>
      <c r="I644" s="6">
        <v>25</v>
      </c>
      <c r="J644" s="6"/>
      <c r="K644" s="6"/>
      <c r="L644" s="15">
        <v>25</v>
      </c>
      <c r="M644" s="6">
        <f t="shared" si="30"/>
        <v>0</v>
      </c>
      <c r="N644" s="6">
        <f t="shared" si="31"/>
        <v>0</v>
      </c>
      <c r="O644" s="14">
        <f t="shared" si="32"/>
        <v>3.9682539682539684</v>
      </c>
    </row>
    <row r="645" spans="1:15" x14ac:dyDescent="0.2">
      <c r="A645" s="1">
        <v>402451</v>
      </c>
      <c r="B645" s="1" t="s">
        <v>24</v>
      </c>
      <c r="C645" s="3">
        <v>43722</v>
      </c>
      <c r="D645" s="3">
        <v>43724</v>
      </c>
      <c r="E645" s="4" t="s">
        <v>953</v>
      </c>
      <c r="H645" s="6">
        <v>4.2</v>
      </c>
      <c r="I645" s="6">
        <v>4.2</v>
      </c>
      <c r="J645" s="6"/>
      <c r="K645" s="6"/>
      <c r="L645" s="15">
        <v>4.2</v>
      </c>
      <c r="M645" s="6">
        <f t="shared" si="30"/>
        <v>0</v>
      </c>
      <c r="N645" s="6">
        <f t="shared" si="31"/>
        <v>0</v>
      </c>
      <c r="O645" s="14">
        <f t="shared" si="32"/>
        <v>0.66666666666666674</v>
      </c>
    </row>
    <row r="646" spans="1:15" x14ac:dyDescent="0.2">
      <c r="A646" s="1">
        <v>400930</v>
      </c>
      <c r="B646" s="1" t="s">
        <v>24</v>
      </c>
      <c r="C646" s="3">
        <v>43727</v>
      </c>
      <c r="D646" s="3">
        <v>43731</v>
      </c>
      <c r="E646" s="4" t="s">
        <v>954</v>
      </c>
      <c r="H646" s="6">
        <v>26.11</v>
      </c>
      <c r="I646" s="6">
        <v>26.11</v>
      </c>
      <c r="J646" s="6"/>
      <c r="K646" s="6"/>
      <c r="L646" s="15">
        <v>26.11</v>
      </c>
      <c r="M646" s="6">
        <f t="shared" si="30"/>
        <v>0</v>
      </c>
      <c r="N646" s="6">
        <f t="shared" si="31"/>
        <v>0</v>
      </c>
      <c r="O646" s="14">
        <f t="shared" si="32"/>
        <v>4.1444444444444448</v>
      </c>
    </row>
    <row r="647" spans="1:15" x14ac:dyDescent="0.2">
      <c r="A647" s="1">
        <v>208419</v>
      </c>
      <c r="B647" s="1" t="s">
        <v>24</v>
      </c>
      <c r="C647" s="3">
        <v>43724</v>
      </c>
      <c r="D647" s="3">
        <v>43726</v>
      </c>
      <c r="E647" s="4" t="s">
        <v>955</v>
      </c>
      <c r="H647" s="6">
        <v>596.72</v>
      </c>
      <c r="I647" s="6">
        <v>596.72</v>
      </c>
      <c r="J647" s="6"/>
      <c r="K647" s="6"/>
      <c r="L647" s="15">
        <v>596.72</v>
      </c>
      <c r="M647" s="6">
        <f t="shared" si="30"/>
        <v>0</v>
      </c>
      <c r="N647" s="6">
        <f t="shared" si="31"/>
        <v>0</v>
      </c>
      <c r="O647" s="14">
        <f t="shared" si="32"/>
        <v>94.717460317460322</v>
      </c>
    </row>
    <row r="648" spans="1:15" x14ac:dyDescent="0.2">
      <c r="A648" s="1">
        <v>208419</v>
      </c>
      <c r="B648" s="1" t="s">
        <v>24</v>
      </c>
      <c r="C648" s="3">
        <v>43724</v>
      </c>
      <c r="D648" s="3">
        <v>43726</v>
      </c>
      <c r="E648" s="4" t="s">
        <v>956</v>
      </c>
      <c r="H648" s="6">
        <v>30.97</v>
      </c>
      <c r="I648" s="6">
        <v>30.97</v>
      </c>
      <c r="J648" s="6"/>
      <c r="K648" s="6"/>
      <c r="L648" s="15">
        <v>30.97</v>
      </c>
      <c r="M648" s="6">
        <f t="shared" si="30"/>
        <v>0</v>
      </c>
      <c r="N648" s="6">
        <f t="shared" si="31"/>
        <v>0</v>
      </c>
      <c r="O648" s="14">
        <f t="shared" si="32"/>
        <v>4.9158730158730162</v>
      </c>
    </row>
    <row r="649" spans="1:15" x14ac:dyDescent="0.2">
      <c r="A649" s="1">
        <v>232197</v>
      </c>
      <c r="B649" s="1" t="s">
        <v>24</v>
      </c>
      <c r="C649" s="3">
        <v>43726</v>
      </c>
      <c r="D649" s="3">
        <v>43728</v>
      </c>
      <c r="E649" s="4" t="s">
        <v>957</v>
      </c>
      <c r="H649" s="6">
        <v>28.04</v>
      </c>
      <c r="I649" s="6">
        <v>28.04</v>
      </c>
      <c r="J649" s="6"/>
      <c r="K649" s="6"/>
      <c r="L649" s="15">
        <v>28.04</v>
      </c>
      <c r="M649" s="6">
        <f t="shared" si="30"/>
        <v>0</v>
      </c>
      <c r="N649" s="6">
        <f t="shared" si="31"/>
        <v>0</v>
      </c>
      <c r="O649" s="14">
        <f t="shared" si="32"/>
        <v>4.450793650793651</v>
      </c>
    </row>
    <row r="650" spans="1:15" x14ac:dyDescent="0.2">
      <c r="A650" s="1">
        <v>264962</v>
      </c>
      <c r="B650" s="1" t="s">
        <v>24</v>
      </c>
      <c r="C650" s="3">
        <v>43709</v>
      </c>
      <c r="D650" s="3">
        <v>43711</v>
      </c>
      <c r="E650" s="4" t="s">
        <v>958</v>
      </c>
      <c r="H650" s="6">
        <v>25.45</v>
      </c>
      <c r="I650" s="6">
        <v>25.45</v>
      </c>
      <c r="J650" s="6"/>
      <c r="K650" s="6"/>
      <c r="L650" s="15">
        <v>25.45</v>
      </c>
      <c r="M650" s="6">
        <f t="shared" si="30"/>
        <v>0</v>
      </c>
      <c r="N650" s="6">
        <f t="shared" si="31"/>
        <v>0</v>
      </c>
      <c r="O650" s="14">
        <f t="shared" si="32"/>
        <v>4.0396825396825395</v>
      </c>
    </row>
    <row r="651" spans="1:15" x14ac:dyDescent="0.2">
      <c r="A651" s="19">
        <v>272258</v>
      </c>
      <c r="B651" s="3" t="s">
        <v>24</v>
      </c>
      <c r="C651" s="3">
        <v>43724</v>
      </c>
      <c r="D651" s="3">
        <v>43727</v>
      </c>
      <c r="E651" s="20" t="s">
        <v>959</v>
      </c>
      <c r="H651" s="6">
        <v>4.58</v>
      </c>
      <c r="I651" s="6">
        <v>4.58</v>
      </c>
      <c r="J651" s="6"/>
      <c r="K651" s="6"/>
      <c r="L651" s="15">
        <v>4.58</v>
      </c>
      <c r="M651" s="6">
        <f t="shared" si="30"/>
        <v>0</v>
      </c>
      <c r="N651" s="6">
        <f t="shared" si="31"/>
        <v>0</v>
      </c>
      <c r="O651" s="14">
        <f t="shared" si="32"/>
        <v>0.72698412698412707</v>
      </c>
    </row>
    <row r="652" spans="1:15" x14ac:dyDescent="0.2">
      <c r="A652" s="1"/>
      <c r="B652" s="1"/>
      <c r="E652" s="4"/>
      <c r="H652" s="6"/>
      <c r="I652" s="6"/>
      <c r="J652" s="101">
        <f>SUM(J592:J613)</f>
        <v>0</v>
      </c>
      <c r="K652" s="101"/>
      <c r="L652" s="15"/>
      <c r="M652" s="101"/>
      <c r="N652" s="101"/>
      <c r="O652" s="101"/>
    </row>
    <row r="653" spans="1:15" x14ac:dyDescent="0.2">
      <c r="A653" s="1"/>
      <c r="B653" s="1"/>
      <c r="E653" s="4"/>
      <c r="H653" s="6"/>
      <c r="I653" s="6"/>
      <c r="L653" s="15"/>
    </row>
    <row r="654" spans="1:15" x14ac:dyDescent="0.2">
      <c r="A654" t="s">
        <v>960</v>
      </c>
      <c r="B654" s="3"/>
      <c r="D654"/>
      <c r="E654" s="16"/>
      <c r="F654" s="16"/>
      <c r="G654" s="101">
        <f>SUM(G592:G613)</f>
        <v>0</v>
      </c>
      <c r="H654" s="101">
        <f>SUM(H595:H651)</f>
        <v>2937.6099999999992</v>
      </c>
      <c r="I654" s="101">
        <f>SUM(I595:I651)</f>
        <v>2923.5499999999988</v>
      </c>
      <c r="J654" s="101">
        <f>SUM(J607:J613)</f>
        <v>0</v>
      </c>
      <c r="K654" s="101">
        <f>SUM(K595:K651)</f>
        <v>0</v>
      </c>
      <c r="L654" s="101">
        <f>SUM(L595:L651)</f>
        <v>2937.2499999999995</v>
      </c>
      <c r="M654" s="101">
        <f>SUM(M595:M651)</f>
        <v>0.35999999999999255</v>
      </c>
      <c r="N654" s="101">
        <f>SUM(N595:N651)</f>
        <v>14.060000000000002</v>
      </c>
      <c r="O654" s="101">
        <f>SUM(O595:O651)</f>
        <v>466.23015873015873</v>
      </c>
    </row>
  </sheetData>
  <sheetProtection algorithmName="SHA-512" hashValue="8IklV0ZVws4OqhongtqjXT7rNOf0HZB4zSmOcLUA7kflSXYyoDBbl6ukUhrAZXRDn9K6wo+TDiKp/is5s8J/9Q==" saltValue="Xy3sn+IuJcpu3l4G2+W+ZQ==" spinCount="100000" sheet="1" objects="1" scenarios="1"/>
  <printOptions gridLines="1"/>
  <pageMargins left="0.1" right="0.1" top="1" bottom="0.5" header="0.5" footer="0.5"/>
  <pageSetup scale="65" fitToHeight="20" orientation="landscape" r:id="rId1"/>
  <headerFooter alignWithMargins="0">
    <oddHeader xml:space="preserve">&amp;CMICHIGAN LIQUOR CONTROL COMMISSION
BEER REPORTS RECEIVED
AUGUST 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</vt:lpstr>
      <vt:lpstr>AUG!Print_Titles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Thebo, Pamela (LARA)</dc:creator>
  <cp:lastModifiedBy>Marvin, David (LARA)</cp:lastModifiedBy>
  <dcterms:created xsi:type="dcterms:W3CDTF">2020-02-06T17:37:35Z</dcterms:created>
  <dcterms:modified xsi:type="dcterms:W3CDTF">2020-02-06T22:21:10Z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TheboP1@michigan.gov</vt:lpwstr>
  </property>
  <property fmtid="{D5CDD505-2E9C-101B-9397-08002B2CF9AE}" pid="5" name="MSIP_Label_3a2fed65-62e7-46ea-af74-187e0c17143a_SetDate">
    <vt:lpwstr>2020-02-06T17:38:05.2152990Z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2da34bed-2d49-4f6a-9903-44079302d187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