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mc:AlternateContent xmlns:mc="http://schemas.openxmlformats.org/markup-compatibility/2006">
    <mc:Choice Requires="x15">
      <x15ac:absPath xmlns:x15ac="http://schemas.microsoft.com/office/spreadsheetml/2010/11/ac" url="\\Hct084vsnapf003\mda\LANSING\SHARED\ESD_P2\RTF\Siting\Materials\"/>
    </mc:Choice>
  </mc:AlternateContent>
  <xr:revisionPtr revIDLastSave="0" documentId="13_ncr:1_{5D945FBE-7380-4F40-8CD3-8AC13902421E}" xr6:coauthVersionLast="45" xr6:coauthVersionMax="45" xr10:uidLastSave="{00000000-0000-0000-0000-000000000000}"/>
  <bookViews>
    <workbookView xWindow="-103" yWindow="-103" windowWidth="23657" windowHeight="15240" activeTab="1" xr2:uid="{00000000-000D-0000-FFFF-FFFF00000000}"/>
  </bookViews>
  <sheets>
    <sheet name="Instructions" sheetId="11" r:id="rId1"/>
    <sheet name="Centroid Location" sheetId="9" r:id="rId2"/>
    <sheet name="Sheet1" sheetId="10" r:id="rId3"/>
  </sheets>
  <definedNames>
    <definedName name="beef">Sheet1!$D$6</definedName>
    <definedName name="broiler">Sheet1!$D$19</definedName>
    <definedName name="cattle">Sheet1!$U$5:$U$6</definedName>
    <definedName name="dairy">Sheet1!$D$7:$D$9</definedName>
    <definedName name="farrowing">Sheet1!$D$12</definedName>
    <definedName name="finishing">Sheet1!$D$14:$D$18</definedName>
    <definedName name="gestation">Sheet1!$D$10:$D$11</definedName>
    <definedName name="liquid">Sheet1!$D$21:$D$22</definedName>
    <definedName name="Manure_Storage">Sheet1!$X$5:$X$6</definedName>
    <definedName name="nursery">Sheet1!$D$13</definedName>
    <definedName name="odorreduction">Sheet1!$D$37:$D$47</definedName>
    <definedName name="poultry">Sheet1!$W$5:$W$6</definedName>
    <definedName name="_xlnm.Print_Area" localSheetId="1">'Centroid Location'!$B$1:$L$98</definedName>
    <definedName name="solid">Sheet1!$D$23</definedName>
    <definedName name="swine">Sheet1!$V$5:$V$8</definedName>
    <definedName name="turkey">Sheet1!$D$20</definedName>
    <definedName name="type">Sheet1!$S$5:$S$8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1" i="9" l="1"/>
  <c r="J30" i="9"/>
  <c r="J29" i="9"/>
  <c r="J28" i="9"/>
  <c r="J27" i="9"/>
  <c r="J26" i="9"/>
  <c r="J25" i="9"/>
  <c r="J24" i="9"/>
  <c r="J23" i="9"/>
  <c r="J22" i="9"/>
  <c r="J21" i="9"/>
  <c r="J20" i="9"/>
  <c r="J19" i="9"/>
  <c r="J18" i="9"/>
  <c r="J17" i="9"/>
  <c r="J16" i="9"/>
  <c r="J15" i="9"/>
  <c r="J14" i="9"/>
  <c r="J13" i="9"/>
  <c r="J12" i="9"/>
  <c r="J11" i="9"/>
  <c r="J10" i="9"/>
  <c r="J9" i="9"/>
  <c r="H9" i="9" l="1"/>
  <c r="H10" i="9"/>
  <c r="H11" i="9"/>
  <c r="K11" i="9" l="1"/>
  <c r="K9" i="9"/>
  <c r="K10" i="9"/>
  <c r="H31" i="9"/>
  <c r="H30" i="9"/>
  <c r="H29" i="9"/>
  <c r="H28" i="9"/>
  <c r="H27" i="9"/>
  <c r="H26" i="9"/>
  <c r="H25" i="9"/>
  <c r="H24" i="9"/>
  <c r="H23" i="9"/>
  <c r="H22" i="9"/>
  <c r="H21" i="9"/>
  <c r="H20" i="9"/>
  <c r="H19" i="9"/>
  <c r="H18" i="9"/>
  <c r="H17" i="9"/>
  <c r="H16" i="9"/>
  <c r="H15" i="9"/>
  <c r="H14" i="9"/>
  <c r="H13" i="9"/>
  <c r="H12" i="9"/>
  <c r="K15" i="9" l="1"/>
  <c r="K19" i="9"/>
  <c r="K23" i="9"/>
  <c r="K31" i="9"/>
  <c r="K27" i="9"/>
  <c r="K12" i="9"/>
  <c r="K20" i="9"/>
  <c r="K24" i="9"/>
  <c r="K28" i="9"/>
  <c r="K16" i="9"/>
  <c r="K13" i="9"/>
  <c r="K17" i="9"/>
  <c r="K21" i="9"/>
  <c r="K25" i="9"/>
  <c r="K29" i="9"/>
  <c r="K14" i="9"/>
  <c r="K18" i="9"/>
  <c r="K22" i="9"/>
  <c r="K26" i="9"/>
  <c r="K30" i="9"/>
  <c r="K32" i="9" l="1"/>
  <c r="K33" i="9" s="1"/>
  <c r="J3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Tirrell, Ben (MDARD)</author>
    <author>Wozniak, Michael (MDARD)</author>
  </authors>
  <commentList>
    <comment ref="A6" authorId="0" shapeId="0" xr:uid="{571F53B3-4CE5-4BA0-8311-13E1EE61685A}">
      <text>
        <r>
          <rPr>
            <sz val="10"/>
            <color indexed="81"/>
            <rFont val="Tahoma"/>
            <family val="2"/>
          </rPr>
          <t>Not required. For user tracking of odor production sources.</t>
        </r>
        <r>
          <rPr>
            <sz val="9"/>
            <color indexed="81"/>
            <rFont val="Tahoma"/>
            <family val="2"/>
          </rPr>
          <t xml:space="preserve">
</t>
        </r>
      </text>
    </comment>
    <comment ref="C6" authorId="0" shapeId="0" xr:uid="{352F4E05-DAFB-4E30-B320-EC2716D65798}">
      <text>
        <r>
          <rPr>
            <sz val="10"/>
            <color indexed="81"/>
            <rFont val="Tahoma"/>
            <family val="2"/>
          </rPr>
          <t>The specific kind of production system for the given species.</t>
        </r>
      </text>
    </comment>
    <comment ref="D6" authorId="1" shapeId="0" xr:uid="{D21ADF5F-B887-430D-8D61-AF3F775F682B}">
      <text>
        <r>
          <rPr>
            <sz val="10"/>
            <color indexed="81"/>
            <rFont val="Tahoma"/>
            <family val="2"/>
          </rPr>
          <t>All liivestock housing and manure storage facilities need to be included.</t>
        </r>
      </text>
    </comment>
    <comment ref="E6" authorId="1" shapeId="0" xr:uid="{C6A42563-CB40-4522-B2E7-A0C094929880}">
      <text>
        <r>
          <rPr>
            <sz val="10"/>
            <color indexed="81"/>
            <rFont val="Tahoma"/>
            <family val="2"/>
          </rPr>
          <t xml:space="preserve">This is the latitude of the geographic center of the individual housing or storage facility in decimal format. </t>
        </r>
      </text>
    </comment>
    <comment ref="F6" authorId="0" shapeId="0" xr:uid="{32057F77-6BB7-4BFF-B1CF-0558F831433E}">
      <text>
        <r>
          <rPr>
            <sz val="9"/>
            <color indexed="81"/>
            <rFont val="Tahoma"/>
            <family val="2"/>
          </rPr>
          <t xml:space="preserve">This is the latitude of the geographic center of the individual housing or storage facility in decimal format. </t>
        </r>
      </text>
    </comment>
    <comment ref="G6" authorId="0" shapeId="0" xr:uid="{38EEA4A4-2DD8-4ABA-948E-F94EE5F27831}">
      <text>
        <r>
          <rPr>
            <sz val="10"/>
            <color indexed="81"/>
            <rFont val="Tahoma"/>
            <family val="2"/>
          </rPr>
          <t>The square footage of the given livestock housing or manure storage facility.</t>
        </r>
        <r>
          <rPr>
            <sz val="9"/>
            <color indexed="81"/>
            <rFont val="Tahoma"/>
            <family val="2"/>
          </rPr>
          <t xml:space="preserve">
</t>
        </r>
      </text>
    </comment>
    <comment ref="J33" authorId="0" shapeId="0" xr:uid="{E9E0C3BC-6CBC-4777-A66B-34BAEDDA2DFF}">
      <text>
        <r>
          <rPr>
            <b/>
            <sz val="9"/>
            <color indexed="81"/>
            <rFont val="Tahoma"/>
            <family val="2"/>
          </rPr>
          <t>Centroid Latitude</t>
        </r>
        <r>
          <rPr>
            <sz val="9"/>
            <color indexed="81"/>
            <rFont val="Tahoma"/>
            <family val="2"/>
          </rPr>
          <t xml:space="preserve">
</t>
        </r>
      </text>
    </comment>
    <comment ref="K33" authorId="0" shapeId="0" xr:uid="{48201102-A86E-49A1-9186-421C688DCBAD}">
      <text>
        <r>
          <rPr>
            <b/>
            <sz val="9"/>
            <color indexed="81"/>
            <rFont val="Tahoma"/>
            <family val="2"/>
          </rPr>
          <t>Centroid Longitude</t>
        </r>
        <r>
          <rPr>
            <sz val="9"/>
            <color indexed="81"/>
            <rFont val="Tahoma"/>
            <family val="2"/>
          </rPr>
          <t xml:space="preserve">
</t>
        </r>
      </text>
    </comment>
  </commentList>
</comments>
</file>

<file path=xl/sharedStrings.xml><?xml version="1.0" encoding="utf-8"?>
<sst xmlns="http://schemas.openxmlformats.org/spreadsheetml/2006/main" count="244" uniqueCount="129">
  <si>
    <t>Prepared by:</t>
  </si>
  <si>
    <t>Site:</t>
  </si>
  <si>
    <t xml:space="preserve">                   Total Odor Emission Factor =</t>
  </si>
  <si>
    <t>Animal Type</t>
  </si>
  <si>
    <t>Odor Emission Number</t>
  </si>
  <si>
    <t>Odor Emission Factor</t>
  </si>
  <si>
    <t>Species</t>
  </si>
  <si>
    <t>Housing Type</t>
  </si>
  <si>
    <t>Odor Emission Number (Rate)</t>
  </si>
  <si>
    <t>Cattle</t>
  </si>
  <si>
    <t>Beef/Dairy</t>
  </si>
  <si>
    <t>Dirt/Concrete lot</t>
  </si>
  <si>
    <t>Dairy</t>
  </si>
  <si>
    <t>Tie Stall, Scrape</t>
  </si>
  <si>
    <t>Free Stall, Scrape or Deep Pit       Loose Housing</t>
  </si>
  <si>
    <t>Swine</t>
  </si>
  <si>
    <t>Gestation</t>
  </si>
  <si>
    <t>Deep Pit, Natural or Mech. Vent.</t>
  </si>
  <si>
    <t>Pull Plug, Natural or Mech. Vent.</t>
  </si>
  <si>
    <t>Farrowing</t>
  </si>
  <si>
    <t>Nursery</t>
  </si>
  <si>
    <t>Finishing</t>
  </si>
  <si>
    <t>Poultry</t>
  </si>
  <si>
    <t>Broiler</t>
  </si>
  <si>
    <t>Turkey</t>
  </si>
  <si>
    <t>Litter</t>
  </si>
  <si>
    <t>Odor Emission Numbers for Liquid or Solid Manure Storages</t>
  </si>
  <si>
    <t>Storage Type</t>
  </si>
  <si>
    <t xml:space="preserve">Odor Emissions Numbers for Animal Housing                                  With an Average Management Level </t>
  </si>
  <si>
    <t>Earthen Basin, Single or Multiple Cells</t>
  </si>
  <si>
    <t>Steel or Concrete Tank, Above or Below Ground</t>
  </si>
  <si>
    <t>Crusted Solid Manure Stockpile</t>
  </si>
  <si>
    <t>Odor Control Technology</t>
  </si>
  <si>
    <t>Odor Control Factor</t>
  </si>
  <si>
    <t xml:space="preserve">Biofilter on All Exhaust Fans </t>
  </si>
  <si>
    <t>Geotextile Cover (&gt;=2.4mm or 1 inch)</t>
  </si>
  <si>
    <t>Straw or Natural Crust on Manure</t>
  </si>
  <si>
    <t>2" Thick</t>
  </si>
  <si>
    <t>4" Thick</t>
  </si>
  <si>
    <t>6" Thick</t>
  </si>
  <si>
    <t>8" Thick</t>
  </si>
  <si>
    <t>Impermeable Cover</t>
  </si>
  <si>
    <t>Oil Sprinkling Inside Swine Barns</t>
  </si>
  <si>
    <t>Cargill (Open Front), Scrape;                                Loose Housing, Scrape;                                    Open Concrete Lot, Scrape</t>
  </si>
  <si>
    <t>Deep Pit or Pull Plug,                                         Natural or Mechanical Vent.</t>
  </si>
  <si>
    <t>Hoop Barn, Deep Bedded , Scrape</t>
  </si>
  <si>
    <t>Odor Emmission Table</t>
  </si>
  <si>
    <t>Building/  storage type</t>
  </si>
  <si>
    <t>Odor Emmission factor</t>
  </si>
  <si>
    <t>cattle</t>
  </si>
  <si>
    <t>swine</t>
  </si>
  <si>
    <t>free stall / scrape / deep pit - loose housing</t>
  </si>
  <si>
    <t>Type</t>
  </si>
  <si>
    <t>crusted manure stockpile</t>
  </si>
  <si>
    <t>hoop barn, deep bedded, scrape (finishing)</t>
  </si>
  <si>
    <t>cargill (open front), scrape (finishing)</t>
  </si>
  <si>
    <t>litter (broiler)</t>
  </si>
  <si>
    <t>litter (turkey)</t>
  </si>
  <si>
    <t>straw or natural cover 2" thick</t>
  </si>
  <si>
    <t>straw or natural cover 4" thick</t>
  </si>
  <si>
    <t>straw or natural cover 6" thick</t>
  </si>
  <si>
    <t>straw or natural cover 8" thick</t>
  </si>
  <si>
    <t>Odor Reducing Tech</t>
  </si>
  <si>
    <t>factor</t>
  </si>
  <si>
    <t>Area               Sq. Ft.</t>
  </si>
  <si>
    <t>None</t>
  </si>
  <si>
    <t>Odor Reduction / Odor Control Tech</t>
  </si>
  <si>
    <t>User Instructions</t>
  </si>
  <si>
    <t xml:space="preserve">The MI OFFSET 2018 Worksheet is a tool to assist users of the MI OFFSET 2018 model available on the Michigan State University Enviroimpact website https://enviroweather.msu.edu/mioffset. This worksheet can help the user identify sources before they run the model, as well as find the latitude and longitude for placement of the odor print at the source weighted centroid. Steps for using the worksheet are as follows:                                                                                                                               </t>
  </si>
  <si>
    <t xml:space="preserve">You will enter information into the white cells, colored cells will autofill </t>
  </si>
  <si>
    <t>For assistance please contact the Michigan Department of Agriculture and Rural Development, Right to Farm Program</t>
  </si>
  <si>
    <t>2. Enter the name of the first component</t>
  </si>
  <si>
    <t>This is not required, but helpful in distinguishing sources on large farms</t>
  </si>
  <si>
    <t>For an irregular shaped component, find a best approximation of the center of the component</t>
  </si>
  <si>
    <t>To six decimal places, be careful to include negative sign!</t>
  </si>
  <si>
    <t>To six decimal places</t>
  </si>
  <si>
    <t>In square feet, building measurements or GIS tools may be used</t>
  </si>
  <si>
    <t>All animal holding areas and manure storages within 1,000 ft and under common ownshership represent a facility</t>
  </si>
  <si>
    <t>Production Area Name</t>
  </si>
  <si>
    <t>Latitude of building or storage center</t>
  </si>
  <si>
    <t>Longitude of building or storage center</t>
  </si>
  <si>
    <t>Cargill (Open Front), Scrape;  Loose Housing, Scrape;   Open Concrete Lot, Scrape</t>
  </si>
  <si>
    <t>Deep Pit or Pull Plug, Natural or Mechanical Vent.</t>
  </si>
  <si>
    <t xml:space="preserve">MI OFFSET 2018 Centroid Worksheet                                 </t>
  </si>
  <si>
    <t>Centroid location is entered on page 1 latitude/longitude tab, total odor emission factor on page 2 manual entry tab</t>
  </si>
  <si>
    <t>Farm Name</t>
  </si>
  <si>
    <t>Phone: 877-632-1783 or Email: MDARD-livestocksiting@michigan.gov</t>
  </si>
  <si>
    <t>Livestock Housing or Manure Storage Type</t>
  </si>
  <si>
    <t>1. Identify all relevant livestock production components (livestock housing and manure storage facilities)</t>
  </si>
  <si>
    <t>4. Select the type of production system from the dropdown</t>
  </si>
  <si>
    <t>Contact MDARD for guidance on unlisted types of produciton systems</t>
  </si>
  <si>
    <t>Contact MDARD for guidance on unlisted species</t>
  </si>
  <si>
    <t>5. Select the appropriate housing or storage type from the dropdown menu</t>
  </si>
  <si>
    <t xml:space="preserve">Contact MDARD for guidance if housing or storage type is not provided          </t>
  </si>
  <si>
    <t>6. Find the geometirc center of the housing or storage in decimal degrees using a GIS tool</t>
  </si>
  <si>
    <t>7. Enter the latitude coordinates of the component center</t>
  </si>
  <si>
    <t>8. Enter the longitude coordinates of the component center to six decimal places</t>
  </si>
  <si>
    <t>9. Calculate the surface area of the housing or storage</t>
  </si>
  <si>
    <t>10. Select any relevant odor reduction technologies for the component from the dropdown menu</t>
  </si>
  <si>
    <t>11. Repeat for all components identified at the livestock production facility</t>
  </si>
  <si>
    <t>12. Enter centroid location and totoal emmission factor into the MI OFFSET 2018 Online Tool</t>
  </si>
  <si>
    <t>Centroid Location (Lat, Long) =</t>
  </si>
  <si>
    <t>Beef</t>
  </si>
  <si>
    <t xml:space="preserve">Cattle </t>
  </si>
  <si>
    <t>Liquid</t>
  </si>
  <si>
    <t>Solid</t>
  </si>
  <si>
    <t>Odor Source</t>
  </si>
  <si>
    <t xml:space="preserve">3. Select the appropriate odor source from the dropdown </t>
  </si>
  <si>
    <t xml:space="preserve">Liquid </t>
  </si>
  <si>
    <t>dirt/ concrete lot (dairy)</t>
  </si>
  <si>
    <t>dirt/ concrete lot (beef)</t>
  </si>
  <si>
    <t>loose housing, scrape (finishing)</t>
  </si>
  <si>
    <t>tie stall / scrape</t>
  </si>
  <si>
    <t>earthen basin, single or multiple cells</t>
  </si>
  <si>
    <t>steel or concrete tank, above or below ground</t>
  </si>
  <si>
    <t>deep pit, natural or mech. vent (gestation)</t>
  </si>
  <si>
    <t>pull plug, natural or mech. vent. (gestation)</t>
  </si>
  <si>
    <t>pull plug, natural or mech. vent. (farrowing)</t>
  </si>
  <si>
    <t>deep pit or pull plug, natural or mech. vent.</t>
  </si>
  <si>
    <t>deep pit, natural or mech. vent (finishing)</t>
  </si>
  <si>
    <t>pull plug, natural or mech. vent. (finishing)</t>
  </si>
  <si>
    <t>Manure_Storage</t>
  </si>
  <si>
    <t>Manure_storage</t>
  </si>
  <si>
    <t>preparer</t>
  </si>
  <si>
    <t>Maximum Potential Odor Control Technology Adjustment Factors</t>
  </si>
  <si>
    <t>Wet Scrubbers</t>
  </si>
  <si>
    <t>Vegetative Environmental Buffer</t>
  </si>
  <si>
    <t>Currently approved technologies and maximum reductions will be listed, for additional practices contact MDARD</t>
  </si>
  <si>
    <t>Biofilter on Pit Fans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</si>
</sst>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164" formatCode="0.000"/>
    <numFmt numFmtId="165" formatCode="0.0%"/>
    <numFmt numFmtId="166" formatCode="0.0"/>
    <numFmt numFmtId="167" formatCode="#,##0.000000"/>
    <numFmt numFmtId="168" formatCode="0.000000"/>
  </numFmts>
  <fonts count="36" x14ac:knownFonts="1">
    <font>
      <sz val="10"/>
      <name val="Arial"/>
    </font>
    <font>
      <sz val="11"/>
      <color theme="1"/>
      <name val="Calibri"/>
      <family val="2"/>
      <scheme val="minor"/>
    </font>
    <font>
      <sz val="10"/>
      <name val="Arial"/>
      <family val="2"/>
    </font>
    <font>
      <b/>
      <sz val="12"/>
      <name val="Arial"/>
      <family val="2"/>
    </font>
    <font>
      <b/>
      <sz val="14"/>
      <name val="Arial"/>
      <family val="2"/>
    </font>
    <font>
      <b/>
      <sz val="18"/>
      <name val="Arial"/>
      <family val="2"/>
    </font>
    <font>
      <b/>
      <sz val="18"/>
      <name val="Arial"/>
      <family val="2"/>
    </font>
    <font>
      <b/>
      <sz val="16"/>
      <name val="Arial"/>
      <family val="2"/>
    </font>
    <font>
      <b/>
      <sz val="12"/>
      <name val="Arial"/>
      <family val="2"/>
    </font>
    <font>
      <b/>
      <sz val="14"/>
      <name val="Arial"/>
      <family val="2"/>
    </font>
    <font>
      <sz val="10"/>
      <name val="Arial"/>
      <family val="2"/>
    </font>
    <font>
      <b/>
      <sz val="13"/>
      <name val="Arial"/>
      <family val="2"/>
    </font>
    <font>
      <sz val="12"/>
      <name val="Arial"/>
      <family val="2"/>
    </font>
    <font>
      <sz val="11.5"/>
      <name val="Arial"/>
      <family val="2"/>
    </font>
    <font>
      <b/>
      <sz val="10"/>
      <name val="Arial"/>
      <family val="2"/>
    </font>
    <font>
      <sz val="9"/>
      <color indexed="81"/>
      <name val="Tahoma"/>
      <family val="2"/>
    </font>
    <font>
      <b/>
      <sz val="9"/>
      <color indexed="81"/>
      <name val="Tahoma"/>
      <family val="2"/>
    </font>
    <font>
      <sz val="10"/>
      <name val="Arial"/>
      <family val="2"/>
    </font>
    <font>
      <sz val="12"/>
      <color theme="1"/>
      <name val="Calibri"/>
      <family val="2"/>
      <scheme val="minor"/>
    </font>
    <font>
      <b/>
      <sz val="16"/>
      <color indexed="17"/>
      <name val="Arial"/>
      <family val="2"/>
    </font>
    <font>
      <b/>
      <sz val="10"/>
      <color indexed="17"/>
      <name val="Arial"/>
      <family val="2"/>
    </font>
    <font>
      <b/>
      <sz val="9"/>
      <name val="Arial"/>
      <family val="2"/>
    </font>
    <font>
      <b/>
      <sz val="9"/>
      <color indexed="17"/>
      <name val="Arial"/>
      <family val="2"/>
    </font>
    <font>
      <sz val="9"/>
      <name val="Arial"/>
      <family val="2"/>
    </font>
    <font>
      <b/>
      <sz val="9"/>
      <color rgb="FF008000"/>
      <name val="Arial"/>
      <family val="2"/>
    </font>
    <font>
      <b/>
      <sz val="9"/>
      <color indexed="8"/>
      <name val="Arial"/>
      <family val="2"/>
    </font>
    <font>
      <b/>
      <sz val="9"/>
      <color indexed="10"/>
      <name val="Arial"/>
      <family val="2"/>
    </font>
    <font>
      <sz val="14"/>
      <color theme="1"/>
      <name val="Calibri"/>
      <family val="2"/>
      <scheme val="minor"/>
    </font>
    <font>
      <b/>
      <sz val="12"/>
      <color theme="1"/>
      <name val="Calibri"/>
      <family val="2"/>
      <scheme val="minor"/>
    </font>
    <font>
      <b/>
      <sz val="22"/>
      <color theme="1"/>
      <name val="Calibri"/>
      <family val="2"/>
      <scheme val="minor"/>
    </font>
    <font>
      <i/>
      <sz val="12"/>
      <color theme="1"/>
      <name val="Calibri"/>
      <family val="2"/>
      <scheme val="minor"/>
    </font>
    <font>
      <sz val="10"/>
      <color indexed="81"/>
      <name val="Tahoma"/>
      <family val="2"/>
    </font>
    <font>
      <b/>
      <sz val="14"/>
      <color rgb="FF008000"/>
      <name val="Arial"/>
      <family val="2"/>
    </font>
    <font>
      <b/>
      <sz val="14"/>
      <color indexed="17"/>
      <name val="Arial"/>
      <family val="2"/>
    </font>
    <font>
      <b/>
      <sz val="8"/>
      <color indexed="17"/>
      <name val="Arial"/>
      <family val="2"/>
    </font>
    <font>
      <b/>
      <sz val="8"/>
      <color rgb="FF008000"/>
      <name val="Arial"/>
      <family val="2"/>
    </font>
  </fonts>
  <fills count="12">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tint="0.79998168889431442"/>
        <bgColor indexed="64"/>
      </patternFill>
    </fill>
    <fill>
      <patternFill patternType="solid">
        <fgColor theme="5" tint="0.79998168889431442"/>
        <bgColor indexed="64"/>
      </patternFill>
    </fill>
  </fills>
  <borders count="34">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0">
    <xf numFmtId="0" fontId="0" fillId="0" borderId="0"/>
    <xf numFmtId="3" fontId="2" fillId="0" borderId="0" applyFont="0" applyFill="0" applyBorder="0" applyAlignment="0" applyProtection="0"/>
    <xf numFmtId="5" fontId="2" fillId="0" borderId="0" applyFont="0" applyFill="0" applyBorder="0" applyAlignment="0" applyProtection="0"/>
    <xf numFmtId="0" fontId="2" fillId="0" borderId="0" applyFont="0" applyFill="0" applyBorder="0" applyAlignment="0" applyProtection="0"/>
    <xf numFmtId="2" fontId="10" fillId="0" borderId="0" applyFont="0" applyFill="0" applyBorder="0" applyAlignment="0" applyProtection="0"/>
    <xf numFmtId="0" fontId="5" fillId="0" borderId="0" applyNumberFormat="0" applyFont="0" applyFill="0" applyAlignment="0" applyProtection="0"/>
    <xf numFmtId="0" fontId="8" fillId="0" borderId="0" applyNumberFormat="0" applyFont="0" applyFill="0" applyAlignment="0" applyProtection="0"/>
    <xf numFmtId="0" fontId="2" fillId="0" borderId="1" applyNumberFormat="0" applyFont="0" applyBorder="0" applyAlignment="0" applyProtection="0"/>
    <xf numFmtId="0" fontId="1" fillId="8" borderId="0" applyNumberFormat="0" applyBorder="0" applyAlignment="0" applyProtection="0"/>
    <xf numFmtId="0" fontId="1" fillId="9" borderId="0" applyNumberFormat="0" applyBorder="0" applyAlignment="0" applyProtection="0"/>
  </cellStyleXfs>
  <cellXfs count="244">
    <xf numFmtId="0" fontId="0" fillId="0" borderId="0" xfId="0"/>
    <xf numFmtId="0" fontId="4" fillId="0" borderId="0" xfId="0" applyFont="1"/>
    <xf numFmtId="0" fontId="8" fillId="0" borderId="0" xfId="0" applyFont="1"/>
    <xf numFmtId="164" fontId="8" fillId="0" borderId="0" xfId="4" applyNumberFormat="1" applyFont="1"/>
    <xf numFmtId="165" fontId="4" fillId="0" borderId="0" xfId="0" applyNumberFormat="1" applyFont="1"/>
    <xf numFmtId="9" fontId="4" fillId="0" borderId="0" xfId="0" applyNumberFormat="1" applyFont="1"/>
    <xf numFmtId="2" fontId="0" fillId="0" borderId="0" xfId="0" applyNumberFormat="1"/>
    <xf numFmtId="164" fontId="8" fillId="0" borderId="0" xfId="4" applyNumberFormat="1" applyFont="1" applyAlignment="1">
      <alignment horizontal="center"/>
    </xf>
    <xf numFmtId="0" fontId="4" fillId="0" borderId="0" xfId="0" applyFont="1" applyAlignment="1">
      <alignment wrapText="1"/>
    </xf>
    <xf numFmtId="0" fontId="3" fillId="0" borderId="0" xfId="0" applyFont="1"/>
    <xf numFmtId="0" fontId="12" fillId="0" borderId="0" xfId="0" applyFont="1"/>
    <xf numFmtId="0" fontId="4" fillId="0" borderId="0" xfId="0" applyFont="1" applyAlignment="1">
      <alignment horizontal="center" wrapText="1"/>
    </xf>
    <xf numFmtId="0" fontId="6" fillId="0" borderId="0" xfId="0" applyFont="1" applyAlignment="1">
      <alignment horizontal="left"/>
    </xf>
    <xf numFmtId="9" fontId="9" fillId="0" borderId="0" xfId="0" applyNumberFormat="1" applyFont="1" applyAlignment="1">
      <alignment wrapText="1"/>
    </xf>
    <xf numFmtId="0" fontId="11" fillId="0" borderId="0" xfId="0" applyFont="1" applyAlignment="1">
      <alignment horizontal="center" vertical="center"/>
    </xf>
    <xf numFmtId="0" fontId="8" fillId="0" borderId="0" xfId="0" applyFont="1" applyAlignment="1">
      <alignment horizontal="right"/>
    </xf>
    <xf numFmtId="0" fontId="9" fillId="0" borderId="0" xfId="0" applyFont="1" applyAlignment="1">
      <alignment vertical="top" wrapText="1"/>
    </xf>
    <xf numFmtId="0" fontId="9" fillId="0" borderId="0" xfId="0" applyFont="1" applyAlignment="1">
      <alignment vertical="top"/>
    </xf>
    <xf numFmtId="164" fontId="0" fillId="0" borderId="0" xfId="0" applyNumberFormat="1"/>
    <xf numFmtId="0" fontId="0" fillId="0" borderId="0" xfId="0" applyProtection="1">
      <protection hidden="1"/>
    </xf>
    <xf numFmtId="0" fontId="12" fillId="3" borderId="2" xfId="0" applyFont="1" applyFill="1" applyBorder="1" applyAlignment="1">
      <alignment horizontal="center"/>
    </xf>
    <xf numFmtId="0" fontId="12" fillId="3" borderId="2"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7" fillId="0" borderId="0" xfId="0" applyFont="1"/>
    <xf numFmtId="0" fontId="14" fillId="0" borderId="0" xfId="0" applyFont="1"/>
    <xf numFmtId="0" fontId="0" fillId="0" borderId="12" xfId="0" applyBorder="1"/>
    <xf numFmtId="0" fontId="0" fillId="0" borderId="0" xfId="0" applyAlignment="1">
      <alignment horizontal="center" vertical="center"/>
    </xf>
    <xf numFmtId="0" fontId="14" fillId="0" borderId="0" xfId="0" applyFont="1" applyAlignment="1">
      <alignment horizontal="center" vertical="center"/>
    </xf>
    <xf numFmtId="0" fontId="17" fillId="6" borderId="0" xfId="0" applyFont="1" applyFill="1"/>
    <xf numFmtId="0" fontId="12" fillId="6" borderId="3" xfId="0" applyFont="1" applyFill="1" applyBorder="1"/>
    <xf numFmtId="0" fontId="12" fillId="6" borderId="2" xfId="0" applyFont="1" applyFill="1" applyBorder="1" applyAlignment="1">
      <alignment vertical="center" wrapText="1"/>
    </xf>
    <xf numFmtId="0" fontId="12" fillId="6" borderId="2" xfId="0" applyFont="1" applyFill="1" applyBorder="1"/>
    <xf numFmtId="0" fontId="7" fillId="0" borderId="0" xfId="0" applyFont="1" applyAlignment="1">
      <alignment vertical="top" wrapText="1"/>
    </xf>
    <xf numFmtId="0" fontId="1" fillId="8" borderId="0" xfId="8"/>
    <xf numFmtId="0" fontId="22" fillId="0" borderId="2" xfId="0" applyFont="1" applyBorder="1" applyAlignment="1" applyProtection="1">
      <alignment horizontal="center" vertical="center" wrapText="1"/>
      <protection locked="0"/>
    </xf>
    <xf numFmtId="0" fontId="22" fillId="0" borderId="2" xfId="0" applyFont="1" applyBorder="1" applyAlignment="1" applyProtection="1">
      <alignment wrapText="1"/>
      <protection locked="0"/>
    </xf>
    <xf numFmtId="3" fontId="24" fillId="5" borderId="2" xfId="0" applyNumberFormat="1" applyFont="1" applyFill="1" applyBorder="1" applyProtection="1">
      <protection locked="0"/>
    </xf>
    <xf numFmtId="0" fontId="21" fillId="7" borderId="2" xfId="0" applyFont="1" applyFill="1" applyBorder="1" applyProtection="1">
      <protection locked="0"/>
    </xf>
    <xf numFmtId="0" fontId="22" fillId="0" borderId="2" xfId="0" applyFont="1" applyBorder="1" applyProtection="1">
      <protection locked="0"/>
    </xf>
    <xf numFmtId="166" fontId="21" fillId="7" borderId="2" xfId="0" applyNumberFormat="1" applyFont="1" applyFill="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2" xfId="0" applyFont="1" applyBorder="1" applyProtection="1">
      <protection locked="0"/>
    </xf>
    <xf numFmtId="3" fontId="22" fillId="5" borderId="2" xfId="0" applyNumberFormat="1" applyFont="1" applyFill="1" applyBorder="1" applyProtection="1">
      <protection locked="0"/>
    </xf>
    <xf numFmtId="0" fontId="22" fillId="5" borderId="2" xfId="0" applyFont="1" applyFill="1" applyBorder="1" applyAlignment="1" applyProtection="1">
      <alignment horizontal="center" vertical="center" wrapText="1"/>
      <protection locked="0"/>
    </xf>
    <xf numFmtId="0" fontId="22" fillId="0" borderId="2" xfId="0" applyFont="1" applyBorder="1" applyAlignment="1" applyProtection="1">
      <alignment vertical="top" wrapText="1"/>
      <protection locked="0"/>
    </xf>
    <xf numFmtId="0" fontId="22" fillId="0" borderId="0" xfId="0" applyFont="1" applyAlignment="1" applyProtection="1">
      <alignment wrapText="1"/>
      <protection locked="0"/>
    </xf>
    <xf numFmtId="0" fontId="21" fillId="0" borderId="10" xfId="0" applyFont="1" applyBorder="1"/>
    <xf numFmtId="0" fontId="23" fillId="0" borderId="0" xfId="0" applyFont="1"/>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2" xfId="0" applyFont="1" applyFill="1" applyBorder="1" applyAlignment="1">
      <alignment horizontal="center" vertical="center"/>
    </xf>
    <xf numFmtId="0" fontId="17" fillId="2" borderId="5" xfId="0" applyFont="1" applyFill="1" applyBorder="1" applyAlignment="1">
      <alignment horizontal="center"/>
    </xf>
    <xf numFmtId="0" fontId="17" fillId="2" borderId="2" xfId="0" applyFont="1" applyFill="1" applyBorder="1"/>
    <xf numFmtId="0" fontId="6" fillId="0" borderId="0" xfId="0" applyFont="1"/>
    <xf numFmtId="0" fontId="9" fillId="0" borderId="12" xfId="0" applyFont="1" applyBorder="1" applyAlignment="1">
      <alignment vertical="top" wrapText="1"/>
    </xf>
    <xf numFmtId="0" fontId="4" fillId="0" borderId="12" xfId="0" applyFont="1" applyBorder="1" applyAlignment="1">
      <alignment horizontal="center"/>
    </xf>
    <xf numFmtId="0" fontId="8" fillId="0" borderId="12" xfId="0" applyFont="1" applyBorder="1" applyAlignment="1">
      <alignment horizontal="right"/>
    </xf>
    <xf numFmtId="0" fontId="9" fillId="0" borderId="12" xfId="0" applyFont="1" applyBorder="1" applyAlignment="1">
      <alignment horizontal="right"/>
    </xf>
    <xf numFmtId="0" fontId="9" fillId="0" borderId="0" xfId="0" applyFont="1" applyAlignment="1">
      <alignment horizontal="right"/>
    </xf>
    <xf numFmtId="2" fontId="8" fillId="0" borderId="12" xfId="4" applyFont="1" applyBorder="1" applyAlignment="1">
      <alignment horizontal="right"/>
    </xf>
    <xf numFmtId="3" fontId="3" fillId="0" borderId="0" xfId="0" applyNumberFormat="1" applyFont="1"/>
    <xf numFmtId="0" fontId="22" fillId="0" borderId="27" xfId="0" applyFont="1" applyBorder="1" applyAlignment="1" applyProtection="1">
      <alignment horizontal="center" vertical="center" wrapText="1"/>
      <protection locked="0"/>
    </xf>
    <xf numFmtId="166" fontId="25" fillId="7" borderId="26" xfId="0" applyNumberFormat="1" applyFont="1" applyFill="1" applyBorder="1" applyAlignment="1">
      <alignment horizontal="center" vertical="center"/>
    </xf>
    <xf numFmtId="0" fontId="23" fillId="0" borderId="28" xfId="0" applyFont="1" applyBorder="1"/>
    <xf numFmtId="166" fontId="26" fillId="7" borderId="26" xfId="0" applyNumberFormat="1" applyFont="1" applyFill="1" applyBorder="1"/>
    <xf numFmtId="0" fontId="23" fillId="0" borderId="29" xfId="0" applyFont="1" applyBorder="1"/>
    <xf numFmtId="0" fontId="23" fillId="0" borderId="30" xfId="0" applyFont="1" applyBorder="1"/>
    <xf numFmtId="168" fontId="26" fillId="7" borderId="17" xfId="0" applyNumberFormat="1" applyFont="1" applyFill="1" applyBorder="1"/>
    <xf numFmtId="168" fontId="26" fillId="7" borderId="31" xfId="0" applyNumberFormat="1" applyFont="1" applyFill="1" applyBorder="1"/>
    <xf numFmtId="0" fontId="23" fillId="0" borderId="32" xfId="0" applyFont="1" applyBorder="1"/>
    <xf numFmtId="0" fontId="24" fillId="0" borderId="0" xfId="0" applyFont="1" applyAlignment="1">
      <alignment horizontal="right"/>
    </xf>
    <xf numFmtId="3" fontId="24" fillId="0" borderId="0" xfId="0" applyNumberFormat="1" applyFont="1"/>
    <xf numFmtId="0" fontId="21" fillId="0" borderId="21" xfId="0" applyFont="1" applyBorder="1" applyAlignment="1">
      <alignment horizontal="center" vertical="center"/>
    </xf>
    <xf numFmtId="0" fontId="9" fillId="3" borderId="2" xfId="0" applyFont="1" applyFill="1" applyBorder="1" applyAlignment="1">
      <alignment horizontal="center" wrapText="1"/>
    </xf>
    <xf numFmtId="0" fontId="2" fillId="0" borderId="0" xfId="0" applyFont="1"/>
    <xf numFmtId="0" fontId="9" fillId="3" borderId="6" xfId="0" applyFont="1" applyFill="1" applyBorder="1" applyAlignment="1">
      <alignment horizontal="center" wrapText="1"/>
    </xf>
    <xf numFmtId="0" fontId="9" fillId="3" borderId="9" xfId="0" applyFont="1" applyFill="1" applyBorder="1" applyAlignment="1">
      <alignment horizontal="center" wrapText="1"/>
    </xf>
    <xf numFmtId="0" fontId="9" fillId="3" borderId="11" xfId="0" applyFont="1" applyFill="1" applyBorder="1" applyAlignment="1">
      <alignment horizontal="center" wrapText="1"/>
    </xf>
    <xf numFmtId="167" fontId="32" fillId="5" borderId="0" xfId="0" applyNumberFormat="1" applyFont="1" applyFill="1" applyAlignment="1" applyProtection="1">
      <alignment horizontal="center" vertical="center"/>
      <protection locked="0"/>
    </xf>
    <xf numFmtId="167" fontId="32" fillId="5" borderId="2" xfId="0" applyNumberFormat="1" applyFont="1" applyFill="1" applyBorder="1" applyAlignment="1" applyProtection="1">
      <alignment horizontal="center" vertical="center"/>
      <protection locked="0"/>
    </xf>
    <xf numFmtId="167" fontId="33" fillId="5" borderId="5" xfId="0" applyNumberFormat="1" applyFont="1" applyFill="1" applyBorder="1" applyAlignment="1" applyProtection="1">
      <alignment horizontal="center" vertical="center"/>
      <protection locked="0"/>
    </xf>
    <xf numFmtId="167" fontId="33" fillId="5" borderId="2" xfId="0" applyNumberFormat="1" applyFont="1" applyFill="1" applyBorder="1" applyAlignment="1" applyProtection="1">
      <alignment horizontal="center" vertical="center"/>
      <protection locked="0"/>
    </xf>
    <xf numFmtId="168" fontId="32" fillId="5" borderId="5" xfId="0" applyNumberFormat="1" applyFont="1" applyFill="1" applyBorder="1" applyAlignment="1" applyProtection="1">
      <alignment horizontal="center" vertical="center"/>
      <protection locked="0"/>
    </xf>
    <xf numFmtId="0" fontId="33" fillId="5" borderId="5" xfId="0" applyFont="1" applyFill="1" applyBorder="1" applyAlignment="1" applyProtection="1">
      <alignment horizontal="center" vertical="center" wrapText="1"/>
      <protection locked="0"/>
    </xf>
    <xf numFmtId="0" fontId="33" fillId="5" borderId="2" xfId="0" applyFont="1" applyFill="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protection locked="0"/>
    </xf>
    <xf numFmtId="0" fontId="23" fillId="6" borderId="0" xfId="0" applyFont="1" applyFill="1" applyAlignment="1">
      <alignment horizontal="center" vertical="center"/>
    </xf>
    <xf numFmtId="0" fontId="23" fillId="6" borderId="3" xfId="0" applyFont="1" applyFill="1" applyBorder="1" applyAlignment="1">
      <alignment horizontal="center" vertical="center"/>
    </xf>
    <xf numFmtId="0" fontId="23" fillId="6" borderId="2" xfId="0" applyFont="1" applyFill="1" applyBorder="1" applyAlignment="1">
      <alignment horizontal="center" vertical="center"/>
    </xf>
    <xf numFmtId="0" fontId="0" fillId="0" borderId="12" xfId="0" applyBorder="1"/>
    <xf numFmtId="0" fontId="0" fillId="0" borderId="0" xfId="0"/>
    <xf numFmtId="0" fontId="28" fillId="11" borderId="0" xfId="8" applyFont="1" applyFill="1" applyAlignment="1">
      <alignment horizontal="center" vertical="top" wrapText="1"/>
    </xf>
    <xf numFmtId="0" fontId="29" fillId="8" borderId="0" xfId="8" applyFont="1" applyAlignment="1">
      <alignment horizontal="center"/>
    </xf>
    <xf numFmtId="0" fontId="27" fillId="8" borderId="0" xfId="8" applyFont="1" applyAlignment="1">
      <alignment horizontal="left"/>
    </xf>
    <xf numFmtId="0" fontId="27" fillId="10" borderId="0" xfId="9" applyFont="1" applyFill="1"/>
    <xf numFmtId="0" fontId="18" fillId="8" borderId="0" xfId="8" applyFont="1" applyAlignment="1">
      <alignment horizontal="left" vertical="top" wrapText="1"/>
    </xf>
    <xf numFmtId="0" fontId="27" fillId="9" borderId="0" xfId="9" applyFont="1"/>
    <xf numFmtId="0" fontId="27" fillId="11" borderId="0" xfId="8" applyFont="1" applyFill="1"/>
    <xf numFmtId="0" fontId="30" fillId="11" borderId="0" xfId="8" applyFont="1" applyFill="1" applyAlignment="1">
      <alignment horizontal="left" indent="3"/>
    </xf>
    <xf numFmtId="0" fontId="30" fillId="9" borderId="0" xfId="9" applyFont="1" applyAlignment="1">
      <alignment horizontal="left" indent="3"/>
    </xf>
    <xf numFmtId="0" fontId="30" fillId="10" borderId="0" xfId="9" applyFont="1" applyFill="1" applyAlignment="1">
      <alignment horizontal="left" indent="3"/>
    </xf>
    <xf numFmtId="0" fontId="30" fillId="8" borderId="0" xfId="8" applyFont="1" applyAlignment="1">
      <alignment horizontal="left" indent="3"/>
    </xf>
    <xf numFmtId="0" fontId="27" fillId="9" borderId="0" xfId="9" applyFont="1" applyAlignment="1">
      <alignment horizontal="left"/>
    </xf>
    <xf numFmtId="0" fontId="27" fillId="10" borderId="0" xfId="8" applyFont="1" applyFill="1" applyAlignment="1">
      <alignment horizontal="left"/>
    </xf>
    <xf numFmtId="0" fontId="27" fillId="11" borderId="0" xfId="8" applyFont="1" applyFill="1" applyAlignment="1">
      <alignment horizontal="center"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7" fillId="2" borderId="3" xfId="0" applyFont="1" applyFill="1" applyBorder="1" applyAlignment="1">
      <alignment horizontal="center"/>
    </xf>
    <xf numFmtId="0" fontId="17" fillId="2" borderId="5" xfId="0" applyFont="1" applyFill="1" applyBorder="1" applyAlignment="1">
      <alignment horizontal="center"/>
    </xf>
    <xf numFmtId="0" fontId="21" fillId="0" borderId="2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23" xfId="0" applyFont="1" applyBorder="1" applyAlignment="1">
      <alignment horizontal="center" vertical="center"/>
    </xf>
    <xf numFmtId="0" fontId="21" fillId="0" borderId="2" xfId="0" applyFont="1" applyBorder="1" applyAlignment="1">
      <alignment horizontal="center" vertical="center" wrapText="1"/>
    </xf>
    <xf numFmtId="0" fontId="21" fillId="0" borderId="26" xfId="0" applyFont="1" applyBorder="1" applyAlignment="1">
      <alignment horizontal="center" vertical="center" wrapText="1"/>
    </xf>
    <xf numFmtId="0" fontId="20" fillId="0" borderId="14" xfId="0" applyFont="1" applyBorder="1" applyAlignment="1" applyProtection="1">
      <alignment horizontal="left"/>
      <protection locked="0"/>
    </xf>
    <xf numFmtId="0" fontId="20" fillId="0" borderId="15" xfId="0" applyFont="1" applyBorder="1" applyAlignment="1" applyProtection="1">
      <alignment horizontal="left"/>
      <protection locked="0"/>
    </xf>
    <xf numFmtId="0" fontId="20" fillId="0" borderId="22" xfId="0" applyFont="1" applyBorder="1" applyAlignment="1" applyProtection="1">
      <alignment horizontal="left"/>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24"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4" fillId="0" borderId="12" xfId="0" applyFont="1" applyBorder="1" applyAlignment="1">
      <alignment horizontal="center" wrapText="1"/>
    </xf>
    <xf numFmtId="0" fontId="4" fillId="0" borderId="0" xfId="0" applyFont="1" applyAlignment="1">
      <alignment horizontal="center" wrapText="1"/>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7" fillId="2" borderId="2" xfId="0" applyFont="1" applyFill="1" applyBorder="1" applyAlignment="1">
      <alignment horizontal="center"/>
    </xf>
    <xf numFmtId="0" fontId="17" fillId="2" borderId="4" xfId="0" applyFont="1" applyFill="1" applyBorder="1" applyAlignment="1">
      <alignment horizontal="center"/>
    </xf>
    <xf numFmtId="0" fontId="17" fillId="4" borderId="3" xfId="0" applyFont="1" applyFill="1" applyBorder="1" applyAlignment="1">
      <alignment horizontal="center"/>
    </xf>
    <xf numFmtId="0" fontId="17" fillId="4" borderId="4" xfId="0" applyFont="1" applyFill="1" applyBorder="1" applyAlignment="1">
      <alignment horizontal="center"/>
    </xf>
    <xf numFmtId="0" fontId="17" fillId="4" borderId="5" xfId="0" applyFont="1" applyFill="1" applyBorder="1" applyAlignment="1">
      <alignment horizontal="center"/>
    </xf>
    <xf numFmtId="0" fontId="14" fillId="4" borderId="2" xfId="0" applyFont="1" applyFill="1" applyBorder="1" applyAlignment="1">
      <alignment horizontal="center" vertical="center"/>
    </xf>
    <xf numFmtId="0" fontId="14" fillId="4" borderId="9" xfId="0" applyFont="1" applyFill="1" applyBorder="1" applyAlignment="1">
      <alignment horizontal="center" wrapText="1"/>
    </xf>
    <xf numFmtId="0" fontId="14" fillId="4" borderId="11" xfId="0" applyFont="1" applyFill="1" applyBorder="1" applyAlignment="1">
      <alignment horizontal="center" wrapText="1"/>
    </xf>
    <xf numFmtId="0" fontId="14" fillId="4" borderId="14" xfId="0" applyFont="1" applyFill="1" applyBorder="1" applyAlignment="1">
      <alignment horizontal="center" wrapText="1"/>
    </xf>
    <xf numFmtId="0" fontId="14" fillId="4" borderId="16" xfId="0" applyFont="1" applyFill="1" applyBorder="1" applyAlignment="1">
      <alignment horizontal="center" wrapText="1"/>
    </xf>
    <xf numFmtId="0" fontId="17" fillId="3" borderId="2"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1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6" xfId="0" applyFont="1" applyFill="1" applyBorder="1" applyAlignment="1">
      <alignment horizontal="center" vertical="center"/>
    </xf>
    <xf numFmtId="0" fontId="17" fillId="3" borderId="2" xfId="0" applyFont="1" applyFill="1" applyBorder="1" applyAlignment="1">
      <alignment horizontal="center"/>
    </xf>
    <xf numFmtId="0" fontId="17" fillId="3" borderId="2" xfId="0" applyFont="1" applyFill="1" applyBorder="1" applyAlignment="1">
      <alignment horizontal="center" vertical="center" wrapText="1"/>
    </xf>
    <xf numFmtId="0" fontId="17" fillId="3" borderId="10" xfId="0" applyFont="1" applyFill="1" applyBorder="1" applyAlignment="1">
      <alignment horizontal="center" vertical="center"/>
    </xf>
    <xf numFmtId="0" fontId="17" fillId="3" borderId="15" xfId="0" applyFont="1" applyFill="1" applyBorder="1" applyAlignment="1">
      <alignment horizontal="center" vertical="center"/>
    </xf>
    <xf numFmtId="0" fontId="17" fillId="2" borderId="2" xfId="0" applyFont="1" applyFill="1" applyBorder="1" applyAlignment="1">
      <alignment horizontal="center" vertical="center" wrapText="1"/>
    </xf>
    <xf numFmtId="0" fontId="14" fillId="0" borderId="0" xfId="0" applyFont="1" applyAlignment="1">
      <alignment horizontal="center"/>
    </xf>
    <xf numFmtId="0" fontId="21" fillId="0" borderId="3" xfId="0" applyFont="1" applyBorder="1" applyAlignment="1">
      <alignment horizontal="center"/>
    </xf>
    <xf numFmtId="0" fontId="21" fillId="0" borderId="4" xfId="0" applyFont="1" applyBorder="1" applyAlignment="1">
      <alignment horizontal="center"/>
    </xf>
    <xf numFmtId="0" fontId="21" fillId="0" borderId="5" xfId="0" applyFont="1" applyBorder="1" applyAlignment="1">
      <alignment horizontal="center"/>
    </xf>
    <xf numFmtId="0" fontId="21" fillId="5" borderId="17" xfId="0" applyFont="1" applyFill="1" applyBorder="1" applyAlignment="1">
      <alignment horizontal="center" vertical="top" wrapText="1"/>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2" borderId="1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2" fillId="2" borderId="3" xfId="0" applyFont="1" applyFill="1" applyBorder="1" applyAlignment="1">
      <alignment horizontal="center"/>
    </xf>
    <xf numFmtId="166" fontId="17" fillId="2" borderId="3" xfId="0" applyNumberFormat="1" applyFont="1" applyFill="1" applyBorder="1" applyAlignment="1">
      <alignment horizontal="center"/>
    </xf>
    <xf numFmtId="166" fontId="17" fillId="2" borderId="5" xfId="0" applyNumberFormat="1" applyFont="1" applyFill="1" applyBorder="1" applyAlignment="1">
      <alignment horizontal="center"/>
    </xf>
    <xf numFmtId="0" fontId="17" fillId="3" borderId="3" xfId="0" applyFont="1" applyFill="1" applyBorder="1" applyAlignment="1">
      <alignment horizontal="center"/>
    </xf>
    <xf numFmtId="0" fontId="17" fillId="3" borderId="5" xfId="0" applyFont="1" applyFill="1" applyBorder="1" applyAlignment="1">
      <alignment horizontal="center"/>
    </xf>
    <xf numFmtId="0" fontId="17" fillId="3" borderId="12" xfId="0" applyFont="1" applyFill="1" applyBorder="1" applyAlignment="1">
      <alignment horizontal="center" vertical="center"/>
    </xf>
    <xf numFmtId="0" fontId="17" fillId="3" borderId="13" xfId="0" applyFont="1" applyFill="1" applyBorder="1" applyAlignment="1">
      <alignment horizontal="center" vertical="center"/>
    </xf>
    <xf numFmtId="0" fontId="17" fillId="3" borderId="4" xfId="0" applyFont="1" applyFill="1" applyBorder="1" applyAlignment="1">
      <alignment horizontal="center"/>
    </xf>
    <xf numFmtId="0" fontId="14" fillId="3" borderId="2" xfId="0" applyFont="1" applyFill="1" applyBorder="1" applyAlignment="1">
      <alignment horizontal="center" wrapText="1"/>
    </xf>
    <xf numFmtId="0" fontId="14" fillId="3" borderId="2" xfId="0" applyFont="1" applyFill="1" applyBorder="1" applyAlignment="1">
      <alignment horizontal="center"/>
    </xf>
    <xf numFmtId="0" fontId="14" fillId="3" borderId="9" xfId="0" applyFont="1" applyFill="1" applyBorder="1" applyAlignment="1">
      <alignment horizontal="center"/>
    </xf>
    <xf numFmtId="0" fontId="14" fillId="3" borderId="11" xfId="0" applyFont="1" applyFill="1" applyBorder="1" applyAlignment="1">
      <alignment horizontal="center"/>
    </xf>
    <xf numFmtId="0" fontId="14" fillId="3" borderId="14" xfId="0" applyFont="1" applyFill="1" applyBorder="1" applyAlignment="1">
      <alignment horizontal="center"/>
    </xf>
    <xf numFmtId="0" fontId="14" fillId="3" borderId="16" xfId="0" applyFont="1" applyFill="1" applyBorder="1" applyAlignment="1">
      <alignment horizontal="center"/>
    </xf>
    <xf numFmtId="0" fontId="14" fillId="3" borderId="6" xfId="0" applyFont="1" applyFill="1" applyBorder="1" applyAlignment="1">
      <alignment horizontal="center"/>
    </xf>
    <xf numFmtId="0" fontId="14" fillId="3" borderId="8" xfId="0" applyFont="1" applyFill="1" applyBorder="1" applyAlignment="1">
      <alignment horizontal="center"/>
    </xf>
    <xf numFmtId="0" fontId="12" fillId="3" borderId="2" xfId="0" applyFont="1" applyFill="1" applyBorder="1" applyAlignment="1">
      <alignment horizontal="center" vertical="center"/>
    </xf>
    <xf numFmtId="0" fontId="12" fillId="3" borderId="2" xfId="0" applyFont="1" applyFill="1" applyBorder="1" applyAlignment="1">
      <alignment horizontal="center"/>
    </xf>
    <xf numFmtId="0" fontId="12" fillId="4" borderId="3" xfId="0" applyFont="1" applyFill="1" applyBorder="1" applyAlignment="1">
      <alignment horizontal="left"/>
    </xf>
    <xf numFmtId="0" fontId="12" fillId="4" borderId="4" xfId="0" applyFont="1" applyFill="1" applyBorder="1" applyAlignment="1">
      <alignment horizontal="left"/>
    </xf>
    <xf numFmtId="0" fontId="12" fillId="4" borderId="5" xfId="0" applyFont="1" applyFill="1" applyBorder="1" applyAlignment="1">
      <alignment horizontal="left"/>
    </xf>
    <xf numFmtId="0" fontId="0" fillId="4" borderId="3" xfId="0" applyFill="1" applyBorder="1" applyAlignment="1">
      <alignment horizontal="center"/>
    </xf>
    <xf numFmtId="0" fontId="0" fillId="4" borderId="5" xfId="0" applyFill="1" applyBorder="1" applyAlignment="1">
      <alignment horizont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9" xfId="0" applyFont="1" applyFill="1" applyBorder="1" applyAlignment="1">
      <alignment horizontal="center" wrapText="1"/>
    </xf>
    <xf numFmtId="0" fontId="3" fillId="4" borderId="11" xfId="0" applyFont="1" applyFill="1" applyBorder="1" applyAlignment="1">
      <alignment horizontal="center" wrapText="1"/>
    </xf>
    <xf numFmtId="0" fontId="3" fillId="4" borderId="14" xfId="0" applyFont="1" applyFill="1" applyBorder="1" applyAlignment="1">
      <alignment horizontal="center" wrapText="1"/>
    </xf>
    <xf numFmtId="0" fontId="3" fillId="4" borderId="16" xfId="0" applyFont="1" applyFill="1" applyBorder="1" applyAlignment="1">
      <alignment horizontal="center" wrapText="1"/>
    </xf>
    <xf numFmtId="0" fontId="12" fillId="3" borderId="3" xfId="0" applyFont="1" applyFill="1" applyBorder="1" applyAlignment="1">
      <alignment horizontal="center"/>
    </xf>
    <xf numFmtId="0" fontId="12" fillId="3" borderId="5" xfId="0" applyFont="1" applyFill="1" applyBorder="1" applyAlignment="1">
      <alignment horizontal="center"/>
    </xf>
    <xf numFmtId="0" fontId="12" fillId="3" borderId="4" xfId="0" applyFont="1" applyFill="1" applyBorder="1" applyAlignment="1">
      <alignment horizontal="center"/>
    </xf>
    <xf numFmtId="0" fontId="12" fillId="3" borderId="9"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6" xfId="0" applyFont="1" applyFill="1" applyBorder="1" applyAlignment="1">
      <alignment horizontal="center" vertical="center"/>
    </xf>
    <xf numFmtId="0" fontId="0" fillId="0" borderId="12" xfId="0" applyBorder="1"/>
    <xf numFmtId="0" fontId="0" fillId="0" borderId="0" xfId="0"/>
    <xf numFmtId="0" fontId="13"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9" fillId="3" borderId="2" xfId="0" applyFont="1" applyFill="1" applyBorder="1" applyAlignment="1">
      <alignment horizontal="center" wrapText="1"/>
    </xf>
    <xf numFmtId="0" fontId="3" fillId="3" borderId="6"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3" borderId="11" xfId="0" applyFont="1" applyFill="1" applyBorder="1" applyAlignment="1">
      <alignment horizontal="center"/>
    </xf>
    <xf numFmtId="0" fontId="3" fillId="3" borderId="14" xfId="0" applyFont="1" applyFill="1" applyBorder="1" applyAlignment="1">
      <alignment horizontal="center"/>
    </xf>
    <xf numFmtId="0" fontId="3" fillId="3" borderId="16" xfId="0" applyFont="1" applyFill="1" applyBorder="1" applyAlignment="1">
      <alignment horizontal="center"/>
    </xf>
    <xf numFmtId="0" fontId="3" fillId="3" borderId="2" xfId="0" applyFont="1" applyFill="1" applyBorder="1" applyAlignment="1">
      <alignment horizontal="center"/>
    </xf>
    <xf numFmtId="0" fontId="3" fillId="3" borderId="2" xfId="0" applyFont="1" applyFill="1" applyBorder="1" applyAlignment="1">
      <alignment horizontal="center" wrapText="1"/>
    </xf>
  </cellXfs>
  <cellStyles count="10">
    <cellStyle name="20% - Accent1" xfId="8" builtinId="30"/>
    <cellStyle name="20% - Accent2" xfId="9" builtinId="34"/>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Normal" xfId="0" builtinId="0"/>
    <cellStyle name="Total" xfId="7" builtinId="25" customBuiltin="1"/>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B9D7F-CDCD-471C-9D12-44834F2295A4}">
  <sheetPr>
    <pageSetUpPr fitToPage="1"/>
  </sheetPr>
  <dimension ref="C1:P35"/>
  <sheetViews>
    <sheetView workbookViewId="0">
      <selection activeCell="R19" sqref="R19"/>
    </sheetView>
  </sheetViews>
  <sheetFormatPr defaultColWidth="9.15234375" defaultRowHeight="12.45" x14ac:dyDescent="0.3"/>
  <sheetData>
    <row r="1" spans="3:16" ht="28.3" x14ac:dyDescent="0.75">
      <c r="C1" s="38"/>
      <c r="D1" s="38"/>
      <c r="E1" s="38"/>
      <c r="F1" s="38"/>
      <c r="G1" s="38"/>
      <c r="H1" s="99" t="s">
        <v>67</v>
      </c>
      <c r="I1" s="99"/>
      <c r="J1" s="99"/>
      <c r="K1" s="99"/>
      <c r="L1" s="38"/>
      <c r="M1" s="38"/>
      <c r="N1" s="38"/>
      <c r="O1" s="38"/>
      <c r="P1" s="38"/>
    </row>
    <row r="2" spans="3:16" ht="14.6" x14ac:dyDescent="0.4">
      <c r="C2" s="38"/>
      <c r="D2" s="38"/>
      <c r="E2" s="38"/>
      <c r="F2" s="38"/>
      <c r="G2" s="38"/>
      <c r="H2" s="38"/>
      <c r="I2" s="38"/>
      <c r="J2" s="38"/>
      <c r="K2" s="38"/>
      <c r="L2" s="38"/>
      <c r="M2" s="38"/>
      <c r="N2" s="38"/>
      <c r="O2" s="38"/>
      <c r="P2" s="38"/>
    </row>
    <row r="3" spans="3:16" ht="15" customHeight="1" x14ac:dyDescent="0.4">
      <c r="C3" s="38"/>
      <c r="D3" s="102" t="s">
        <v>68</v>
      </c>
      <c r="E3" s="102"/>
      <c r="F3" s="102"/>
      <c r="G3" s="102"/>
      <c r="H3" s="102"/>
      <c r="I3" s="102"/>
      <c r="J3" s="102"/>
      <c r="K3" s="102"/>
      <c r="L3" s="102"/>
      <c r="M3" s="102"/>
      <c r="N3" s="102"/>
      <c r="O3" s="102"/>
      <c r="P3" s="38"/>
    </row>
    <row r="4" spans="3:16" ht="14.6" x14ac:dyDescent="0.4">
      <c r="C4" s="38"/>
      <c r="D4" s="102"/>
      <c r="E4" s="102"/>
      <c r="F4" s="102"/>
      <c r="G4" s="102"/>
      <c r="H4" s="102"/>
      <c r="I4" s="102"/>
      <c r="J4" s="102"/>
      <c r="K4" s="102"/>
      <c r="L4" s="102"/>
      <c r="M4" s="102"/>
      <c r="N4" s="102"/>
      <c r="O4" s="102"/>
      <c r="P4" s="38"/>
    </row>
    <row r="5" spans="3:16" ht="14.6" x14ac:dyDescent="0.4">
      <c r="C5" s="38"/>
      <c r="D5" s="102"/>
      <c r="E5" s="102"/>
      <c r="F5" s="102"/>
      <c r="G5" s="102"/>
      <c r="H5" s="102"/>
      <c r="I5" s="102"/>
      <c r="J5" s="102"/>
      <c r="K5" s="102"/>
      <c r="L5" s="102"/>
      <c r="M5" s="102"/>
      <c r="N5" s="102"/>
      <c r="O5" s="102"/>
      <c r="P5" s="38"/>
    </row>
    <row r="6" spans="3:16" ht="14.6" x14ac:dyDescent="0.4">
      <c r="C6" s="38"/>
      <c r="D6" s="102"/>
      <c r="E6" s="102"/>
      <c r="F6" s="102"/>
      <c r="G6" s="102"/>
      <c r="H6" s="102"/>
      <c r="I6" s="102"/>
      <c r="J6" s="102"/>
      <c r="K6" s="102"/>
      <c r="L6" s="102"/>
      <c r="M6" s="102"/>
      <c r="N6" s="102"/>
      <c r="O6" s="102"/>
      <c r="P6" s="38"/>
    </row>
    <row r="7" spans="3:16" ht="14.6" x14ac:dyDescent="0.4">
      <c r="C7" s="38"/>
      <c r="D7" s="102"/>
      <c r="E7" s="102"/>
      <c r="F7" s="102"/>
      <c r="G7" s="102"/>
      <c r="H7" s="102"/>
      <c r="I7" s="102"/>
      <c r="J7" s="102"/>
      <c r="K7" s="102"/>
      <c r="L7" s="102"/>
      <c r="M7" s="102"/>
      <c r="N7" s="102"/>
      <c r="O7" s="102"/>
      <c r="P7" s="38"/>
    </row>
    <row r="8" spans="3:16" ht="15" customHeight="1" x14ac:dyDescent="0.5">
      <c r="C8" s="38"/>
      <c r="D8" s="103" t="s">
        <v>88</v>
      </c>
      <c r="E8" s="103"/>
      <c r="F8" s="103"/>
      <c r="G8" s="103"/>
      <c r="H8" s="103"/>
      <c r="I8" s="103"/>
      <c r="J8" s="103"/>
      <c r="K8" s="103"/>
      <c r="L8" s="103"/>
      <c r="M8" s="103"/>
      <c r="N8" s="103"/>
      <c r="O8" s="103"/>
      <c r="P8" s="38"/>
    </row>
    <row r="9" spans="3:16" ht="15" customHeight="1" x14ac:dyDescent="0.45">
      <c r="C9" s="38"/>
      <c r="D9" s="106" t="s">
        <v>69</v>
      </c>
      <c r="E9" s="106"/>
      <c r="F9" s="106"/>
      <c r="G9" s="106"/>
      <c r="H9" s="106"/>
      <c r="I9" s="106"/>
      <c r="J9" s="106"/>
      <c r="K9" s="106"/>
      <c r="L9" s="106"/>
      <c r="M9" s="106"/>
      <c r="N9" s="106"/>
      <c r="O9" s="106"/>
      <c r="P9" s="38"/>
    </row>
    <row r="10" spans="3:16" ht="15" customHeight="1" x14ac:dyDescent="0.5">
      <c r="C10" s="38"/>
      <c r="D10" s="100" t="s">
        <v>71</v>
      </c>
      <c r="E10" s="100"/>
      <c r="F10" s="100"/>
      <c r="G10" s="100"/>
      <c r="H10" s="100"/>
      <c r="I10" s="100"/>
      <c r="J10" s="100"/>
      <c r="K10" s="100"/>
      <c r="L10" s="100"/>
      <c r="M10" s="100"/>
      <c r="N10" s="100"/>
      <c r="O10" s="100"/>
      <c r="P10" s="38"/>
    </row>
    <row r="11" spans="3:16" ht="15" customHeight="1" x14ac:dyDescent="0.45">
      <c r="C11" s="38"/>
      <c r="D11" s="108" t="s">
        <v>72</v>
      </c>
      <c r="E11" s="108"/>
      <c r="F11" s="108"/>
      <c r="G11" s="108"/>
      <c r="H11" s="108"/>
      <c r="I11" s="108"/>
      <c r="J11" s="108"/>
      <c r="K11" s="108"/>
      <c r="L11" s="108"/>
      <c r="M11" s="108"/>
      <c r="N11" s="108"/>
      <c r="O11" s="108"/>
      <c r="P11" s="38"/>
    </row>
    <row r="12" spans="3:16" ht="14.25" customHeight="1" x14ac:dyDescent="0.5">
      <c r="C12" s="38"/>
      <c r="D12" s="109" t="s">
        <v>107</v>
      </c>
      <c r="E12" s="109"/>
      <c r="F12" s="109"/>
      <c r="G12" s="109"/>
      <c r="H12" s="109"/>
      <c r="I12" s="109"/>
      <c r="J12" s="109"/>
      <c r="K12" s="109"/>
      <c r="L12" s="109"/>
      <c r="M12" s="109"/>
      <c r="N12" s="109"/>
      <c r="O12" s="109"/>
      <c r="P12" s="38"/>
    </row>
    <row r="13" spans="3:16" ht="15" customHeight="1" x14ac:dyDescent="0.45">
      <c r="C13" s="38"/>
      <c r="D13" s="106" t="s">
        <v>91</v>
      </c>
      <c r="E13" s="106"/>
      <c r="F13" s="106"/>
      <c r="G13" s="106"/>
      <c r="H13" s="106"/>
      <c r="I13" s="106"/>
      <c r="J13" s="106"/>
      <c r="K13" s="106"/>
      <c r="L13" s="106"/>
      <c r="M13" s="106"/>
      <c r="N13" s="106"/>
      <c r="O13" s="106"/>
      <c r="P13" s="38"/>
    </row>
    <row r="14" spans="3:16" ht="15" customHeight="1" x14ac:dyDescent="0.5">
      <c r="C14" s="38"/>
      <c r="D14" s="110" t="s">
        <v>89</v>
      </c>
      <c r="E14" s="110"/>
      <c r="F14" s="110"/>
      <c r="G14" s="110"/>
      <c r="H14" s="110"/>
      <c r="I14" s="110"/>
      <c r="J14" s="110"/>
      <c r="K14" s="110"/>
      <c r="L14" s="110"/>
      <c r="M14" s="110"/>
      <c r="N14" s="110"/>
      <c r="O14" s="110"/>
      <c r="P14" s="38"/>
    </row>
    <row r="15" spans="3:16" ht="15" customHeight="1" x14ac:dyDescent="0.45">
      <c r="C15" s="38"/>
      <c r="D15" s="107" t="s">
        <v>90</v>
      </c>
      <c r="E15" s="107"/>
      <c r="F15" s="107"/>
      <c r="G15" s="107"/>
      <c r="H15" s="107"/>
      <c r="I15" s="107"/>
      <c r="J15" s="107"/>
      <c r="K15" s="107"/>
      <c r="L15" s="107"/>
      <c r="M15" s="107"/>
      <c r="N15" s="107"/>
      <c r="O15" s="107"/>
      <c r="P15" s="38"/>
    </row>
    <row r="16" spans="3:16" ht="14.25" customHeight="1" x14ac:dyDescent="0.5">
      <c r="C16" s="38"/>
      <c r="D16" s="103" t="s">
        <v>92</v>
      </c>
      <c r="E16" s="103"/>
      <c r="F16" s="103"/>
      <c r="G16" s="103"/>
      <c r="H16" s="103"/>
      <c r="I16" s="103"/>
      <c r="J16" s="103"/>
      <c r="K16" s="103"/>
      <c r="L16" s="103"/>
      <c r="M16" s="103"/>
      <c r="N16" s="103"/>
      <c r="O16" s="103"/>
      <c r="P16" s="38"/>
    </row>
    <row r="17" spans="3:16" ht="15.9" x14ac:dyDescent="0.45">
      <c r="C17" s="38"/>
      <c r="D17" s="105" t="s">
        <v>93</v>
      </c>
      <c r="E17" s="105"/>
      <c r="F17" s="105"/>
      <c r="G17" s="105"/>
      <c r="H17" s="105"/>
      <c r="I17" s="105"/>
      <c r="J17" s="105"/>
      <c r="K17" s="105"/>
      <c r="L17" s="105"/>
      <c r="M17" s="105"/>
      <c r="N17" s="105"/>
      <c r="O17" s="105"/>
      <c r="P17" s="38"/>
    </row>
    <row r="18" spans="3:16" ht="14.25" customHeight="1" x14ac:dyDescent="0.5">
      <c r="C18" s="38"/>
      <c r="D18" s="101" t="s">
        <v>94</v>
      </c>
      <c r="E18" s="101"/>
      <c r="F18" s="101"/>
      <c r="G18" s="101"/>
      <c r="H18" s="101"/>
      <c r="I18" s="101"/>
      <c r="J18" s="101"/>
      <c r="K18" s="101"/>
      <c r="L18" s="101"/>
      <c r="M18" s="101"/>
      <c r="N18" s="101"/>
      <c r="O18" s="101"/>
      <c r="P18" s="38"/>
    </row>
    <row r="19" spans="3:16" ht="15.9" x14ac:dyDescent="0.45">
      <c r="C19" s="38"/>
      <c r="D19" s="107" t="s">
        <v>73</v>
      </c>
      <c r="E19" s="107"/>
      <c r="F19" s="107"/>
      <c r="G19" s="107"/>
      <c r="H19" s="107"/>
      <c r="I19" s="107"/>
      <c r="J19" s="107"/>
      <c r="K19" s="107"/>
      <c r="L19" s="107"/>
      <c r="M19" s="107"/>
      <c r="N19" s="107"/>
      <c r="O19" s="107"/>
      <c r="P19" s="38"/>
    </row>
    <row r="20" spans="3:16" ht="14.25" customHeight="1" x14ac:dyDescent="0.5">
      <c r="C20" s="38"/>
      <c r="D20" s="104" t="s">
        <v>95</v>
      </c>
      <c r="E20" s="104"/>
      <c r="F20" s="104"/>
      <c r="G20" s="104"/>
      <c r="H20" s="104"/>
      <c r="I20" s="104"/>
      <c r="J20" s="104"/>
      <c r="K20" s="104"/>
      <c r="L20" s="104"/>
      <c r="M20" s="104"/>
      <c r="N20" s="104"/>
      <c r="O20" s="104"/>
      <c r="P20" s="38"/>
    </row>
    <row r="21" spans="3:16" ht="15.9" x14ac:dyDescent="0.45">
      <c r="C21" s="38"/>
      <c r="D21" s="105" t="s">
        <v>75</v>
      </c>
      <c r="E21" s="105"/>
      <c r="F21" s="105"/>
      <c r="G21" s="105"/>
      <c r="H21" s="105"/>
      <c r="I21" s="105"/>
      <c r="J21" s="105"/>
      <c r="K21" s="105"/>
      <c r="L21" s="105"/>
      <c r="M21" s="105"/>
      <c r="N21" s="105"/>
      <c r="O21" s="105"/>
      <c r="P21" s="38"/>
    </row>
    <row r="22" spans="3:16" ht="14.25" customHeight="1" x14ac:dyDescent="0.5">
      <c r="C22" s="38"/>
      <c r="D22" s="101" t="s">
        <v>96</v>
      </c>
      <c r="E22" s="101"/>
      <c r="F22" s="101"/>
      <c r="G22" s="101"/>
      <c r="H22" s="101"/>
      <c r="I22" s="101"/>
      <c r="J22" s="101"/>
      <c r="K22" s="101"/>
      <c r="L22" s="101"/>
      <c r="M22" s="101"/>
      <c r="N22" s="101"/>
      <c r="O22" s="101"/>
      <c r="P22" s="38"/>
    </row>
    <row r="23" spans="3:16" ht="15.9" x14ac:dyDescent="0.45">
      <c r="C23" s="38"/>
      <c r="D23" s="107" t="s">
        <v>74</v>
      </c>
      <c r="E23" s="107"/>
      <c r="F23" s="107"/>
      <c r="G23" s="107"/>
      <c r="H23" s="107"/>
      <c r="I23" s="107"/>
      <c r="J23" s="107"/>
      <c r="K23" s="107"/>
      <c r="L23" s="107"/>
      <c r="M23" s="107"/>
      <c r="N23" s="107"/>
      <c r="O23" s="107"/>
      <c r="P23" s="38"/>
    </row>
    <row r="24" spans="3:16" ht="14.25" customHeight="1" x14ac:dyDescent="0.5">
      <c r="C24" s="38"/>
      <c r="D24" s="104" t="s">
        <v>97</v>
      </c>
      <c r="E24" s="104"/>
      <c r="F24" s="104"/>
      <c r="G24" s="104"/>
      <c r="H24" s="104"/>
      <c r="I24" s="104"/>
      <c r="J24" s="104"/>
      <c r="K24" s="104"/>
      <c r="L24" s="104"/>
      <c r="M24" s="104"/>
      <c r="N24" s="104"/>
      <c r="O24" s="104"/>
      <c r="P24" s="38"/>
    </row>
    <row r="25" spans="3:16" ht="15.9" x14ac:dyDescent="0.45">
      <c r="C25" s="38"/>
      <c r="D25" s="105" t="s">
        <v>76</v>
      </c>
      <c r="E25" s="105"/>
      <c r="F25" s="105"/>
      <c r="G25" s="105"/>
      <c r="H25" s="105"/>
      <c r="I25" s="105"/>
      <c r="J25" s="105"/>
      <c r="K25" s="105"/>
      <c r="L25" s="105"/>
      <c r="M25" s="105"/>
      <c r="N25" s="105"/>
      <c r="O25" s="105"/>
      <c r="P25" s="38"/>
    </row>
    <row r="26" spans="3:16" ht="14.25" customHeight="1" x14ac:dyDescent="0.5">
      <c r="C26" s="38"/>
      <c r="D26" s="101" t="s">
        <v>98</v>
      </c>
      <c r="E26" s="101"/>
      <c r="F26" s="101"/>
      <c r="G26" s="101"/>
      <c r="H26" s="101"/>
      <c r="I26" s="101"/>
      <c r="J26" s="101"/>
      <c r="K26" s="101"/>
      <c r="L26" s="101"/>
      <c r="M26" s="101"/>
      <c r="N26" s="101"/>
      <c r="O26" s="101"/>
      <c r="P26" s="38"/>
    </row>
    <row r="27" spans="3:16" ht="15.9" x14ac:dyDescent="0.45">
      <c r="C27" s="38"/>
      <c r="D27" s="107" t="s">
        <v>127</v>
      </c>
      <c r="E27" s="107"/>
      <c r="F27" s="107"/>
      <c r="G27" s="107"/>
      <c r="H27" s="107"/>
      <c r="I27" s="107"/>
      <c r="J27" s="107"/>
      <c r="K27" s="107"/>
      <c r="L27" s="107"/>
      <c r="M27" s="107"/>
      <c r="N27" s="107"/>
      <c r="O27" s="107"/>
      <c r="P27" s="38"/>
    </row>
    <row r="28" spans="3:16" ht="18.45" x14ac:dyDescent="0.5">
      <c r="C28" s="38"/>
      <c r="D28" s="104" t="s">
        <v>99</v>
      </c>
      <c r="E28" s="104"/>
      <c r="F28" s="104"/>
      <c r="G28" s="104"/>
      <c r="H28" s="104"/>
      <c r="I28" s="104"/>
      <c r="J28" s="104"/>
      <c r="K28" s="104"/>
      <c r="L28" s="104"/>
      <c r="M28" s="104"/>
      <c r="N28" s="104"/>
      <c r="O28" s="104"/>
      <c r="P28" s="38"/>
    </row>
    <row r="29" spans="3:16" ht="15.9" x14ac:dyDescent="0.45">
      <c r="C29" s="38"/>
      <c r="D29" s="105" t="s">
        <v>77</v>
      </c>
      <c r="E29" s="105"/>
      <c r="F29" s="105"/>
      <c r="G29" s="105"/>
      <c r="H29" s="105"/>
      <c r="I29" s="105"/>
      <c r="J29" s="105"/>
      <c r="K29" s="105"/>
      <c r="L29" s="105"/>
      <c r="M29" s="105"/>
      <c r="N29" s="105"/>
      <c r="O29" s="105"/>
      <c r="P29" s="38"/>
    </row>
    <row r="30" spans="3:16" ht="18.45" x14ac:dyDescent="0.5">
      <c r="C30" s="38"/>
      <c r="D30" s="101" t="s">
        <v>100</v>
      </c>
      <c r="E30" s="101"/>
      <c r="F30" s="101"/>
      <c r="G30" s="101"/>
      <c r="H30" s="101"/>
      <c r="I30" s="101"/>
      <c r="J30" s="101"/>
      <c r="K30" s="101"/>
      <c r="L30" s="101"/>
      <c r="M30" s="101"/>
      <c r="N30" s="101"/>
      <c r="O30" s="101"/>
      <c r="P30" s="38"/>
    </row>
    <row r="31" spans="3:16" ht="15.9" x14ac:dyDescent="0.45">
      <c r="C31" s="38"/>
      <c r="D31" s="107" t="s">
        <v>84</v>
      </c>
      <c r="E31" s="107"/>
      <c r="F31" s="107"/>
      <c r="G31" s="107"/>
      <c r="H31" s="107"/>
      <c r="I31" s="107"/>
      <c r="J31" s="107"/>
      <c r="K31" s="107"/>
      <c r="L31" s="107"/>
      <c r="M31" s="107"/>
      <c r="N31" s="107"/>
      <c r="O31" s="107"/>
      <c r="P31" s="38"/>
    </row>
    <row r="32" spans="3:16" ht="14.6" x14ac:dyDescent="0.4">
      <c r="C32" s="38"/>
      <c r="D32" s="38"/>
      <c r="E32" s="38"/>
      <c r="F32" s="38"/>
      <c r="G32" s="38"/>
      <c r="H32" s="38"/>
      <c r="I32" s="38"/>
      <c r="J32" s="38"/>
      <c r="K32" s="38"/>
      <c r="L32" s="38"/>
      <c r="M32" s="38"/>
      <c r="N32" s="38"/>
      <c r="O32" s="38"/>
      <c r="P32" s="38"/>
    </row>
    <row r="33" spans="3:16" ht="18" customHeight="1" x14ac:dyDescent="0.3">
      <c r="C33" s="111" t="s">
        <v>70</v>
      </c>
      <c r="D33" s="111"/>
      <c r="E33" s="111"/>
      <c r="F33" s="111"/>
      <c r="G33" s="111"/>
      <c r="H33" s="111"/>
      <c r="I33" s="111"/>
      <c r="J33" s="111"/>
      <c r="K33" s="111"/>
      <c r="L33" s="111"/>
      <c r="M33" s="111"/>
      <c r="N33" s="111"/>
      <c r="O33" s="111"/>
      <c r="P33" s="111"/>
    </row>
    <row r="34" spans="3:16" ht="15" customHeight="1" x14ac:dyDescent="0.3">
      <c r="C34" s="98" t="s">
        <v>86</v>
      </c>
      <c r="D34" s="98"/>
      <c r="E34" s="98"/>
      <c r="F34" s="98"/>
      <c r="G34" s="98"/>
      <c r="H34" s="98"/>
      <c r="I34" s="98"/>
      <c r="J34" s="98"/>
      <c r="K34" s="98"/>
      <c r="L34" s="98"/>
      <c r="M34" s="98"/>
      <c r="N34" s="98"/>
      <c r="O34" s="98"/>
      <c r="P34" s="98"/>
    </row>
    <row r="35" spans="3:16" ht="15" customHeight="1" x14ac:dyDescent="0.4">
      <c r="C35" s="38"/>
      <c r="D35" s="38"/>
      <c r="E35" s="38"/>
      <c r="F35" s="38"/>
      <c r="G35" s="38"/>
      <c r="H35" s="38"/>
      <c r="I35" s="38"/>
      <c r="J35" s="38"/>
      <c r="K35" s="38"/>
      <c r="L35" s="38"/>
      <c r="M35" s="38"/>
      <c r="N35" s="38"/>
      <c r="O35" s="38"/>
      <c r="P35" s="38"/>
    </row>
  </sheetData>
  <mergeCells count="28">
    <mergeCell ref="D31:O31"/>
    <mergeCell ref="D26:O26"/>
    <mergeCell ref="D28:O28"/>
    <mergeCell ref="D30:O30"/>
    <mergeCell ref="C33:P33"/>
    <mergeCell ref="D20:O20"/>
    <mergeCell ref="D12:O12"/>
    <mergeCell ref="D25:O25"/>
    <mergeCell ref="D27:O27"/>
    <mergeCell ref="D29:O29"/>
    <mergeCell ref="D14:O14"/>
    <mergeCell ref="D15:O15"/>
    <mergeCell ref="C34:P34"/>
    <mergeCell ref="H1:K1"/>
    <mergeCell ref="D10:O10"/>
    <mergeCell ref="D22:O22"/>
    <mergeCell ref="D3:O7"/>
    <mergeCell ref="D8:O8"/>
    <mergeCell ref="D24:O24"/>
    <mergeCell ref="D17:O17"/>
    <mergeCell ref="D13:O13"/>
    <mergeCell ref="D19:O19"/>
    <mergeCell ref="D9:O9"/>
    <mergeCell ref="D11:O11"/>
    <mergeCell ref="D21:O21"/>
    <mergeCell ref="D23:O23"/>
    <mergeCell ref="D16:O16"/>
    <mergeCell ref="D18:O18"/>
  </mergeCells>
  <pageMargins left="0.7" right="0.7"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W148"/>
  <sheetViews>
    <sheetView tabSelected="1" topLeftCell="B25" zoomScaleNormal="100" zoomScaleSheetLayoutView="100" workbookViewId="0">
      <selection activeCell="J47" sqref="J47"/>
    </sheetView>
  </sheetViews>
  <sheetFormatPr defaultRowHeight="12.45" x14ac:dyDescent="0.3"/>
  <cols>
    <col min="1" max="1" width="21.84375" customWidth="1"/>
    <col min="2" max="2" width="14" customWidth="1"/>
    <col min="3" max="3" width="21.53515625" customWidth="1"/>
    <col min="4" max="4" width="37" customWidth="1"/>
    <col min="5" max="5" width="16.3046875" customWidth="1"/>
    <col min="6" max="6" width="17" customWidth="1"/>
    <col min="7" max="7" width="11.3828125" customWidth="1"/>
    <col min="8" max="8" width="18.3828125" customWidth="1"/>
    <col min="9" max="9" width="16.84375" customWidth="1"/>
    <col min="10" max="10" width="18.84375" customWidth="1"/>
    <col min="11" max="11" width="15.3828125" customWidth="1"/>
    <col min="12" max="12" width="18.3828125" customWidth="1"/>
    <col min="13" max="13" width="12.53515625" customWidth="1"/>
    <col min="17" max="17" width="14" bestFit="1" customWidth="1"/>
    <col min="18" max="18" width="9.15234375" customWidth="1"/>
    <col min="19" max="19" width="12.15234375" bestFit="1" customWidth="1"/>
    <col min="20" max="20" width="10.15234375" customWidth="1"/>
    <col min="21" max="21" width="6.3828125" customWidth="1"/>
    <col min="23" max="23" width="8.15234375" customWidth="1"/>
  </cols>
  <sheetData>
    <row r="1" spans="1:13" ht="14.5" customHeight="1" x14ac:dyDescent="0.3">
      <c r="A1" s="118" t="s">
        <v>83</v>
      </c>
      <c r="B1" s="119"/>
      <c r="C1" s="119"/>
      <c r="D1" s="119"/>
      <c r="E1" s="119"/>
      <c r="F1" s="119"/>
      <c r="G1" s="119"/>
      <c r="H1" s="119"/>
      <c r="I1" s="119"/>
      <c r="J1" s="119"/>
      <c r="K1" s="120"/>
    </row>
    <row r="2" spans="1:13" ht="14.5" customHeight="1" thickBot="1" x14ac:dyDescent="0.35">
      <c r="A2" s="121"/>
      <c r="B2" s="122"/>
      <c r="C2" s="122"/>
      <c r="D2" s="122"/>
      <c r="E2" s="122"/>
      <c r="F2" s="122"/>
      <c r="G2" s="122"/>
      <c r="H2" s="122"/>
      <c r="I2" s="122"/>
      <c r="J2" s="122"/>
      <c r="K2" s="123"/>
    </row>
    <row r="3" spans="1:13" ht="14.5" customHeight="1" x14ac:dyDescent="0.3">
      <c r="A3" s="78" t="s">
        <v>0</v>
      </c>
      <c r="B3" s="136" t="s">
        <v>123</v>
      </c>
      <c r="C3" s="137"/>
      <c r="D3" s="137"/>
      <c r="E3" s="137"/>
      <c r="F3" s="137"/>
      <c r="G3" s="137"/>
      <c r="H3" s="137"/>
      <c r="I3" s="137"/>
      <c r="J3" s="137"/>
      <c r="K3" s="138"/>
    </row>
    <row r="4" spans="1:13" ht="14.5" customHeight="1" x14ac:dyDescent="0.3">
      <c r="A4" s="133" t="s">
        <v>1</v>
      </c>
      <c r="B4" s="139" t="s">
        <v>85</v>
      </c>
      <c r="C4" s="140"/>
      <c r="D4" s="140"/>
      <c r="E4" s="140"/>
      <c r="F4" s="140"/>
      <c r="G4" s="140"/>
      <c r="H4" s="140"/>
      <c r="I4" s="140"/>
      <c r="J4" s="140"/>
      <c r="K4" s="141"/>
    </row>
    <row r="5" spans="1:13" ht="14.5" customHeight="1" x14ac:dyDescent="0.3">
      <c r="A5" s="133"/>
      <c r="B5" s="142"/>
      <c r="C5" s="143"/>
      <c r="D5" s="143"/>
      <c r="E5" s="143"/>
      <c r="F5" s="143"/>
      <c r="G5" s="143"/>
      <c r="H5" s="143"/>
      <c r="I5" s="143"/>
      <c r="J5" s="143"/>
      <c r="K5" s="144"/>
    </row>
    <row r="6" spans="1:13" ht="14.5" customHeight="1" x14ac:dyDescent="0.3">
      <c r="A6" s="117" t="s">
        <v>78</v>
      </c>
      <c r="B6" s="127" t="s">
        <v>106</v>
      </c>
      <c r="C6" s="127" t="s">
        <v>52</v>
      </c>
      <c r="D6" s="124" t="s">
        <v>87</v>
      </c>
      <c r="E6" s="130" t="s">
        <v>79</v>
      </c>
      <c r="F6" s="124" t="s">
        <v>80</v>
      </c>
      <c r="G6" s="124" t="s">
        <v>64</v>
      </c>
      <c r="H6" s="134" t="s">
        <v>4</v>
      </c>
      <c r="I6" s="124" t="s">
        <v>66</v>
      </c>
      <c r="J6" s="134" t="s">
        <v>33</v>
      </c>
      <c r="K6" s="135" t="s">
        <v>5</v>
      </c>
      <c r="L6" s="173"/>
      <c r="M6" s="173"/>
    </row>
    <row r="7" spans="1:13" ht="14.5" customHeight="1" x14ac:dyDescent="0.3">
      <c r="A7" s="117"/>
      <c r="B7" s="128"/>
      <c r="C7" s="128"/>
      <c r="D7" s="125"/>
      <c r="E7" s="131"/>
      <c r="F7" s="125"/>
      <c r="G7" s="125"/>
      <c r="H7" s="134"/>
      <c r="I7" s="125"/>
      <c r="J7" s="134"/>
      <c r="K7" s="135"/>
      <c r="L7" s="173"/>
      <c r="M7" s="173"/>
    </row>
    <row r="8" spans="1:13" ht="14.5" customHeight="1" x14ac:dyDescent="0.3">
      <c r="A8" s="117"/>
      <c r="B8" s="129"/>
      <c r="C8" s="129"/>
      <c r="D8" s="126"/>
      <c r="E8" s="132"/>
      <c r="F8" s="126"/>
      <c r="G8" s="126"/>
      <c r="H8" s="134"/>
      <c r="I8" s="126"/>
      <c r="J8" s="134"/>
      <c r="K8" s="135"/>
      <c r="L8" s="173"/>
      <c r="M8" s="173"/>
    </row>
    <row r="9" spans="1:13" ht="14.25" customHeight="1" x14ac:dyDescent="0.3">
      <c r="A9" s="67">
        <v>1</v>
      </c>
      <c r="B9" s="91"/>
      <c r="C9" s="39"/>
      <c r="D9" s="40"/>
      <c r="E9" s="84"/>
      <c r="F9" s="85"/>
      <c r="G9" s="41"/>
      <c r="H9" s="42" t="str">
        <f>IFERROR(INDEX(Sheet1!$E$6:$E$28,MATCH('Centroid Location'!$D9,Sheet1!$D$6:$D$28,0)),"")</f>
        <v/>
      </c>
      <c r="I9" s="43" t="s">
        <v>65</v>
      </c>
      <c r="J9" s="44">
        <f>IFERROR(INDEX(Sheet1!$E$37:$E$47,MATCH('Centroid Location'!$I9,odorreduction,0)),"1.0")</f>
        <v>1</v>
      </c>
      <c r="K9" s="68" t="str">
        <f>IFERROR(G9*H9*J9/10000,"0.0")</f>
        <v>0.0</v>
      </c>
    </row>
    <row r="10" spans="1:13" ht="14.5" customHeight="1" x14ac:dyDescent="0.3">
      <c r="A10" s="67">
        <v>2</v>
      </c>
      <c r="B10" s="91"/>
      <c r="C10" s="39"/>
      <c r="D10" s="40"/>
      <c r="E10" s="86"/>
      <c r="F10" s="87"/>
      <c r="G10" s="41"/>
      <c r="H10" s="42" t="str">
        <f>IFERROR(INDEX(Sheet1!$E$6:$E$28,MATCH('Centroid Location'!$D10,Sheet1!$D$6:$D$28,0)),"")</f>
        <v/>
      </c>
      <c r="I10" s="43" t="s">
        <v>65</v>
      </c>
      <c r="J10" s="44">
        <f>IFERROR(INDEX(Sheet1!$E$37:$E$47,MATCH('Centroid Location'!$I10,odorreduction,0)),"1.0")</f>
        <v>1</v>
      </c>
      <c r="K10" s="68" t="str">
        <f t="shared" ref="K10:K31" si="0">IFERROR(G10*H10*J10/10000,"0.0")</f>
        <v>0.0</v>
      </c>
    </row>
    <row r="11" spans="1:13" ht="14.5" customHeight="1" x14ac:dyDescent="0.3">
      <c r="A11" s="67">
        <v>3</v>
      </c>
      <c r="B11" s="92"/>
      <c r="C11" s="45"/>
      <c r="D11" s="46"/>
      <c r="E11" s="86"/>
      <c r="F11" s="88"/>
      <c r="G11" s="47"/>
      <c r="H11" s="42" t="str">
        <f>IFERROR(INDEX(Sheet1!$E$6:$E$28,MATCH('Centroid Location'!$D11,Sheet1!$D$6:$D$28,0)),"")</f>
        <v/>
      </c>
      <c r="I11" s="43" t="s">
        <v>65</v>
      </c>
      <c r="J11" s="44">
        <f>IFERROR(INDEX(Sheet1!$E$37:$E$47,MATCH('Centroid Location'!$I11,odorreduction,0)),"1.0")</f>
        <v>1</v>
      </c>
      <c r="K11" s="68" t="str">
        <f t="shared" si="0"/>
        <v>0.0</v>
      </c>
    </row>
    <row r="12" spans="1:13" ht="14.5" customHeight="1" x14ac:dyDescent="0.3">
      <c r="A12" s="67">
        <v>4</v>
      </c>
      <c r="B12" s="91"/>
      <c r="C12" s="39"/>
      <c r="D12" s="40"/>
      <c r="E12" s="89"/>
      <c r="F12" s="90"/>
      <c r="G12" s="47"/>
      <c r="H12" s="42" t="str">
        <f>IFERROR(INDEX(Sheet1!$E$6:$E$28,MATCH('Centroid Location'!$D12,Sheet1!$D$6:$D$28,0)),"")</f>
        <v/>
      </c>
      <c r="I12" s="43" t="s">
        <v>65</v>
      </c>
      <c r="J12" s="44">
        <f>IFERROR(INDEX(Sheet1!$E$37:$E$47,MATCH('Centroid Location'!$I12,odorreduction,0)),"1.0")</f>
        <v>1</v>
      </c>
      <c r="K12" s="68" t="str">
        <f t="shared" si="0"/>
        <v>0.0</v>
      </c>
    </row>
    <row r="13" spans="1:13" ht="14.5" customHeight="1" x14ac:dyDescent="0.3">
      <c r="A13" s="67">
        <v>5</v>
      </c>
      <c r="B13" s="91"/>
      <c r="C13" s="39"/>
      <c r="D13" s="40"/>
      <c r="E13" s="89"/>
      <c r="F13" s="89"/>
      <c r="G13" s="47"/>
      <c r="H13" s="42" t="str">
        <f>IFERROR(INDEX(Sheet1!$E$6:$E$28,MATCH('Centroid Location'!$D13,Sheet1!$D$6:$D$28,0)),"")</f>
        <v/>
      </c>
      <c r="I13" s="43" t="s">
        <v>65</v>
      </c>
      <c r="J13" s="44">
        <f>IFERROR(INDEX(Sheet1!$E$37:$E$47,MATCH('Centroid Location'!$I13,odorreduction,0)),"1.0")</f>
        <v>1</v>
      </c>
      <c r="K13" s="68" t="str">
        <f t="shared" si="0"/>
        <v>0.0</v>
      </c>
    </row>
    <row r="14" spans="1:13" ht="14.5" customHeight="1" x14ac:dyDescent="0.3">
      <c r="A14" s="67">
        <v>6</v>
      </c>
      <c r="B14" s="91"/>
      <c r="C14" s="39"/>
      <c r="D14" s="40"/>
      <c r="E14" s="48"/>
      <c r="F14" s="48"/>
      <c r="G14" s="47"/>
      <c r="H14" s="42" t="str">
        <f>IFERROR(INDEX(Sheet1!$E$6:$E$28,MATCH('Centroid Location'!$D14,Sheet1!$D$6:$D$28,0)),"")</f>
        <v/>
      </c>
      <c r="I14" s="43" t="s">
        <v>65</v>
      </c>
      <c r="J14" s="44">
        <f>IFERROR(INDEX(Sheet1!$E$37:$E$47,MATCH('Centroid Location'!$I14,odorreduction,0)),"1.0")</f>
        <v>1</v>
      </c>
      <c r="K14" s="68" t="str">
        <f t="shared" si="0"/>
        <v>0.0</v>
      </c>
    </row>
    <row r="15" spans="1:13" ht="14.5" customHeight="1" x14ac:dyDescent="0.3">
      <c r="A15" s="67">
        <v>7</v>
      </c>
      <c r="B15" s="91"/>
      <c r="C15" s="39"/>
      <c r="D15" s="40"/>
      <c r="E15" s="48"/>
      <c r="F15" s="48"/>
      <c r="G15" s="47"/>
      <c r="H15" s="42" t="str">
        <f>IFERROR(INDEX(Sheet1!$E$6:$E$28,MATCH('Centroid Location'!$D15,Sheet1!$D$6:$D$28,0)),"")</f>
        <v/>
      </c>
      <c r="I15" s="43" t="s">
        <v>65</v>
      </c>
      <c r="J15" s="44">
        <f>IFERROR(INDEX(Sheet1!$E$37:$E$47,MATCH('Centroid Location'!$I15,odorreduction,0)),"1.0")</f>
        <v>1</v>
      </c>
      <c r="K15" s="68" t="str">
        <f t="shared" si="0"/>
        <v>0.0</v>
      </c>
    </row>
    <row r="16" spans="1:13" ht="14.5" customHeight="1" x14ac:dyDescent="0.3">
      <c r="A16" s="67">
        <v>8</v>
      </c>
      <c r="B16" s="91"/>
      <c r="C16" s="39"/>
      <c r="D16" s="40"/>
      <c r="E16" s="48"/>
      <c r="F16" s="48"/>
      <c r="G16" s="47"/>
      <c r="H16" s="42" t="str">
        <f>IFERROR(INDEX(Sheet1!$E$6:$E$28,MATCH('Centroid Location'!$D16,Sheet1!$D$6:$D$28,0)),"")</f>
        <v/>
      </c>
      <c r="I16" s="43" t="s">
        <v>65</v>
      </c>
      <c r="J16" s="44">
        <f>IFERROR(INDEX(Sheet1!$E$37:$E$47,MATCH('Centroid Location'!$I16,odorreduction,0)),"1.0")</f>
        <v>1</v>
      </c>
      <c r="K16" s="68" t="str">
        <f t="shared" si="0"/>
        <v>0.0</v>
      </c>
    </row>
    <row r="17" spans="1:12" ht="14.5" customHeight="1" x14ac:dyDescent="0.3">
      <c r="A17" s="67">
        <v>9</v>
      </c>
      <c r="B17" s="91"/>
      <c r="C17" s="39"/>
      <c r="D17" s="40"/>
      <c r="E17" s="48"/>
      <c r="F17" s="48"/>
      <c r="G17" s="47"/>
      <c r="H17" s="42" t="str">
        <f>IFERROR(INDEX(Sheet1!$E$6:$E$28,MATCH('Centroid Location'!$D17,Sheet1!$D$6:$D$28,0)),"")</f>
        <v/>
      </c>
      <c r="I17" s="43" t="s">
        <v>65</v>
      </c>
      <c r="J17" s="44">
        <f>IFERROR(INDEX(Sheet1!$E$37:$E$47,MATCH('Centroid Location'!$I17,odorreduction,0)),"1.0")</f>
        <v>1</v>
      </c>
      <c r="K17" s="68" t="str">
        <f t="shared" si="0"/>
        <v>0.0</v>
      </c>
    </row>
    <row r="18" spans="1:12" ht="14.5" customHeight="1" x14ac:dyDescent="0.3">
      <c r="A18" s="67">
        <v>10</v>
      </c>
      <c r="B18" s="91"/>
      <c r="C18" s="39"/>
      <c r="D18" s="40"/>
      <c r="E18" s="48"/>
      <c r="F18" s="48"/>
      <c r="G18" s="47"/>
      <c r="H18" s="42" t="str">
        <f>IFERROR(INDEX(Sheet1!$E$6:$E$28,MATCH('Centroid Location'!$D18,Sheet1!$D$6:$D$28,0)),"")</f>
        <v/>
      </c>
      <c r="I18" s="43" t="s">
        <v>65</v>
      </c>
      <c r="J18" s="44">
        <f>IFERROR(INDEX(Sheet1!$E$37:$E$47,MATCH('Centroid Location'!$I18,odorreduction,0)),"1.0")</f>
        <v>1</v>
      </c>
      <c r="K18" s="68" t="str">
        <f t="shared" si="0"/>
        <v>0.0</v>
      </c>
    </row>
    <row r="19" spans="1:12" ht="14.5" customHeight="1" x14ac:dyDescent="0.3">
      <c r="A19" s="67">
        <v>11</v>
      </c>
      <c r="B19" s="91"/>
      <c r="C19" s="39"/>
      <c r="D19" s="40"/>
      <c r="E19" s="48"/>
      <c r="F19" s="48"/>
      <c r="G19" s="47"/>
      <c r="H19" s="42" t="str">
        <f>IFERROR(INDEX(Sheet1!$E$6:$E$28,MATCH('Centroid Location'!$D19,Sheet1!$D$6:$D$28,0)),"")</f>
        <v/>
      </c>
      <c r="I19" s="43" t="s">
        <v>65</v>
      </c>
      <c r="J19" s="44">
        <f>IFERROR(INDEX(Sheet1!$E$37:$E$47,MATCH('Centroid Location'!$I19,odorreduction,0)),"1.0")</f>
        <v>1</v>
      </c>
      <c r="K19" s="68" t="str">
        <f t="shared" si="0"/>
        <v>0.0</v>
      </c>
    </row>
    <row r="20" spans="1:12" ht="14.5" customHeight="1" x14ac:dyDescent="0.3">
      <c r="A20" s="67">
        <v>12</v>
      </c>
      <c r="B20" s="91"/>
      <c r="C20" s="39"/>
      <c r="D20" s="40"/>
      <c r="E20" s="48"/>
      <c r="F20" s="48"/>
      <c r="G20" s="47"/>
      <c r="H20" s="42" t="str">
        <f>IFERROR(INDEX(Sheet1!$E$6:$E$28,MATCH('Centroid Location'!$D20,Sheet1!$D$6:$D$28,0)),"")</f>
        <v/>
      </c>
      <c r="I20" s="43" t="s">
        <v>65</v>
      </c>
      <c r="J20" s="44">
        <f>IFERROR(INDEX(Sheet1!$E$37:$E$47,MATCH('Centroid Location'!$I20,odorreduction,0)),"1.0")</f>
        <v>1</v>
      </c>
      <c r="K20" s="68" t="str">
        <f t="shared" si="0"/>
        <v>0.0</v>
      </c>
    </row>
    <row r="21" spans="1:12" ht="14.5" customHeight="1" x14ac:dyDescent="0.3">
      <c r="A21" s="67">
        <v>13</v>
      </c>
      <c r="B21" s="91"/>
      <c r="C21" s="39"/>
      <c r="D21" s="40"/>
      <c r="E21" s="48"/>
      <c r="F21" s="48"/>
      <c r="G21" s="47"/>
      <c r="H21" s="42" t="str">
        <f>IFERROR(INDEX(Sheet1!$E$6:$E$28,MATCH('Centroid Location'!$D21,Sheet1!$D$6:$D$28,0)),"")</f>
        <v/>
      </c>
      <c r="I21" s="43" t="s">
        <v>65</v>
      </c>
      <c r="J21" s="44">
        <f>IFERROR(INDEX(Sheet1!$E$37:$E$47,MATCH('Centroid Location'!$I21,odorreduction,0)),"1.0")</f>
        <v>1</v>
      </c>
      <c r="K21" s="68" t="str">
        <f t="shared" si="0"/>
        <v>0.0</v>
      </c>
    </row>
    <row r="22" spans="1:12" ht="14.5" customHeight="1" x14ac:dyDescent="0.55000000000000004">
      <c r="A22" s="67">
        <v>14</v>
      </c>
      <c r="B22" s="91"/>
      <c r="C22" s="39"/>
      <c r="D22" s="40"/>
      <c r="E22" s="48"/>
      <c r="F22" s="48"/>
      <c r="G22" s="47"/>
      <c r="H22" s="42" t="str">
        <f>IFERROR(INDEX(Sheet1!$E$6:$E$28,MATCH('Centroid Location'!$D22,Sheet1!$D$6:$D$28,0)),"")</f>
        <v/>
      </c>
      <c r="I22" s="43" t="s">
        <v>65</v>
      </c>
      <c r="J22" s="44">
        <f>IFERROR(INDEX(Sheet1!$E$37:$E$47,MATCH('Centroid Location'!$I22,odorreduction,0)),"1.0")</f>
        <v>1</v>
      </c>
      <c r="K22" s="68" t="str">
        <f t="shared" si="0"/>
        <v>0.0</v>
      </c>
      <c r="L22" s="59"/>
    </row>
    <row r="23" spans="1:12" ht="14.5" customHeight="1" x14ac:dyDescent="0.3">
      <c r="A23" s="67">
        <v>15</v>
      </c>
      <c r="B23" s="91"/>
      <c r="C23" s="39"/>
      <c r="D23" s="40"/>
      <c r="E23" s="48"/>
      <c r="F23" s="48"/>
      <c r="G23" s="47"/>
      <c r="H23" s="42" t="str">
        <f>IFERROR(INDEX(Sheet1!$E$6:$E$28,MATCH('Centroid Location'!$D23,Sheet1!$D$6:$D$28,0)),"")</f>
        <v/>
      </c>
      <c r="I23" s="43" t="s">
        <v>65</v>
      </c>
      <c r="J23" s="44">
        <f>IFERROR(INDEX(Sheet1!$E$37:$E$47,MATCH('Centroid Location'!$I23,odorreduction,0)),"1.0")</f>
        <v>1</v>
      </c>
      <c r="K23" s="68" t="str">
        <f t="shared" si="0"/>
        <v>0.0</v>
      </c>
    </row>
    <row r="24" spans="1:12" ht="14.5" customHeight="1" x14ac:dyDescent="0.3">
      <c r="A24" s="67">
        <v>16</v>
      </c>
      <c r="B24" s="91"/>
      <c r="C24" s="39"/>
      <c r="D24" s="40"/>
      <c r="E24" s="48"/>
      <c r="F24" s="48"/>
      <c r="G24" s="47"/>
      <c r="H24" s="42" t="str">
        <f>IFERROR(INDEX(Sheet1!$E$6:$E$28,MATCH('Centroid Location'!$D24,Sheet1!$D$6:$D$28,0)),"")</f>
        <v/>
      </c>
      <c r="I24" s="43" t="s">
        <v>65</v>
      </c>
      <c r="J24" s="44">
        <f>IFERROR(INDEX(Sheet1!$E$37:$E$47,MATCH('Centroid Location'!$I24,odorreduction,0)),"1.0")</f>
        <v>1</v>
      </c>
      <c r="K24" s="68" t="str">
        <f t="shared" si="0"/>
        <v>0.0</v>
      </c>
    </row>
    <row r="25" spans="1:12" ht="14.5" customHeight="1" x14ac:dyDescent="0.3">
      <c r="A25" s="67">
        <v>17</v>
      </c>
      <c r="B25" s="91"/>
      <c r="C25" s="39"/>
      <c r="D25" s="40"/>
      <c r="E25" s="48"/>
      <c r="F25" s="48"/>
      <c r="G25" s="47"/>
      <c r="H25" s="42" t="str">
        <f>IFERROR(INDEX(Sheet1!$E$6:$E$28,MATCH('Centroid Location'!$D25,Sheet1!$D$6:$D$28,0)),"")</f>
        <v/>
      </c>
      <c r="I25" s="43" t="s">
        <v>65</v>
      </c>
      <c r="J25" s="44">
        <f>IFERROR(INDEX(Sheet1!$E$37:$E$47,MATCH('Centroid Location'!$I25,odorreduction,0)),"1.0")</f>
        <v>1</v>
      </c>
      <c r="K25" s="68" t="str">
        <f t="shared" si="0"/>
        <v>0.0</v>
      </c>
    </row>
    <row r="26" spans="1:12" ht="14.5" customHeight="1" x14ac:dyDescent="0.3">
      <c r="A26" s="67">
        <v>18</v>
      </c>
      <c r="B26" s="91"/>
      <c r="C26" s="39"/>
      <c r="D26" s="40"/>
      <c r="E26" s="48"/>
      <c r="F26" s="48"/>
      <c r="G26" s="47"/>
      <c r="H26" s="42" t="str">
        <f>IFERROR(INDEX(Sheet1!$E$6:$E$28,MATCH('Centroid Location'!$D26,Sheet1!$D$6:$D$28,0)),"")</f>
        <v/>
      </c>
      <c r="I26" s="43" t="s">
        <v>65</v>
      </c>
      <c r="J26" s="44">
        <f>IFERROR(INDEX(Sheet1!$E$37:$E$47,MATCH('Centroid Location'!$I26,odorreduction,0)),"1.0")</f>
        <v>1</v>
      </c>
      <c r="K26" s="68" t="str">
        <f t="shared" si="0"/>
        <v>0.0</v>
      </c>
    </row>
    <row r="27" spans="1:12" ht="14.5" customHeight="1" x14ac:dyDescent="0.3">
      <c r="A27" s="67">
        <v>19</v>
      </c>
      <c r="B27" s="91"/>
      <c r="C27" s="39"/>
      <c r="D27" s="40"/>
      <c r="E27" s="48"/>
      <c r="F27" s="48"/>
      <c r="G27" s="47"/>
      <c r="H27" s="42" t="str">
        <f>IFERROR(INDEX(Sheet1!$E$6:$E$28,MATCH('Centroid Location'!$D27,Sheet1!$D$6:$D$28,0)),"")</f>
        <v/>
      </c>
      <c r="I27" s="43" t="s">
        <v>65</v>
      </c>
      <c r="J27" s="44">
        <f>IFERROR(INDEX(Sheet1!$E$37:$E$47,MATCH('Centroid Location'!$I27,odorreduction,0)),"1.0")</f>
        <v>1</v>
      </c>
      <c r="K27" s="68" t="str">
        <f t="shared" si="0"/>
        <v>0.0</v>
      </c>
    </row>
    <row r="28" spans="1:12" ht="14.5" customHeight="1" x14ac:dyDescent="0.3">
      <c r="A28" s="67">
        <v>20</v>
      </c>
      <c r="B28" s="91"/>
      <c r="C28" s="39"/>
      <c r="D28" s="40"/>
      <c r="E28" s="48"/>
      <c r="F28" s="48"/>
      <c r="G28" s="47"/>
      <c r="H28" s="42" t="str">
        <f>IFERROR(INDEX(Sheet1!$E$6:$E$28,MATCH('Centroid Location'!$D28,Sheet1!$D$6:$D$28,0)),"")</f>
        <v/>
      </c>
      <c r="I28" s="43" t="s">
        <v>65</v>
      </c>
      <c r="J28" s="44">
        <f>IFERROR(INDEX(Sheet1!$E$37:$E$47,MATCH('Centroid Location'!$I28,odorreduction,0)),"1.0")</f>
        <v>1</v>
      </c>
      <c r="K28" s="68" t="str">
        <f t="shared" si="0"/>
        <v>0.0</v>
      </c>
    </row>
    <row r="29" spans="1:12" ht="14.5" customHeight="1" x14ac:dyDescent="0.3">
      <c r="A29" s="67">
        <v>21</v>
      </c>
      <c r="B29" s="91"/>
      <c r="C29" s="39"/>
      <c r="D29" s="40"/>
      <c r="E29" s="48"/>
      <c r="F29" s="48"/>
      <c r="G29" s="47"/>
      <c r="H29" s="42" t="str">
        <f>IFERROR(INDEX(Sheet1!$E$6:$E$28,MATCH('Centroid Location'!$D29,Sheet1!$D$6:$D$28,0)),"")</f>
        <v/>
      </c>
      <c r="I29" s="43" t="s">
        <v>65</v>
      </c>
      <c r="J29" s="44">
        <f>IFERROR(INDEX(Sheet1!$E$37:$E$47,MATCH('Centroid Location'!$I29,odorreduction,0)),"1.0")</f>
        <v>1</v>
      </c>
      <c r="K29" s="68" t="str">
        <f t="shared" si="0"/>
        <v>0.0</v>
      </c>
    </row>
    <row r="30" spans="1:12" ht="14.5" customHeight="1" x14ac:dyDescent="0.3">
      <c r="A30" s="67">
        <v>22</v>
      </c>
      <c r="B30" s="91"/>
      <c r="C30" s="39"/>
      <c r="D30" s="40"/>
      <c r="E30" s="48"/>
      <c r="F30" s="48"/>
      <c r="G30" s="47"/>
      <c r="H30" s="42" t="str">
        <f>IFERROR(INDEX(Sheet1!$E$6:$E$28,MATCH('Centroid Location'!$D30,Sheet1!$D$6:$D$28,0)),"")</f>
        <v/>
      </c>
      <c r="I30" s="43" t="s">
        <v>65</v>
      </c>
      <c r="J30" s="44">
        <f>IFERROR(INDEX(Sheet1!$E$37:$E$47,MATCH('Centroid Location'!$I30,odorreduction,0)),"1.0")</f>
        <v>1</v>
      </c>
      <c r="K30" s="68" t="str">
        <f t="shared" si="0"/>
        <v>0.0</v>
      </c>
    </row>
    <row r="31" spans="1:12" ht="14.5" customHeight="1" x14ac:dyDescent="0.3">
      <c r="A31" s="67">
        <v>23</v>
      </c>
      <c r="B31" s="91"/>
      <c r="C31" s="39"/>
      <c r="D31" s="49"/>
      <c r="E31" s="48"/>
      <c r="F31" s="48"/>
      <c r="G31" s="47"/>
      <c r="H31" s="42" t="str">
        <f>IFERROR(INDEX(Sheet1!$E$6:$E$28,MATCH('Centroid Location'!$D31,Sheet1!$D$6:$D$28,0)),"")</f>
        <v/>
      </c>
      <c r="I31" s="43"/>
      <c r="J31" s="44" t="str">
        <f>IFERROR(INDEX(Sheet1!$E$37:$E$47,MATCH('Centroid Location'!$I31,odorreduction,0)),"1.0")</f>
        <v>1.0</v>
      </c>
      <c r="K31" s="68" t="str">
        <f t="shared" si="0"/>
        <v>0.0</v>
      </c>
    </row>
    <row r="32" spans="1:12" ht="14.5" customHeight="1" x14ac:dyDescent="0.3">
      <c r="A32" s="69"/>
      <c r="B32" s="50"/>
      <c r="C32" s="52"/>
      <c r="D32" s="52"/>
      <c r="E32" s="51"/>
      <c r="F32" s="76"/>
      <c r="G32" s="77"/>
      <c r="H32" s="174" t="s">
        <v>2</v>
      </c>
      <c r="I32" s="175"/>
      <c r="J32" s="176"/>
      <c r="K32" s="70">
        <f>SUM(K9:K31)</f>
        <v>0</v>
      </c>
    </row>
    <row r="33" spans="1:23" ht="14.5" customHeight="1" thickBot="1" x14ac:dyDescent="0.35">
      <c r="A33" s="71"/>
      <c r="B33" s="72"/>
      <c r="C33" s="72"/>
      <c r="D33" s="72"/>
      <c r="E33" s="72"/>
      <c r="F33" s="75"/>
      <c r="G33" s="177" t="s">
        <v>101</v>
      </c>
      <c r="H33" s="177"/>
      <c r="I33" s="177"/>
      <c r="J33" s="73" t="e">
        <f>((E9*K9)+(E10*K10)+(E11*K11)+(E12*K12)+(E13*K13)+(E14*K14)+(E15*K15)+(E16*K16)+(E17*K17)+(E18*K18)+(E19*K19)+(E20*K20)+(E21*K21)+(E22*K22)+(E23*K23)+(E24*K24)+(E25*K25)+(E26*K26)+(E27*K27)+(E28*K28)+(E29*K29)+(E30*K30)+(E31*K31))/K32</f>
        <v>#DIV/0!</v>
      </c>
      <c r="K33" s="74" t="e">
        <f>((F9*K9)+(F10*K10)+(F11*K11)+(F12*K12)+(F13*K13)+(F14*K14)+(F15*K15)+(F16*K16)+(F17*K17)+(F18*K18)+(F19*K19)+(F20*K20)+(F21*K21)+(F22*K22)+(F23*K23)+(F24*K24)+(F25*K25)+(F26*K26)+(F27*K27)+(F28*K28)+(F29*K29)+(F30*K30)+(F31*K31))/K32</f>
        <v>#DIV/0!</v>
      </c>
    </row>
    <row r="34" spans="1:23" ht="14.5" customHeight="1" x14ac:dyDescent="0.3">
      <c r="B34" s="37"/>
      <c r="C34" s="16"/>
      <c r="D34" s="16"/>
      <c r="E34" s="16"/>
      <c r="F34" s="16"/>
      <c r="G34" s="16"/>
      <c r="H34" s="16"/>
      <c r="I34" s="16"/>
      <c r="K34" s="16"/>
    </row>
    <row r="35" spans="1:23" ht="14.5" customHeight="1" x14ac:dyDescent="0.3">
      <c r="B35" s="37"/>
      <c r="C35" s="147" t="s">
        <v>124</v>
      </c>
      <c r="D35" s="148"/>
      <c r="E35" s="148"/>
      <c r="F35" s="148"/>
      <c r="G35" s="148"/>
      <c r="H35" s="148"/>
      <c r="I35" s="149"/>
      <c r="J35" s="60"/>
      <c r="K35" s="16"/>
      <c r="L35" s="16"/>
      <c r="M35" s="17"/>
    </row>
    <row r="36" spans="1:23" ht="14.5" customHeight="1" x14ac:dyDescent="0.55000000000000004">
      <c r="B36" s="12"/>
      <c r="C36" s="150"/>
      <c r="D36" s="151"/>
      <c r="E36" s="151"/>
      <c r="F36" s="151"/>
      <c r="G36" s="151"/>
      <c r="H36" s="151"/>
      <c r="I36" s="152"/>
      <c r="J36" s="30"/>
    </row>
    <row r="37" spans="1:23" ht="14.5" customHeight="1" x14ac:dyDescent="0.3">
      <c r="C37" s="150" t="s">
        <v>32</v>
      </c>
      <c r="D37" s="151"/>
      <c r="E37" s="151"/>
      <c r="F37" s="151"/>
      <c r="G37" s="152"/>
      <c r="H37" s="184" t="s">
        <v>33</v>
      </c>
      <c r="I37" s="185"/>
      <c r="J37" s="30"/>
      <c r="V37" s="14"/>
    </row>
    <row r="38" spans="1:23" ht="14.5" customHeight="1" x14ac:dyDescent="0.3">
      <c r="C38" s="115" t="s">
        <v>34</v>
      </c>
      <c r="D38" s="154"/>
      <c r="E38" s="154"/>
      <c r="F38" s="154"/>
      <c r="G38" s="57"/>
      <c r="H38" s="115">
        <v>0.1</v>
      </c>
      <c r="I38" s="116"/>
      <c r="J38" s="30"/>
    </row>
    <row r="39" spans="1:23" s="97" customFormat="1" ht="14.5" customHeight="1" x14ac:dyDescent="0.3">
      <c r="C39" s="112" t="s">
        <v>128</v>
      </c>
      <c r="D39" s="113"/>
      <c r="E39" s="113"/>
      <c r="F39" s="113"/>
      <c r="G39" s="114"/>
      <c r="H39" s="115">
        <v>0.55000000000000004</v>
      </c>
      <c r="I39" s="116"/>
      <c r="J39" s="96"/>
    </row>
    <row r="40" spans="1:23" ht="14.5" customHeight="1" x14ac:dyDescent="0.4">
      <c r="C40" s="115" t="s">
        <v>35</v>
      </c>
      <c r="D40" s="154"/>
      <c r="E40" s="154"/>
      <c r="F40" s="154"/>
      <c r="G40" s="116"/>
      <c r="H40" s="115">
        <v>0.5</v>
      </c>
      <c r="I40" s="116"/>
      <c r="J40" s="61"/>
    </row>
    <row r="41" spans="1:23" ht="14.5" customHeight="1" x14ac:dyDescent="0.4">
      <c r="C41" s="172" t="s">
        <v>36</v>
      </c>
      <c r="D41" s="172"/>
      <c r="E41" s="172"/>
      <c r="F41" s="172"/>
      <c r="G41" s="58" t="s">
        <v>37</v>
      </c>
      <c r="H41" s="153">
        <v>0.5</v>
      </c>
      <c r="I41" s="153"/>
      <c r="J41" s="61"/>
    </row>
    <row r="42" spans="1:23" ht="14.5" customHeight="1" x14ac:dyDescent="0.4">
      <c r="C42" s="172"/>
      <c r="D42" s="172"/>
      <c r="E42" s="172"/>
      <c r="F42" s="172"/>
      <c r="G42" s="58" t="s">
        <v>38</v>
      </c>
      <c r="H42" s="153">
        <v>0.4</v>
      </c>
      <c r="I42" s="153"/>
      <c r="J42" s="62"/>
    </row>
    <row r="43" spans="1:23" ht="14.5" customHeight="1" x14ac:dyDescent="0.4">
      <c r="C43" s="172"/>
      <c r="D43" s="172"/>
      <c r="E43" s="172"/>
      <c r="F43" s="172"/>
      <c r="G43" s="58" t="s">
        <v>39</v>
      </c>
      <c r="H43" s="153">
        <v>0.3</v>
      </c>
      <c r="I43" s="153"/>
      <c r="J43" s="62"/>
    </row>
    <row r="44" spans="1:23" ht="14.5" customHeight="1" x14ac:dyDescent="0.4">
      <c r="C44" s="172"/>
      <c r="D44" s="172"/>
      <c r="E44" s="172"/>
      <c r="F44" s="172"/>
      <c r="G44" s="58" t="s">
        <v>40</v>
      </c>
      <c r="H44" s="153">
        <v>0.2</v>
      </c>
      <c r="I44" s="153"/>
      <c r="J44" s="62"/>
      <c r="W44" s="8"/>
    </row>
    <row r="45" spans="1:23" ht="14.5" customHeight="1" x14ac:dyDescent="0.4">
      <c r="C45" s="153" t="s">
        <v>41</v>
      </c>
      <c r="D45" s="153"/>
      <c r="E45" s="153"/>
      <c r="F45" s="153"/>
      <c r="G45" s="153"/>
      <c r="H45" s="153">
        <v>0.1</v>
      </c>
      <c r="I45" s="153"/>
      <c r="J45" s="62"/>
      <c r="W45" s="6"/>
    </row>
    <row r="46" spans="1:23" ht="14.5" customHeight="1" x14ac:dyDescent="0.4">
      <c r="C46" s="186" t="s">
        <v>126</v>
      </c>
      <c r="D46" s="154"/>
      <c r="E46" s="154"/>
      <c r="F46" s="154"/>
      <c r="G46" s="116"/>
      <c r="H46" s="187">
        <v>0.75</v>
      </c>
      <c r="I46" s="188"/>
      <c r="J46" s="62"/>
      <c r="W46" s="6"/>
    </row>
    <row r="47" spans="1:23" ht="14.5" customHeight="1" x14ac:dyDescent="0.4">
      <c r="C47" s="186" t="s">
        <v>125</v>
      </c>
      <c r="D47" s="154"/>
      <c r="E47" s="154"/>
      <c r="F47" s="154"/>
      <c r="G47" s="116"/>
      <c r="H47" s="115">
        <v>0.55000000000000004</v>
      </c>
      <c r="I47" s="116"/>
      <c r="J47" s="62"/>
      <c r="W47" s="6"/>
    </row>
    <row r="48" spans="1:23" ht="14.5" customHeight="1" x14ac:dyDescent="0.4">
      <c r="C48" s="153" t="s">
        <v>42</v>
      </c>
      <c r="D48" s="153"/>
      <c r="E48" s="153"/>
      <c r="F48" s="153"/>
      <c r="G48" s="153"/>
      <c r="H48" s="153">
        <v>0.5</v>
      </c>
      <c r="I48" s="153"/>
      <c r="J48" s="62"/>
      <c r="W48" s="6"/>
    </row>
    <row r="49" spans="2:23" ht="14.5" customHeight="1" x14ac:dyDescent="0.4">
      <c r="J49" s="15"/>
      <c r="W49" s="6"/>
    </row>
    <row r="50" spans="2:23" ht="14.5" customHeight="1" x14ac:dyDescent="0.3">
      <c r="B50" s="158" t="s">
        <v>26</v>
      </c>
      <c r="C50" s="158"/>
      <c r="D50" s="158"/>
      <c r="E50" s="158"/>
      <c r="F50" s="158"/>
      <c r="G50" s="158"/>
      <c r="H50" s="158"/>
      <c r="I50" s="158"/>
      <c r="J50" s="30"/>
      <c r="W50" s="6"/>
    </row>
    <row r="51" spans="2:23" ht="14.5" customHeight="1" x14ac:dyDescent="0.3">
      <c r="B51" s="178" t="s">
        <v>27</v>
      </c>
      <c r="C51" s="179"/>
      <c r="D51" s="179"/>
      <c r="E51" s="179"/>
      <c r="F51" s="179"/>
      <c r="G51" s="180"/>
      <c r="H51" s="159" t="s">
        <v>8</v>
      </c>
      <c r="I51" s="160"/>
      <c r="J51" s="30"/>
      <c r="W51" s="6"/>
    </row>
    <row r="52" spans="2:23" ht="14.5" customHeight="1" x14ac:dyDescent="0.3">
      <c r="B52" s="181"/>
      <c r="C52" s="182"/>
      <c r="D52" s="182"/>
      <c r="E52" s="182"/>
      <c r="F52" s="182"/>
      <c r="G52" s="183"/>
      <c r="H52" s="161"/>
      <c r="I52" s="162"/>
      <c r="J52" s="30"/>
      <c r="W52" s="6"/>
    </row>
    <row r="53" spans="2:23" ht="14.5" customHeight="1" x14ac:dyDescent="0.3">
      <c r="B53" s="155" t="s">
        <v>29</v>
      </c>
      <c r="C53" s="156"/>
      <c r="D53" s="156"/>
      <c r="E53" s="156"/>
      <c r="F53" s="156"/>
      <c r="G53" s="157"/>
      <c r="H53" s="155">
        <v>13</v>
      </c>
      <c r="I53" s="157"/>
      <c r="J53" s="30"/>
      <c r="W53" s="6"/>
    </row>
    <row r="54" spans="2:23" ht="15.75" customHeight="1" x14ac:dyDescent="0.3">
      <c r="B54" s="155" t="s">
        <v>30</v>
      </c>
      <c r="C54" s="156"/>
      <c r="D54" s="156"/>
      <c r="E54" s="156"/>
      <c r="F54" s="156"/>
      <c r="G54" s="157"/>
      <c r="H54" s="155">
        <v>28</v>
      </c>
      <c r="I54" s="157"/>
      <c r="J54" s="30"/>
      <c r="W54" s="6"/>
    </row>
    <row r="55" spans="2:23" ht="15" customHeight="1" x14ac:dyDescent="0.3">
      <c r="B55" s="155" t="s">
        <v>31</v>
      </c>
      <c r="C55" s="156"/>
      <c r="D55" s="156"/>
      <c r="E55" s="156"/>
      <c r="F55" s="156"/>
      <c r="G55" s="157"/>
      <c r="H55" s="155">
        <v>2</v>
      </c>
      <c r="I55" s="157"/>
      <c r="J55" s="30"/>
      <c r="W55" s="6"/>
    </row>
    <row r="56" spans="2:23" ht="18" customHeight="1" x14ac:dyDescent="0.3">
      <c r="W56" s="6"/>
    </row>
    <row r="57" spans="2:23" x14ac:dyDescent="0.3">
      <c r="B57" s="194" t="s">
        <v>28</v>
      </c>
      <c r="C57" s="194"/>
      <c r="D57" s="194"/>
      <c r="E57" s="194"/>
      <c r="F57" s="194"/>
      <c r="G57" s="194"/>
      <c r="H57" s="194"/>
      <c r="I57" s="194"/>
      <c r="J57" s="194"/>
      <c r="K57" s="30"/>
      <c r="W57" s="6"/>
    </row>
    <row r="58" spans="2:23" ht="15" customHeight="1" x14ac:dyDescent="0.3">
      <c r="B58" s="194"/>
      <c r="C58" s="194"/>
      <c r="D58" s="194"/>
      <c r="E58" s="194"/>
      <c r="F58" s="194"/>
      <c r="G58" s="194"/>
      <c r="H58" s="194"/>
      <c r="I58" s="194"/>
      <c r="J58" s="194"/>
      <c r="K58" s="30"/>
      <c r="W58" s="6"/>
    </row>
    <row r="59" spans="2:23" ht="15" customHeight="1" x14ac:dyDescent="0.3">
      <c r="B59" s="200" t="s">
        <v>6</v>
      </c>
      <c r="C59" s="196" t="s">
        <v>3</v>
      </c>
      <c r="D59" s="197"/>
      <c r="E59" s="195" t="s">
        <v>7</v>
      </c>
      <c r="F59" s="195"/>
      <c r="G59" s="195"/>
      <c r="H59" s="195"/>
      <c r="I59" s="194" t="s">
        <v>8</v>
      </c>
      <c r="J59" s="194"/>
      <c r="K59" s="30"/>
      <c r="W59" s="6"/>
    </row>
    <row r="60" spans="2:23" ht="23.25" customHeight="1" x14ac:dyDescent="0.3">
      <c r="B60" s="201"/>
      <c r="C60" s="198"/>
      <c r="D60" s="199"/>
      <c r="E60" s="195"/>
      <c r="F60" s="195"/>
      <c r="G60" s="195"/>
      <c r="H60" s="195"/>
      <c r="I60" s="194"/>
      <c r="J60" s="194"/>
      <c r="K60" s="30"/>
      <c r="Q60" s="18"/>
      <c r="S60" s="6"/>
      <c r="W60" s="6"/>
    </row>
    <row r="61" spans="2:23" ht="15.45" x14ac:dyDescent="0.4">
      <c r="B61" s="53" t="s">
        <v>9</v>
      </c>
      <c r="C61" s="189" t="s">
        <v>10</v>
      </c>
      <c r="D61" s="190"/>
      <c r="E61" s="168" t="s">
        <v>11</v>
      </c>
      <c r="F61" s="168"/>
      <c r="G61" s="168"/>
      <c r="H61" s="168"/>
      <c r="I61" s="168">
        <v>4</v>
      </c>
      <c r="J61" s="168"/>
      <c r="K61" s="30"/>
      <c r="S61" s="2"/>
      <c r="T61" s="3"/>
      <c r="W61" s="6"/>
    </row>
    <row r="62" spans="2:23" ht="15.45" x14ac:dyDescent="0.4">
      <c r="B62" s="54"/>
      <c r="C62" s="164" t="s">
        <v>12</v>
      </c>
      <c r="D62" s="165"/>
      <c r="E62" s="169" t="s">
        <v>14</v>
      </c>
      <c r="F62" s="169"/>
      <c r="G62" s="169"/>
      <c r="H62" s="169"/>
      <c r="I62" s="163">
        <v>6</v>
      </c>
      <c r="J62" s="163"/>
      <c r="K62" s="30"/>
      <c r="S62" s="2"/>
      <c r="T62" s="3"/>
      <c r="W62" s="6"/>
    </row>
    <row r="63" spans="2:23" ht="15.45" x14ac:dyDescent="0.4">
      <c r="B63" s="54"/>
      <c r="C63" s="191"/>
      <c r="D63" s="192"/>
      <c r="E63" s="169"/>
      <c r="F63" s="169"/>
      <c r="G63" s="169"/>
      <c r="H63" s="169"/>
      <c r="I63" s="163"/>
      <c r="J63" s="163"/>
      <c r="K63" s="30"/>
      <c r="S63" s="2"/>
      <c r="T63" s="3"/>
      <c r="W63" s="6"/>
    </row>
    <row r="64" spans="2:23" ht="15.45" x14ac:dyDescent="0.4">
      <c r="B64" s="55"/>
      <c r="C64" s="166"/>
      <c r="D64" s="167"/>
      <c r="E64" s="168" t="s">
        <v>13</v>
      </c>
      <c r="F64" s="168"/>
      <c r="G64" s="168"/>
      <c r="H64" s="168"/>
      <c r="I64" s="168">
        <v>2</v>
      </c>
      <c r="J64" s="168"/>
      <c r="K64" s="30"/>
      <c r="S64" s="2"/>
      <c r="T64" s="3"/>
      <c r="W64" s="6"/>
    </row>
    <row r="65" spans="2:23" ht="15.45" x14ac:dyDescent="0.4">
      <c r="B65" s="163" t="s">
        <v>15</v>
      </c>
      <c r="C65" s="164" t="s">
        <v>16</v>
      </c>
      <c r="D65" s="165"/>
      <c r="E65" s="168" t="s">
        <v>17</v>
      </c>
      <c r="F65" s="168"/>
      <c r="G65" s="168"/>
      <c r="H65" s="168"/>
      <c r="I65" s="168">
        <v>50</v>
      </c>
      <c r="J65" s="168"/>
      <c r="K65" s="30"/>
      <c r="S65" s="2"/>
      <c r="T65" s="3"/>
      <c r="W65" s="6"/>
    </row>
    <row r="66" spans="2:23" ht="12.75" customHeight="1" x14ac:dyDescent="0.4">
      <c r="B66" s="163"/>
      <c r="C66" s="166"/>
      <c r="D66" s="167"/>
      <c r="E66" s="168" t="s">
        <v>18</v>
      </c>
      <c r="F66" s="168"/>
      <c r="G66" s="168"/>
      <c r="H66" s="168"/>
      <c r="I66" s="168">
        <v>30</v>
      </c>
      <c r="J66" s="168"/>
      <c r="K66" s="30"/>
      <c r="S66" s="2"/>
      <c r="T66" s="3"/>
      <c r="W66" s="6"/>
    </row>
    <row r="67" spans="2:23" ht="20.25" customHeight="1" x14ac:dyDescent="0.3">
      <c r="B67" s="163"/>
      <c r="C67" s="189" t="s">
        <v>19</v>
      </c>
      <c r="D67" s="190"/>
      <c r="E67" s="168" t="s">
        <v>18</v>
      </c>
      <c r="F67" s="168"/>
      <c r="G67" s="168"/>
      <c r="H67" s="168"/>
      <c r="I67" s="168">
        <v>14</v>
      </c>
      <c r="J67" s="168"/>
      <c r="K67" s="30"/>
      <c r="W67" s="6"/>
    </row>
    <row r="68" spans="2:23" ht="18" customHeight="1" x14ac:dyDescent="0.4">
      <c r="B68" s="163"/>
      <c r="C68" s="164" t="s">
        <v>20</v>
      </c>
      <c r="D68" s="165"/>
      <c r="E68" s="169" t="s">
        <v>82</v>
      </c>
      <c r="F68" s="169"/>
      <c r="G68" s="169"/>
      <c r="H68" s="169"/>
      <c r="I68" s="163">
        <v>42</v>
      </c>
      <c r="J68" s="163"/>
      <c r="K68" s="60"/>
      <c r="L68" s="16"/>
      <c r="Q68" s="11"/>
      <c r="R68" s="1"/>
      <c r="W68" s="6"/>
    </row>
    <row r="69" spans="2:23" ht="18" customHeight="1" x14ac:dyDescent="0.4">
      <c r="B69" s="163"/>
      <c r="C69" s="166"/>
      <c r="D69" s="167"/>
      <c r="E69" s="169"/>
      <c r="F69" s="169"/>
      <c r="G69" s="169"/>
      <c r="H69" s="169"/>
      <c r="I69" s="163"/>
      <c r="J69" s="163"/>
      <c r="K69" s="60"/>
      <c r="L69" s="16"/>
      <c r="Q69" s="11"/>
      <c r="R69" s="13"/>
      <c r="S69" s="5"/>
      <c r="T69" s="4"/>
      <c r="W69" s="6"/>
    </row>
    <row r="70" spans="2:23" ht="15.45" x14ac:dyDescent="0.4">
      <c r="B70" s="163"/>
      <c r="C70" s="164" t="s">
        <v>21</v>
      </c>
      <c r="D70" s="165"/>
      <c r="E70" s="164" t="s">
        <v>17</v>
      </c>
      <c r="F70" s="170"/>
      <c r="G70" s="170"/>
      <c r="H70" s="165"/>
      <c r="I70" s="164">
        <v>34</v>
      </c>
      <c r="J70" s="165"/>
      <c r="K70" s="30"/>
      <c r="Q70" s="2"/>
      <c r="R70" s="6"/>
      <c r="S70" s="6"/>
      <c r="T70" s="6"/>
      <c r="W70" s="6"/>
    </row>
    <row r="71" spans="2:23" ht="18" customHeight="1" x14ac:dyDescent="0.4">
      <c r="B71" s="163"/>
      <c r="C71" s="191"/>
      <c r="D71" s="192"/>
      <c r="E71" s="166"/>
      <c r="F71" s="171"/>
      <c r="G71" s="171"/>
      <c r="H71" s="167"/>
      <c r="I71" s="166"/>
      <c r="J71" s="167"/>
      <c r="K71" s="145"/>
      <c r="L71" s="146"/>
      <c r="Q71" s="2"/>
      <c r="R71" s="6"/>
      <c r="S71" s="6"/>
      <c r="T71" s="6"/>
      <c r="W71" s="6"/>
    </row>
    <row r="72" spans="2:23" ht="17.600000000000001" x14ac:dyDescent="0.4">
      <c r="B72" s="163"/>
      <c r="C72" s="191"/>
      <c r="D72" s="192"/>
      <c r="E72" s="164" t="s">
        <v>18</v>
      </c>
      <c r="F72" s="170"/>
      <c r="G72" s="170"/>
      <c r="H72" s="165"/>
      <c r="I72" s="164">
        <v>20</v>
      </c>
      <c r="J72" s="165"/>
      <c r="K72" s="63"/>
      <c r="L72" s="64"/>
      <c r="Q72" s="2"/>
      <c r="R72" s="6"/>
      <c r="S72" s="6"/>
      <c r="T72" s="6"/>
      <c r="W72" s="6"/>
    </row>
    <row r="73" spans="2:23" ht="18" customHeight="1" x14ac:dyDescent="0.4">
      <c r="B73" s="163"/>
      <c r="C73" s="191"/>
      <c r="D73" s="192"/>
      <c r="E73" s="166"/>
      <c r="F73" s="171"/>
      <c r="G73" s="171"/>
      <c r="H73" s="167"/>
      <c r="I73" s="166"/>
      <c r="J73" s="167"/>
      <c r="K73" s="65"/>
      <c r="L73" s="66"/>
      <c r="Q73" s="2"/>
      <c r="R73" s="6"/>
      <c r="S73" s="6"/>
      <c r="T73" s="6"/>
      <c r="W73" s="6"/>
    </row>
    <row r="74" spans="2:23" ht="19.5" customHeight="1" x14ac:dyDescent="0.4">
      <c r="B74" s="163"/>
      <c r="C74" s="191"/>
      <c r="D74" s="192"/>
      <c r="E74" s="163" t="s">
        <v>45</v>
      </c>
      <c r="F74" s="163"/>
      <c r="G74" s="163"/>
      <c r="H74" s="163"/>
      <c r="I74" s="163">
        <v>4</v>
      </c>
      <c r="J74" s="163"/>
      <c r="K74" s="65"/>
      <c r="L74" s="66"/>
      <c r="Q74" s="2"/>
      <c r="R74" s="6"/>
      <c r="S74" s="6"/>
      <c r="T74" s="6"/>
      <c r="W74" s="6"/>
    </row>
    <row r="75" spans="2:23" ht="17.600000000000001" x14ac:dyDescent="0.4">
      <c r="B75" s="163"/>
      <c r="C75" s="191"/>
      <c r="D75" s="192"/>
      <c r="E75" s="169" t="s">
        <v>81</v>
      </c>
      <c r="F75" s="169"/>
      <c r="G75" s="169"/>
      <c r="H75" s="169"/>
      <c r="I75" s="163">
        <v>11</v>
      </c>
      <c r="J75" s="163"/>
      <c r="K75" s="65"/>
      <c r="L75" s="66"/>
      <c r="N75" s="11"/>
      <c r="Q75" s="2"/>
      <c r="R75" s="6"/>
      <c r="S75" s="6"/>
      <c r="T75" s="6"/>
      <c r="W75" s="6"/>
    </row>
    <row r="76" spans="2:23" ht="18" customHeight="1" x14ac:dyDescent="0.4">
      <c r="B76" s="163"/>
      <c r="C76" s="166"/>
      <c r="D76" s="167"/>
      <c r="E76" s="169"/>
      <c r="F76" s="169"/>
      <c r="G76" s="169"/>
      <c r="H76" s="169"/>
      <c r="I76" s="163"/>
      <c r="J76" s="163"/>
      <c r="K76" s="65"/>
      <c r="L76" s="66"/>
      <c r="N76" s="7"/>
      <c r="Q76" s="2"/>
      <c r="R76" s="6"/>
      <c r="S76" s="6"/>
      <c r="T76" s="6"/>
      <c r="W76" s="6"/>
    </row>
    <row r="77" spans="2:23" ht="17.25" customHeight="1" x14ac:dyDescent="0.4">
      <c r="B77" s="56" t="s">
        <v>22</v>
      </c>
      <c r="C77" s="189" t="s">
        <v>23</v>
      </c>
      <c r="D77" s="190"/>
      <c r="E77" s="189" t="s">
        <v>25</v>
      </c>
      <c r="F77" s="193"/>
      <c r="G77" s="193"/>
      <c r="H77" s="190"/>
      <c r="I77" s="189">
        <v>1</v>
      </c>
      <c r="J77" s="190"/>
      <c r="K77" s="65"/>
      <c r="L77" s="66"/>
      <c r="N77" s="7"/>
      <c r="Q77" s="2"/>
      <c r="R77" s="6"/>
      <c r="S77" s="6"/>
      <c r="T77" s="6"/>
      <c r="W77" s="6"/>
    </row>
    <row r="78" spans="2:23" ht="18" customHeight="1" x14ac:dyDescent="0.4">
      <c r="B78" s="56"/>
      <c r="C78" s="189" t="s">
        <v>24</v>
      </c>
      <c r="D78" s="190"/>
      <c r="E78" s="168" t="s">
        <v>25</v>
      </c>
      <c r="F78" s="168"/>
      <c r="G78" s="168"/>
      <c r="H78" s="168"/>
      <c r="I78" s="168">
        <v>2</v>
      </c>
      <c r="J78" s="168"/>
      <c r="K78" s="65"/>
      <c r="L78" s="66"/>
      <c r="N78" s="7"/>
      <c r="Q78" s="2"/>
      <c r="R78" s="6"/>
      <c r="S78" s="6"/>
      <c r="T78" s="6"/>
      <c r="W78" s="6"/>
    </row>
    <row r="79" spans="2:23" ht="12.75" customHeight="1" x14ac:dyDescent="0.4">
      <c r="N79" s="7"/>
      <c r="Q79" s="2"/>
      <c r="R79" s="6"/>
      <c r="S79" s="6"/>
      <c r="T79" s="6"/>
      <c r="W79" s="6"/>
    </row>
    <row r="80" spans="2:23" ht="15.45" x14ac:dyDescent="0.4">
      <c r="N80" s="7"/>
      <c r="Q80" s="2"/>
      <c r="R80" s="6"/>
      <c r="S80" s="6"/>
      <c r="T80" s="6"/>
      <c r="W80" s="6"/>
    </row>
    <row r="81" spans="2:23" ht="17.600000000000001" x14ac:dyDescent="0.4">
      <c r="M81" s="1"/>
      <c r="N81" s="7"/>
      <c r="Q81" s="2"/>
      <c r="R81" s="6"/>
      <c r="S81" s="6"/>
      <c r="T81" s="6"/>
      <c r="W81" s="6"/>
    </row>
    <row r="82" spans="2:23" ht="15.45" x14ac:dyDescent="0.4">
      <c r="M82" s="2"/>
      <c r="Q82" s="2"/>
      <c r="R82" s="6"/>
      <c r="S82" s="6"/>
      <c r="T82" s="6"/>
      <c r="W82" s="6"/>
    </row>
    <row r="83" spans="2:23" ht="15.45" x14ac:dyDescent="0.4">
      <c r="M83" s="2"/>
      <c r="Q83" s="2"/>
      <c r="R83" s="6"/>
      <c r="S83" s="6"/>
      <c r="T83" s="6"/>
      <c r="W83" s="6"/>
    </row>
    <row r="84" spans="2:23" ht="15.45" x14ac:dyDescent="0.4">
      <c r="M84" s="2"/>
      <c r="Q84" s="2"/>
      <c r="R84" s="6"/>
      <c r="S84" s="6"/>
      <c r="T84" s="6"/>
      <c r="W84" s="6"/>
    </row>
    <row r="85" spans="2:23" ht="15.45" x14ac:dyDescent="0.4">
      <c r="M85" s="2"/>
      <c r="Q85" s="2"/>
      <c r="R85" s="6"/>
      <c r="S85" s="6"/>
      <c r="T85" s="6"/>
      <c r="W85" s="6"/>
    </row>
    <row r="86" spans="2:23" ht="15.45" x14ac:dyDescent="0.4">
      <c r="M86" s="2"/>
      <c r="Q86" s="2"/>
      <c r="R86" s="6"/>
      <c r="S86" s="6"/>
      <c r="T86" s="6"/>
      <c r="W86" s="6"/>
    </row>
    <row r="87" spans="2:23" ht="15.45" x14ac:dyDescent="0.4">
      <c r="M87" s="9"/>
      <c r="Q87" s="2"/>
      <c r="R87" s="6"/>
      <c r="S87" s="6"/>
      <c r="T87" s="6"/>
      <c r="W87" s="6"/>
    </row>
    <row r="88" spans="2:23" ht="15.45" x14ac:dyDescent="0.4">
      <c r="Q88" s="2"/>
      <c r="R88" s="6"/>
      <c r="S88" s="6"/>
      <c r="T88" s="6"/>
      <c r="W88" s="6"/>
    </row>
    <row r="89" spans="2:23" ht="15.45" x14ac:dyDescent="0.4">
      <c r="Q89" s="2"/>
      <c r="R89" s="6"/>
      <c r="S89" s="6"/>
      <c r="T89" s="6"/>
      <c r="W89" s="6"/>
    </row>
    <row r="90" spans="2:23" ht="15.45" x14ac:dyDescent="0.4">
      <c r="Q90" s="2"/>
      <c r="R90" s="6"/>
      <c r="S90" s="6"/>
      <c r="T90" s="6"/>
      <c r="W90" s="6"/>
    </row>
    <row r="91" spans="2:23" ht="15.45" x14ac:dyDescent="0.4">
      <c r="Q91" s="2"/>
      <c r="R91" s="6"/>
      <c r="S91" s="6"/>
      <c r="T91" s="6"/>
      <c r="W91" s="6"/>
    </row>
    <row r="92" spans="2:23" ht="15.45" x14ac:dyDescent="0.4">
      <c r="Q92" s="2"/>
      <c r="R92" s="6"/>
      <c r="S92" s="6"/>
      <c r="T92" s="6"/>
      <c r="W92" s="6"/>
    </row>
    <row r="93" spans="2:23" ht="15.45" x14ac:dyDescent="0.4">
      <c r="Q93" s="2"/>
      <c r="R93" s="6"/>
      <c r="S93" s="6"/>
      <c r="T93" s="6"/>
      <c r="W93" s="6"/>
    </row>
    <row r="94" spans="2:23" ht="15.45" x14ac:dyDescent="0.4">
      <c r="Q94" s="2"/>
      <c r="R94" s="6"/>
      <c r="S94" s="6"/>
      <c r="T94" s="6"/>
      <c r="W94" s="6"/>
    </row>
    <row r="95" spans="2:23" ht="15.45" x14ac:dyDescent="0.4">
      <c r="B95" s="10"/>
      <c r="Q95" s="2"/>
      <c r="R95" s="6"/>
      <c r="S95" s="6"/>
      <c r="T95" s="6"/>
      <c r="W95" s="6"/>
    </row>
    <row r="96" spans="2:23" ht="15.45" x14ac:dyDescent="0.4">
      <c r="B96" s="10"/>
      <c r="Q96" s="2"/>
      <c r="R96" s="6"/>
      <c r="S96" s="6"/>
      <c r="T96" s="6"/>
      <c r="W96" s="6"/>
    </row>
    <row r="97" spans="2:23" ht="15.45" x14ac:dyDescent="0.4">
      <c r="B97" s="10"/>
      <c r="Q97" s="2"/>
      <c r="R97" s="6"/>
      <c r="S97" s="6"/>
      <c r="T97" s="6"/>
      <c r="W97" s="6"/>
    </row>
    <row r="98" spans="2:23" ht="15.45" x14ac:dyDescent="0.4">
      <c r="Q98" s="9"/>
      <c r="R98" s="6"/>
      <c r="S98" s="6"/>
      <c r="T98" s="6"/>
    </row>
    <row r="99" spans="2:23" ht="15.45" x14ac:dyDescent="0.4">
      <c r="Q99" s="9"/>
      <c r="R99" s="6"/>
      <c r="S99" s="6"/>
      <c r="T99" s="6"/>
    </row>
    <row r="100" spans="2:23" ht="15.45" x14ac:dyDescent="0.4">
      <c r="Q100" s="9"/>
      <c r="R100" s="6"/>
      <c r="S100" s="6"/>
      <c r="T100" s="6"/>
    </row>
    <row r="101" spans="2:23" ht="15.45" x14ac:dyDescent="0.4">
      <c r="B101" s="19"/>
      <c r="C101" s="19"/>
      <c r="D101" s="19"/>
      <c r="E101" s="19"/>
      <c r="F101" s="19"/>
      <c r="Q101" s="9"/>
      <c r="R101" s="6"/>
      <c r="S101" s="6"/>
      <c r="T101" s="6"/>
    </row>
    <row r="102" spans="2:23" ht="15.45" x14ac:dyDescent="0.4">
      <c r="B102" s="19"/>
      <c r="C102" s="19"/>
      <c r="D102" s="19"/>
      <c r="E102" s="19"/>
      <c r="F102" s="19"/>
      <c r="Q102" s="9"/>
      <c r="R102" s="6"/>
      <c r="S102" s="6"/>
      <c r="T102" s="6"/>
    </row>
    <row r="103" spans="2:23" ht="15.45" x14ac:dyDescent="0.4">
      <c r="B103" s="19"/>
      <c r="C103" s="19"/>
      <c r="D103" s="19"/>
      <c r="E103" s="19"/>
      <c r="F103" s="19"/>
      <c r="Q103" s="9"/>
      <c r="R103" s="6"/>
      <c r="S103" s="6"/>
      <c r="T103" s="6"/>
    </row>
    <row r="104" spans="2:23" ht="15.45" x14ac:dyDescent="0.4">
      <c r="B104" s="19"/>
      <c r="C104" s="19"/>
      <c r="D104" s="19"/>
      <c r="E104" s="19"/>
      <c r="F104" s="19"/>
      <c r="Q104" s="9"/>
      <c r="R104" s="6"/>
      <c r="S104" s="6"/>
      <c r="T104" s="6"/>
    </row>
    <row r="105" spans="2:23" ht="15.45" x14ac:dyDescent="0.4">
      <c r="B105" s="19"/>
      <c r="C105" s="19"/>
      <c r="D105" s="19"/>
      <c r="E105" s="19"/>
      <c r="F105" s="19"/>
      <c r="Q105" s="9"/>
      <c r="R105" s="6"/>
      <c r="S105" s="6"/>
      <c r="T105" s="6"/>
    </row>
    <row r="106" spans="2:23" ht="15.45" x14ac:dyDescent="0.4">
      <c r="B106" s="19"/>
      <c r="C106" s="19"/>
      <c r="D106" s="19"/>
      <c r="E106" s="19"/>
      <c r="F106" s="19"/>
      <c r="Q106" s="9"/>
      <c r="R106" s="6"/>
      <c r="S106" s="6"/>
      <c r="T106" s="6"/>
    </row>
    <row r="107" spans="2:23" ht="15.45" x14ac:dyDescent="0.4">
      <c r="B107" s="19"/>
      <c r="C107" s="19"/>
      <c r="D107" s="19"/>
      <c r="E107" s="19"/>
      <c r="F107" s="19"/>
      <c r="Q107" s="9"/>
      <c r="R107" s="6"/>
      <c r="S107" s="6"/>
      <c r="T107" s="6"/>
    </row>
    <row r="108" spans="2:23" ht="15.45" x14ac:dyDescent="0.4">
      <c r="B108" s="19"/>
      <c r="C108" s="19"/>
      <c r="D108" s="19"/>
      <c r="E108" s="19"/>
      <c r="F108" s="19"/>
      <c r="Q108" s="9"/>
      <c r="R108" s="6"/>
      <c r="S108" s="6"/>
      <c r="T108" s="6"/>
    </row>
    <row r="109" spans="2:23" ht="15.45" x14ac:dyDescent="0.4">
      <c r="B109" s="19"/>
      <c r="C109" s="19"/>
      <c r="D109" s="19"/>
      <c r="E109" s="19"/>
      <c r="F109" s="19"/>
      <c r="Q109" s="9"/>
      <c r="R109" s="6"/>
      <c r="S109" s="6"/>
      <c r="T109" s="6"/>
    </row>
    <row r="110" spans="2:23" ht="15.45" x14ac:dyDescent="0.4">
      <c r="B110" s="19"/>
      <c r="C110" s="19"/>
      <c r="D110" s="19"/>
      <c r="E110" s="19"/>
      <c r="F110" s="19"/>
      <c r="Q110" s="9"/>
      <c r="R110" s="6"/>
      <c r="S110" s="6"/>
      <c r="T110" s="6"/>
    </row>
    <row r="111" spans="2:23" ht="15.45" x14ac:dyDescent="0.4">
      <c r="B111" s="19"/>
      <c r="C111" s="19"/>
      <c r="D111" s="19"/>
      <c r="E111" s="19"/>
      <c r="F111" s="19"/>
      <c r="Q111" s="9"/>
      <c r="R111" s="6"/>
      <c r="S111" s="6"/>
      <c r="T111" s="6"/>
    </row>
    <row r="112" spans="2:23" ht="15.45" x14ac:dyDescent="0.4">
      <c r="B112" s="19"/>
      <c r="C112" s="19"/>
      <c r="D112" s="19"/>
      <c r="E112" s="19"/>
      <c r="F112" s="19"/>
      <c r="Q112" s="9"/>
      <c r="R112" s="6"/>
      <c r="S112" s="6"/>
      <c r="T112" s="6"/>
    </row>
    <row r="113" spans="2:20" ht="15.45" x14ac:dyDescent="0.4">
      <c r="B113" s="19"/>
      <c r="C113" s="19"/>
      <c r="D113" s="19"/>
      <c r="E113" s="19"/>
      <c r="F113" s="19"/>
      <c r="Q113" s="9"/>
      <c r="R113" s="6"/>
      <c r="S113" s="6"/>
      <c r="T113" s="6"/>
    </row>
    <row r="114" spans="2:20" ht="15.45" x14ac:dyDescent="0.4">
      <c r="B114" s="19"/>
      <c r="C114" s="19"/>
      <c r="D114" s="19"/>
      <c r="E114" s="19"/>
      <c r="F114" s="19"/>
      <c r="Q114" s="9"/>
      <c r="R114" s="6"/>
      <c r="S114" s="6"/>
      <c r="T114" s="6"/>
    </row>
    <row r="115" spans="2:20" ht="15.45" x14ac:dyDescent="0.4">
      <c r="B115" s="19"/>
      <c r="C115" s="19"/>
      <c r="D115" s="19"/>
      <c r="E115" s="19"/>
      <c r="F115" s="19"/>
      <c r="Q115" s="9"/>
      <c r="R115" s="6"/>
      <c r="S115" s="6"/>
      <c r="T115" s="6"/>
    </row>
    <row r="116" spans="2:20" ht="15.45" x14ac:dyDescent="0.4">
      <c r="D116" s="19"/>
      <c r="Q116" s="9"/>
      <c r="R116" s="6"/>
      <c r="S116" s="6"/>
      <c r="T116" s="6"/>
    </row>
    <row r="117" spans="2:20" ht="15.45" x14ac:dyDescent="0.4">
      <c r="Q117" s="9"/>
      <c r="R117" s="6"/>
      <c r="S117" s="6"/>
      <c r="T117" s="6"/>
    </row>
    <row r="118" spans="2:20" ht="15.45" x14ac:dyDescent="0.4">
      <c r="Q118" s="9"/>
      <c r="R118" s="6"/>
      <c r="S118" s="6"/>
      <c r="T118" s="6"/>
    </row>
    <row r="119" spans="2:20" ht="15.45" x14ac:dyDescent="0.4">
      <c r="Q119" s="9"/>
      <c r="R119" s="6"/>
      <c r="S119" s="6"/>
      <c r="T119" s="6"/>
    </row>
    <row r="120" spans="2:20" ht="15.45" x14ac:dyDescent="0.4">
      <c r="Q120" s="9"/>
      <c r="R120" s="6"/>
      <c r="S120" s="6"/>
      <c r="T120" s="6"/>
    </row>
    <row r="121" spans="2:20" ht="15.45" x14ac:dyDescent="0.4">
      <c r="Q121" s="9"/>
      <c r="R121" s="6"/>
      <c r="S121" s="6"/>
      <c r="T121" s="6"/>
    </row>
    <row r="122" spans="2:20" ht="15.45" x14ac:dyDescent="0.4">
      <c r="Q122" s="9"/>
      <c r="R122" s="6"/>
      <c r="S122" s="6"/>
      <c r="T122" s="6"/>
    </row>
    <row r="123" spans="2:20" ht="15.45" x14ac:dyDescent="0.4">
      <c r="Q123" s="9"/>
      <c r="R123" s="6"/>
      <c r="S123" s="6"/>
      <c r="T123" s="6"/>
    </row>
    <row r="124" spans="2:20" ht="15.45" x14ac:dyDescent="0.4">
      <c r="Q124" s="9"/>
      <c r="R124" s="6"/>
      <c r="S124" s="6"/>
      <c r="T124" s="6"/>
    </row>
    <row r="125" spans="2:20" ht="15.45" x14ac:dyDescent="0.4">
      <c r="Q125" s="9"/>
      <c r="R125" s="6"/>
      <c r="S125" s="6"/>
      <c r="T125" s="6"/>
    </row>
    <row r="126" spans="2:20" ht="15.45" x14ac:dyDescent="0.4">
      <c r="Q126" s="9"/>
      <c r="R126" s="6"/>
      <c r="S126" s="6"/>
      <c r="T126" s="6"/>
    </row>
    <row r="127" spans="2:20" ht="15.45" x14ac:dyDescent="0.4">
      <c r="Q127" s="9"/>
      <c r="R127" s="6"/>
      <c r="S127" s="6"/>
      <c r="T127" s="6"/>
    </row>
    <row r="128" spans="2:20" ht="15.45" x14ac:dyDescent="0.4">
      <c r="Q128" s="9"/>
      <c r="R128" s="6"/>
      <c r="S128" s="6"/>
      <c r="T128" s="6"/>
    </row>
    <row r="129" spans="17:20" ht="15.45" x14ac:dyDescent="0.4">
      <c r="Q129" s="9"/>
      <c r="R129" s="6"/>
      <c r="S129" s="6"/>
      <c r="T129" s="6"/>
    </row>
    <row r="130" spans="17:20" ht="15.45" x14ac:dyDescent="0.4">
      <c r="Q130" s="9"/>
      <c r="R130" s="6"/>
      <c r="S130" s="6"/>
      <c r="T130" s="6"/>
    </row>
    <row r="131" spans="17:20" ht="15.45" x14ac:dyDescent="0.4">
      <c r="Q131" s="9"/>
      <c r="R131" s="6"/>
      <c r="S131" s="6"/>
      <c r="T131" s="6"/>
    </row>
    <row r="132" spans="17:20" ht="15.45" x14ac:dyDescent="0.4">
      <c r="Q132" s="9"/>
      <c r="R132" s="6"/>
      <c r="S132" s="6"/>
      <c r="T132" s="6"/>
    </row>
    <row r="133" spans="17:20" ht="15.45" x14ac:dyDescent="0.4">
      <c r="Q133" s="9"/>
      <c r="R133" s="6"/>
      <c r="S133" s="6"/>
      <c r="T133" s="6"/>
    </row>
    <row r="134" spans="17:20" ht="15.45" x14ac:dyDescent="0.4">
      <c r="Q134" s="9"/>
      <c r="R134" s="6"/>
      <c r="S134" s="6"/>
      <c r="T134" s="6"/>
    </row>
    <row r="135" spans="17:20" ht="15.45" x14ac:dyDescent="0.4">
      <c r="Q135" s="9"/>
      <c r="R135" s="6"/>
      <c r="S135" s="6"/>
      <c r="T135" s="6"/>
    </row>
    <row r="136" spans="17:20" ht="15.45" x14ac:dyDescent="0.4">
      <c r="Q136" s="9"/>
      <c r="R136" s="6"/>
      <c r="S136" s="6"/>
      <c r="T136" s="6"/>
    </row>
    <row r="137" spans="17:20" ht="15.45" x14ac:dyDescent="0.4">
      <c r="Q137" s="9"/>
      <c r="R137" s="6"/>
      <c r="S137" s="6"/>
      <c r="T137" s="6"/>
    </row>
    <row r="138" spans="17:20" ht="15.45" x14ac:dyDescent="0.4">
      <c r="Q138" s="9"/>
      <c r="R138" s="6"/>
      <c r="S138" s="6"/>
      <c r="T138" s="6"/>
    </row>
    <row r="139" spans="17:20" ht="15.45" x14ac:dyDescent="0.4">
      <c r="Q139" s="9"/>
      <c r="R139" s="6"/>
      <c r="S139" s="6"/>
      <c r="T139" s="6"/>
    </row>
    <row r="140" spans="17:20" ht="15.45" x14ac:dyDescent="0.4">
      <c r="Q140" s="9"/>
      <c r="R140" s="6"/>
      <c r="S140" s="6"/>
      <c r="T140" s="6"/>
    </row>
    <row r="141" spans="17:20" ht="15.45" x14ac:dyDescent="0.4">
      <c r="Q141" s="9"/>
      <c r="R141" s="6"/>
      <c r="S141" s="6"/>
      <c r="T141" s="6"/>
    </row>
    <row r="142" spans="17:20" ht="15.45" x14ac:dyDescent="0.4">
      <c r="Q142" s="9"/>
      <c r="R142" s="6"/>
      <c r="S142" s="6"/>
      <c r="T142" s="6"/>
    </row>
    <row r="143" spans="17:20" ht="15.45" x14ac:dyDescent="0.4">
      <c r="Q143" s="9"/>
      <c r="R143" s="6"/>
      <c r="S143" s="6"/>
      <c r="T143" s="6"/>
    </row>
    <row r="144" spans="17:20" ht="15.45" x14ac:dyDescent="0.4">
      <c r="Q144" s="9"/>
      <c r="R144" s="6"/>
      <c r="S144" s="6"/>
      <c r="T144" s="6"/>
    </row>
    <row r="145" spans="17:20" ht="15.45" x14ac:dyDescent="0.4">
      <c r="Q145" s="9"/>
      <c r="R145" s="6"/>
      <c r="S145" s="6"/>
      <c r="T145" s="6"/>
    </row>
    <row r="146" spans="17:20" ht="15.45" x14ac:dyDescent="0.4">
      <c r="Q146" s="9"/>
      <c r="R146" s="6"/>
      <c r="S146" s="6"/>
      <c r="T146" s="6"/>
    </row>
    <row r="147" spans="17:20" ht="15.45" x14ac:dyDescent="0.4">
      <c r="Q147" s="9"/>
      <c r="R147" s="6"/>
      <c r="S147" s="6"/>
      <c r="T147" s="6"/>
    </row>
    <row r="148" spans="17:20" ht="15.45" x14ac:dyDescent="0.4">
      <c r="Q148" s="9"/>
      <c r="R148" s="6"/>
      <c r="S148" s="6"/>
      <c r="T148" s="6"/>
    </row>
  </sheetData>
  <mergeCells count="91">
    <mergeCell ref="C67:D67"/>
    <mergeCell ref="E67:H67"/>
    <mergeCell ref="E68:H69"/>
    <mergeCell ref="B57:J58"/>
    <mergeCell ref="E59:H60"/>
    <mergeCell ref="C59:D60"/>
    <mergeCell ref="C61:D61"/>
    <mergeCell ref="C62:D64"/>
    <mergeCell ref="I64:J64"/>
    <mergeCell ref="I59:J60"/>
    <mergeCell ref="I61:J61"/>
    <mergeCell ref="I62:J63"/>
    <mergeCell ref="B59:B60"/>
    <mergeCell ref="E61:H61"/>
    <mergeCell ref="E62:H63"/>
    <mergeCell ref="C65:D66"/>
    <mergeCell ref="I78:J78"/>
    <mergeCell ref="C78:D78"/>
    <mergeCell ref="E78:H78"/>
    <mergeCell ref="I74:J74"/>
    <mergeCell ref="I75:J76"/>
    <mergeCell ref="I77:J77"/>
    <mergeCell ref="C70:D76"/>
    <mergeCell ref="I70:J71"/>
    <mergeCell ref="E72:H73"/>
    <mergeCell ref="E74:H74"/>
    <mergeCell ref="C77:D77"/>
    <mergeCell ref="E77:H77"/>
    <mergeCell ref="I72:J73"/>
    <mergeCell ref="L6:L8"/>
    <mergeCell ref="M6:M8"/>
    <mergeCell ref="H54:I54"/>
    <mergeCell ref="H6:H8"/>
    <mergeCell ref="F6:F8"/>
    <mergeCell ref="H32:J32"/>
    <mergeCell ref="G33:I33"/>
    <mergeCell ref="H38:I38"/>
    <mergeCell ref="B51:G52"/>
    <mergeCell ref="B54:G54"/>
    <mergeCell ref="H37:I37"/>
    <mergeCell ref="H40:I40"/>
    <mergeCell ref="H41:I41"/>
    <mergeCell ref="C47:G47"/>
    <mergeCell ref="C46:G46"/>
    <mergeCell ref="H46:I46"/>
    <mergeCell ref="H55:I55"/>
    <mergeCell ref="C41:F44"/>
    <mergeCell ref="H44:I44"/>
    <mergeCell ref="H42:I42"/>
    <mergeCell ref="H43:I43"/>
    <mergeCell ref="H47:I47"/>
    <mergeCell ref="I65:J65"/>
    <mergeCell ref="I67:J67"/>
    <mergeCell ref="E75:H76"/>
    <mergeCell ref="E65:H65"/>
    <mergeCell ref="E64:H64"/>
    <mergeCell ref="I66:J66"/>
    <mergeCell ref="E66:H66"/>
    <mergeCell ref="I68:J69"/>
    <mergeCell ref="E70:H71"/>
    <mergeCell ref="K71:L71"/>
    <mergeCell ref="C35:I36"/>
    <mergeCell ref="C37:G37"/>
    <mergeCell ref="H45:I45"/>
    <mergeCell ref="H48:I48"/>
    <mergeCell ref="C38:F38"/>
    <mergeCell ref="B53:G53"/>
    <mergeCell ref="C40:G40"/>
    <mergeCell ref="B50:I50"/>
    <mergeCell ref="H51:I52"/>
    <mergeCell ref="H53:I53"/>
    <mergeCell ref="C48:G48"/>
    <mergeCell ref="C45:G45"/>
    <mergeCell ref="B55:G55"/>
    <mergeCell ref="B65:B76"/>
    <mergeCell ref="C68:D69"/>
    <mergeCell ref="C39:G39"/>
    <mergeCell ref="H39:I39"/>
    <mergeCell ref="A6:A8"/>
    <mergeCell ref="A1:K2"/>
    <mergeCell ref="I6:I8"/>
    <mergeCell ref="B6:B8"/>
    <mergeCell ref="D6:D8"/>
    <mergeCell ref="C6:C8"/>
    <mergeCell ref="G6:G8"/>
    <mergeCell ref="E6:E8"/>
    <mergeCell ref="A4:A5"/>
    <mergeCell ref="J6:J8"/>
    <mergeCell ref="K6:K8"/>
    <mergeCell ref="B3:K3"/>
    <mergeCell ref="B4:K5"/>
  </mergeCells>
  <phoneticPr fontId="0" type="noConversion"/>
  <dataValidations count="4">
    <dataValidation type="list" allowBlank="1" showInputMessage="1" showErrorMessage="1" sqref="B9:B31" xr:uid="{395B6FCD-C1AC-4CE2-B705-36EBA394E352}">
      <formula1>type</formula1>
    </dataValidation>
    <dataValidation type="list" allowBlank="1" showInputMessage="1" showErrorMessage="1" sqref="C9:C31" xr:uid="{1DEB44E6-3E1B-44F8-941B-308DCD817026}">
      <formula1>INDIRECT($B9)</formula1>
    </dataValidation>
    <dataValidation type="list" allowBlank="1" showInputMessage="1" showErrorMessage="1" sqref="D9:D31" xr:uid="{55A765C8-96E2-4151-B758-3215B62DEFF4}">
      <formula1>INDIRECT($C9)</formula1>
    </dataValidation>
    <dataValidation type="list" allowBlank="1" showInputMessage="1" showErrorMessage="1" sqref="I9:I31" xr:uid="{2E88D666-EDD2-4F29-9832-7C8AB379487D}">
      <formula1>odorreduction</formula1>
    </dataValidation>
  </dataValidations>
  <printOptions horizontalCentered="1" verticalCentered="1"/>
  <pageMargins left="0.5" right="0.5" top="0.5" bottom="0.79" header="0.5" footer="0.31"/>
  <pageSetup scale="64" fitToHeight="0" orientation="landscape" r:id="rId1"/>
  <headerFooter alignWithMargins="0">
    <oddFooter>Page &amp;P&amp;R&amp;F</oddFooter>
  </headerFooter>
  <rowBreaks count="1" manualBreakCount="1">
    <brk id="33" min="1" max="11"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E207-EAD3-413A-88C5-D53B450C55A5}">
  <dimension ref="A3:X47"/>
  <sheetViews>
    <sheetView topLeftCell="C18" workbookViewId="0">
      <selection activeCell="P42" sqref="P42"/>
    </sheetView>
  </sheetViews>
  <sheetFormatPr defaultRowHeight="12.45" x14ac:dyDescent="0.3"/>
  <cols>
    <col min="2" max="2" width="15.53515625" customWidth="1"/>
    <col min="3" max="3" width="14.53515625" customWidth="1"/>
    <col min="4" max="4" width="39.53515625" customWidth="1"/>
    <col min="5" max="5" width="21" customWidth="1"/>
    <col min="21" max="21" width="11.69140625" bestFit="1" customWidth="1"/>
  </cols>
  <sheetData>
    <row r="3" spans="1:24" x14ac:dyDescent="0.3">
      <c r="A3" t="s">
        <v>46</v>
      </c>
    </row>
    <row r="4" spans="1:24" ht="12.75" customHeight="1" x14ac:dyDescent="0.3">
      <c r="S4" s="28" t="s">
        <v>6</v>
      </c>
      <c r="U4" s="80" t="s">
        <v>49</v>
      </c>
      <c r="V4" s="28" t="s">
        <v>50</v>
      </c>
      <c r="W4" s="28" t="s">
        <v>22</v>
      </c>
      <c r="X4" s="80" t="s">
        <v>121</v>
      </c>
    </row>
    <row r="5" spans="1:24" ht="12.75" customHeight="1" x14ac:dyDescent="0.3">
      <c r="B5" s="29" t="s">
        <v>6</v>
      </c>
      <c r="C5" s="29" t="s">
        <v>52</v>
      </c>
      <c r="D5" s="29" t="s">
        <v>47</v>
      </c>
      <c r="E5" s="29" t="s">
        <v>48</v>
      </c>
      <c r="H5" s="235" t="s">
        <v>28</v>
      </c>
      <c r="I5" s="235"/>
      <c r="J5" s="235"/>
      <c r="K5" s="235"/>
      <c r="L5" s="235"/>
      <c r="M5" s="235"/>
      <c r="N5" s="235"/>
      <c r="O5" s="235"/>
      <c r="P5" s="235"/>
      <c r="S5" s="80" t="s">
        <v>9</v>
      </c>
      <c r="U5" s="80" t="s">
        <v>102</v>
      </c>
      <c r="V5" s="80" t="s">
        <v>16</v>
      </c>
      <c r="W5" s="80" t="s">
        <v>24</v>
      </c>
      <c r="X5" s="80" t="s">
        <v>108</v>
      </c>
    </row>
    <row r="6" spans="1:24" ht="12.75" customHeight="1" x14ac:dyDescent="0.3">
      <c r="B6" s="80" t="s">
        <v>9</v>
      </c>
      <c r="C6" s="80" t="s">
        <v>102</v>
      </c>
      <c r="D6" s="80" t="s">
        <v>110</v>
      </c>
      <c r="E6" s="31">
        <v>4</v>
      </c>
      <c r="H6" s="235"/>
      <c r="I6" s="235"/>
      <c r="J6" s="235"/>
      <c r="K6" s="235"/>
      <c r="L6" s="235"/>
      <c r="M6" s="235"/>
      <c r="N6" s="235"/>
      <c r="O6" s="235"/>
      <c r="P6" s="235"/>
      <c r="S6" s="80" t="s">
        <v>15</v>
      </c>
      <c r="U6" s="80" t="s">
        <v>12</v>
      </c>
      <c r="V6" s="80" t="s">
        <v>19</v>
      </c>
      <c r="W6" s="80" t="s">
        <v>23</v>
      </c>
      <c r="X6" s="80" t="s">
        <v>105</v>
      </c>
    </row>
    <row r="7" spans="1:24" ht="12.75" customHeight="1" x14ac:dyDescent="0.4">
      <c r="B7" s="80" t="s">
        <v>103</v>
      </c>
      <c r="C7" s="80" t="s">
        <v>12</v>
      </c>
      <c r="D7" s="80" t="s">
        <v>109</v>
      </c>
      <c r="E7" s="31">
        <v>4</v>
      </c>
      <c r="H7" s="81"/>
      <c r="I7" s="82"/>
      <c r="J7" s="83"/>
      <c r="K7" s="79"/>
      <c r="L7" s="79"/>
      <c r="M7" s="79"/>
      <c r="N7" s="79"/>
      <c r="O7" s="79"/>
      <c r="P7" s="79"/>
      <c r="S7" s="80" t="s">
        <v>22</v>
      </c>
      <c r="V7" s="80" t="s">
        <v>20</v>
      </c>
    </row>
    <row r="8" spans="1:24" ht="12.75" customHeight="1" x14ac:dyDescent="0.3">
      <c r="B8" s="80" t="s">
        <v>103</v>
      </c>
      <c r="C8" s="80" t="s">
        <v>12</v>
      </c>
      <c r="D8" s="28" t="s">
        <v>51</v>
      </c>
      <c r="E8" s="31">
        <v>6</v>
      </c>
      <c r="H8" s="236" t="s">
        <v>6</v>
      </c>
      <c r="I8" s="238" t="s">
        <v>3</v>
      </c>
      <c r="J8" s="239"/>
      <c r="K8" s="242" t="s">
        <v>7</v>
      </c>
      <c r="L8" s="242"/>
      <c r="M8" s="242"/>
      <c r="N8" s="242"/>
      <c r="O8" s="243" t="s">
        <v>8</v>
      </c>
      <c r="P8" s="243"/>
      <c r="S8" s="80" t="s">
        <v>121</v>
      </c>
      <c r="V8" s="80" t="s">
        <v>21</v>
      </c>
    </row>
    <row r="9" spans="1:24" ht="12.75" customHeight="1" x14ac:dyDescent="0.3">
      <c r="B9" s="80" t="s">
        <v>9</v>
      </c>
      <c r="C9" s="80" t="s">
        <v>12</v>
      </c>
      <c r="D9" s="80" t="s">
        <v>112</v>
      </c>
      <c r="E9" s="31">
        <v>2</v>
      </c>
      <c r="H9" s="237"/>
      <c r="I9" s="240"/>
      <c r="J9" s="241"/>
      <c r="K9" s="242"/>
      <c r="L9" s="242"/>
      <c r="M9" s="242"/>
      <c r="N9" s="242"/>
      <c r="O9" s="243"/>
      <c r="P9" s="243"/>
    </row>
    <row r="10" spans="1:24" ht="15" customHeight="1" x14ac:dyDescent="0.35">
      <c r="B10" s="80" t="s">
        <v>15</v>
      </c>
      <c r="C10" s="28" t="s">
        <v>16</v>
      </c>
      <c r="D10" s="80" t="s">
        <v>115</v>
      </c>
      <c r="E10" s="31">
        <v>50</v>
      </c>
      <c r="H10" s="25" t="s">
        <v>9</v>
      </c>
      <c r="I10" s="222" t="s">
        <v>10</v>
      </c>
      <c r="J10" s="223"/>
      <c r="K10" s="203" t="s">
        <v>11</v>
      </c>
      <c r="L10" s="203"/>
      <c r="M10" s="203"/>
      <c r="N10" s="203"/>
      <c r="O10" s="203">
        <v>4</v>
      </c>
      <c r="P10" s="203"/>
    </row>
    <row r="11" spans="1:24" ht="15" customHeight="1" x14ac:dyDescent="0.3">
      <c r="B11" s="80" t="s">
        <v>15</v>
      </c>
      <c r="C11" s="28" t="s">
        <v>16</v>
      </c>
      <c r="D11" s="80" t="s">
        <v>116</v>
      </c>
      <c r="E11" s="31">
        <v>30</v>
      </c>
      <c r="H11" s="26"/>
      <c r="I11" s="225" t="s">
        <v>12</v>
      </c>
      <c r="J11" s="226"/>
      <c r="K11" s="234" t="s">
        <v>14</v>
      </c>
      <c r="L11" s="234"/>
      <c r="M11" s="234"/>
      <c r="N11" s="234"/>
      <c r="O11" s="202">
        <v>6</v>
      </c>
      <c r="P11" s="202"/>
    </row>
    <row r="12" spans="1:24" ht="15" x14ac:dyDescent="0.3">
      <c r="B12" s="80" t="s">
        <v>15</v>
      </c>
      <c r="C12" s="80" t="s">
        <v>19</v>
      </c>
      <c r="D12" s="80" t="s">
        <v>117</v>
      </c>
      <c r="E12" s="31">
        <v>14</v>
      </c>
      <c r="H12" s="26"/>
      <c r="I12" s="227"/>
      <c r="J12" s="228"/>
      <c r="K12" s="234"/>
      <c r="L12" s="234"/>
      <c r="M12" s="234"/>
      <c r="N12" s="234"/>
      <c r="O12" s="202"/>
      <c r="P12" s="202"/>
    </row>
    <row r="13" spans="1:24" ht="15" x14ac:dyDescent="0.35">
      <c r="B13" s="80" t="s">
        <v>15</v>
      </c>
      <c r="C13" s="80" t="s">
        <v>20</v>
      </c>
      <c r="D13" s="80" t="s">
        <v>118</v>
      </c>
      <c r="E13" s="31">
        <v>42</v>
      </c>
      <c r="H13" s="27"/>
      <c r="I13" s="229"/>
      <c r="J13" s="230"/>
      <c r="K13" s="203" t="s">
        <v>13</v>
      </c>
      <c r="L13" s="203"/>
      <c r="M13" s="203"/>
      <c r="N13" s="203"/>
      <c r="O13" s="203">
        <v>2</v>
      </c>
      <c r="P13" s="203"/>
    </row>
    <row r="14" spans="1:24" ht="15" x14ac:dyDescent="0.35">
      <c r="B14" s="80" t="s">
        <v>15</v>
      </c>
      <c r="C14" s="80" t="s">
        <v>21</v>
      </c>
      <c r="D14" s="80" t="s">
        <v>119</v>
      </c>
      <c r="E14" s="31">
        <v>34</v>
      </c>
      <c r="H14" s="202" t="s">
        <v>15</v>
      </c>
      <c r="I14" s="225" t="s">
        <v>16</v>
      </c>
      <c r="J14" s="226"/>
      <c r="K14" s="203" t="s">
        <v>17</v>
      </c>
      <c r="L14" s="203"/>
      <c r="M14" s="203"/>
      <c r="N14" s="203"/>
      <c r="O14" s="203">
        <v>50</v>
      </c>
      <c r="P14" s="203"/>
    </row>
    <row r="15" spans="1:24" ht="15" x14ac:dyDescent="0.35">
      <c r="B15" s="80" t="s">
        <v>15</v>
      </c>
      <c r="C15" s="80" t="s">
        <v>21</v>
      </c>
      <c r="D15" s="80" t="s">
        <v>120</v>
      </c>
      <c r="E15" s="31">
        <v>20</v>
      </c>
      <c r="H15" s="202"/>
      <c r="I15" s="229"/>
      <c r="J15" s="230"/>
      <c r="K15" s="203" t="s">
        <v>18</v>
      </c>
      <c r="L15" s="203"/>
      <c r="M15" s="203"/>
      <c r="N15" s="203"/>
      <c r="O15" s="203">
        <v>30</v>
      </c>
      <c r="P15" s="203"/>
    </row>
    <row r="16" spans="1:24" ht="12.75" customHeight="1" x14ac:dyDescent="0.35">
      <c r="B16" s="80" t="s">
        <v>15</v>
      </c>
      <c r="C16" s="80" t="s">
        <v>21</v>
      </c>
      <c r="D16" s="28" t="s">
        <v>54</v>
      </c>
      <c r="E16" s="31">
        <v>4</v>
      </c>
      <c r="H16" s="202"/>
      <c r="I16" s="222" t="s">
        <v>19</v>
      </c>
      <c r="J16" s="223"/>
      <c r="K16" s="203" t="s">
        <v>18</v>
      </c>
      <c r="L16" s="203"/>
      <c r="M16" s="203"/>
      <c r="N16" s="203"/>
      <c r="O16" s="203">
        <v>14</v>
      </c>
      <c r="P16" s="203"/>
    </row>
    <row r="17" spans="2:18" ht="12.75" customHeight="1" x14ac:dyDescent="0.3">
      <c r="B17" s="80" t="s">
        <v>15</v>
      </c>
      <c r="C17" s="80" t="s">
        <v>21</v>
      </c>
      <c r="D17" s="28" t="s">
        <v>55</v>
      </c>
      <c r="E17" s="31">
        <v>11</v>
      </c>
      <c r="H17" s="202"/>
      <c r="I17" s="225" t="s">
        <v>20</v>
      </c>
      <c r="J17" s="226"/>
      <c r="K17" s="234" t="s">
        <v>44</v>
      </c>
      <c r="L17" s="234"/>
      <c r="M17" s="234"/>
      <c r="N17" s="234"/>
      <c r="O17" s="202">
        <v>42</v>
      </c>
      <c r="P17" s="202"/>
    </row>
    <row r="18" spans="2:18" x14ac:dyDescent="0.3">
      <c r="B18" s="80" t="s">
        <v>15</v>
      </c>
      <c r="C18" s="80" t="s">
        <v>21</v>
      </c>
      <c r="D18" s="80" t="s">
        <v>111</v>
      </c>
      <c r="E18" s="31">
        <v>11</v>
      </c>
      <c r="H18" s="202"/>
      <c r="I18" s="229"/>
      <c r="J18" s="230"/>
      <c r="K18" s="234"/>
      <c r="L18" s="234"/>
      <c r="M18" s="234"/>
      <c r="N18" s="234"/>
      <c r="O18" s="202"/>
      <c r="P18" s="202"/>
    </row>
    <row r="19" spans="2:18" ht="15" x14ac:dyDescent="0.3">
      <c r="B19" s="28" t="s">
        <v>22</v>
      </c>
      <c r="C19" s="80" t="s">
        <v>23</v>
      </c>
      <c r="D19" s="28" t="s">
        <v>56</v>
      </c>
      <c r="E19" s="31">
        <v>1</v>
      </c>
      <c r="H19" s="202"/>
      <c r="I19" s="22"/>
      <c r="J19" s="23"/>
      <c r="K19" s="21"/>
      <c r="L19" s="21"/>
      <c r="M19" s="21"/>
      <c r="N19" s="21"/>
      <c r="O19" s="24"/>
      <c r="P19" s="24"/>
    </row>
    <row r="20" spans="2:18" ht="15" x14ac:dyDescent="0.35">
      <c r="B20" s="28" t="s">
        <v>22</v>
      </c>
      <c r="C20" s="80" t="s">
        <v>24</v>
      </c>
      <c r="D20" s="28" t="s">
        <v>57</v>
      </c>
      <c r="E20" s="31">
        <v>2</v>
      </c>
      <c r="H20" s="202"/>
      <c r="I20" s="225" t="s">
        <v>21</v>
      </c>
      <c r="J20" s="226"/>
      <c r="K20" s="203" t="s">
        <v>17</v>
      </c>
      <c r="L20" s="203"/>
      <c r="M20" s="203"/>
      <c r="N20" s="203"/>
      <c r="O20" s="203">
        <v>34</v>
      </c>
      <c r="P20" s="203"/>
    </row>
    <row r="21" spans="2:18" ht="15" x14ac:dyDescent="0.35">
      <c r="B21" s="80" t="s">
        <v>122</v>
      </c>
      <c r="C21" s="80" t="s">
        <v>104</v>
      </c>
      <c r="D21" s="80" t="s">
        <v>113</v>
      </c>
      <c r="E21" s="31">
        <v>13</v>
      </c>
      <c r="H21" s="202"/>
      <c r="I21" s="227"/>
      <c r="J21" s="228"/>
      <c r="K21" s="20"/>
      <c r="L21" s="20"/>
      <c r="M21" s="20"/>
      <c r="N21" s="20"/>
      <c r="O21" s="20"/>
      <c r="P21" s="20"/>
    </row>
    <row r="22" spans="2:18" ht="15" customHeight="1" x14ac:dyDescent="0.35">
      <c r="B22" s="80" t="s">
        <v>122</v>
      </c>
      <c r="C22" s="80" t="s">
        <v>104</v>
      </c>
      <c r="D22" s="80" t="s">
        <v>114</v>
      </c>
      <c r="E22" s="31">
        <v>28</v>
      </c>
      <c r="H22" s="202"/>
      <c r="I22" s="227"/>
      <c r="J22" s="228"/>
      <c r="K22" s="203" t="s">
        <v>18</v>
      </c>
      <c r="L22" s="203"/>
      <c r="M22" s="203"/>
      <c r="N22" s="203"/>
      <c r="O22" s="203">
        <v>20</v>
      </c>
      <c r="P22" s="203"/>
      <c r="Q22" s="231"/>
      <c r="R22" s="232"/>
    </row>
    <row r="23" spans="2:18" ht="15" customHeight="1" x14ac:dyDescent="0.35">
      <c r="B23" s="80" t="s">
        <v>122</v>
      </c>
      <c r="C23" s="80" t="s">
        <v>105</v>
      </c>
      <c r="D23" s="28" t="s">
        <v>53</v>
      </c>
      <c r="E23" s="31">
        <v>2</v>
      </c>
      <c r="H23" s="202"/>
      <c r="I23" s="227"/>
      <c r="J23" s="228"/>
      <c r="K23" s="20"/>
      <c r="L23" s="20"/>
      <c r="M23" s="20"/>
      <c r="N23" s="20"/>
      <c r="O23" s="20"/>
      <c r="P23" s="20"/>
    </row>
    <row r="24" spans="2:18" ht="12.75" customHeight="1" x14ac:dyDescent="0.35">
      <c r="E24" s="31"/>
      <c r="H24" s="202"/>
      <c r="I24" s="227"/>
      <c r="J24" s="228"/>
      <c r="K24" s="203" t="s">
        <v>45</v>
      </c>
      <c r="L24" s="203"/>
      <c r="M24" s="203"/>
      <c r="N24" s="203"/>
      <c r="O24" s="203">
        <v>4</v>
      </c>
      <c r="P24" s="203"/>
      <c r="Q24" s="231"/>
      <c r="R24" s="232"/>
    </row>
    <row r="25" spans="2:18" ht="12.75" customHeight="1" x14ac:dyDescent="0.3">
      <c r="E25" s="31"/>
      <c r="H25" s="202"/>
      <c r="I25" s="227"/>
      <c r="J25" s="228"/>
      <c r="K25" s="233" t="s">
        <v>43</v>
      </c>
      <c r="L25" s="233"/>
      <c r="M25" s="233"/>
      <c r="N25" s="233"/>
      <c r="O25" s="202">
        <v>11</v>
      </c>
      <c r="P25" s="202"/>
      <c r="Q25" s="30"/>
    </row>
    <row r="26" spans="2:18" ht="12.75" customHeight="1" x14ac:dyDescent="0.3">
      <c r="E26" s="31"/>
      <c r="H26" s="202"/>
      <c r="I26" s="229"/>
      <c r="J26" s="230"/>
      <c r="K26" s="233"/>
      <c r="L26" s="233"/>
      <c r="M26" s="233"/>
      <c r="N26" s="233"/>
      <c r="O26" s="202"/>
      <c r="P26" s="202"/>
    </row>
    <row r="27" spans="2:18" ht="15" x14ac:dyDescent="0.35">
      <c r="E27" s="31"/>
      <c r="H27" s="24" t="s">
        <v>22</v>
      </c>
      <c r="I27" s="222" t="s">
        <v>23</v>
      </c>
      <c r="J27" s="223"/>
      <c r="K27" s="222" t="s">
        <v>25</v>
      </c>
      <c r="L27" s="224"/>
      <c r="M27" s="224"/>
      <c r="N27" s="223"/>
      <c r="O27" s="222">
        <v>1</v>
      </c>
      <c r="P27" s="223"/>
    </row>
    <row r="28" spans="2:18" ht="15" x14ac:dyDescent="0.35">
      <c r="E28" s="31"/>
      <c r="H28" s="24"/>
      <c r="I28" s="222" t="s">
        <v>24</v>
      </c>
      <c r="J28" s="223"/>
      <c r="K28" s="203" t="s">
        <v>25</v>
      </c>
      <c r="L28" s="203"/>
      <c r="M28" s="203"/>
      <c r="N28" s="203"/>
      <c r="O28" s="203">
        <v>2</v>
      </c>
      <c r="P28" s="203"/>
    </row>
    <row r="29" spans="2:18" x14ac:dyDescent="0.3">
      <c r="E29" s="31"/>
    </row>
    <row r="30" spans="2:18" x14ac:dyDescent="0.3">
      <c r="E30" s="31"/>
    </row>
    <row r="31" spans="2:18" ht="16.3" x14ac:dyDescent="0.3">
      <c r="E31" s="31"/>
      <c r="H31" s="209" t="s">
        <v>26</v>
      </c>
      <c r="I31" s="210"/>
      <c r="J31" s="210"/>
      <c r="K31" s="210"/>
      <c r="L31" s="210"/>
      <c r="M31" s="210"/>
      <c r="N31" s="210"/>
      <c r="O31" s="211"/>
    </row>
    <row r="32" spans="2:18" x14ac:dyDescent="0.3">
      <c r="E32" s="31"/>
      <c r="H32" s="212" t="s">
        <v>27</v>
      </c>
      <c r="I32" s="213"/>
      <c r="J32" s="213"/>
      <c r="K32" s="213"/>
      <c r="L32" s="213"/>
      <c r="M32" s="214"/>
      <c r="N32" s="218" t="s">
        <v>8</v>
      </c>
      <c r="O32" s="219"/>
    </row>
    <row r="33" spans="4:15" ht="12.75" customHeight="1" x14ac:dyDescent="0.3">
      <c r="E33" s="31"/>
      <c r="H33" s="215"/>
      <c r="I33" s="216"/>
      <c r="J33" s="216"/>
      <c r="K33" s="216"/>
      <c r="L33" s="216"/>
      <c r="M33" s="217"/>
      <c r="N33" s="220"/>
      <c r="O33" s="221"/>
    </row>
    <row r="34" spans="4:15" ht="15" x14ac:dyDescent="0.35">
      <c r="E34" s="31"/>
      <c r="H34" s="204" t="s">
        <v>29</v>
      </c>
      <c r="I34" s="205"/>
      <c r="J34" s="205"/>
      <c r="K34" s="205"/>
      <c r="L34" s="205"/>
      <c r="M34" s="206"/>
      <c r="N34" s="207">
        <v>13</v>
      </c>
      <c r="O34" s="208"/>
    </row>
    <row r="35" spans="4:15" ht="15" x14ac:dyDescent="0.35">
      <c r="E35" s="31"/>
      <c r="H35" s="204" t="s">
        <v>30</v>
      </c>
      <c r="I35" s="205"/>
      <c r="J35" s="205"/>
      <c r="K35" s="205"/>
      <c r="L35" s="205"/>
      <c r="M35" s="206"/>
      <c r="N35" s="207">
        <v>28</v>
      </c>
      <c r="O35" s="208"/>
    </row>
    <row r="36" spans="4:15" ht="15" x14ac:dyDescent="0.35">
      <c r="D36" s="29" t="s">
        <v>62</v>
      </c>
      <c r="E36" s="32" t="s">
        <v>63</v>
      </c>
      <c r="H36" s="204" t="s">
        <v>31</v>
      </c>
      <c r="I36" s="205"/>
      <c r="J36" s="205"/>
      <c r="K36" s="205"/>
      <c r="L36" s="205"/>
      <c r="M36" s="206"/>
      <c r="N36" s="207">
        <v>2</v>
      </c>
      <c r="O36" s="208"/>
    </row>
    <row r="37" spans="4:15" x14ac:dyDescent="0.3">
      <c r="D37" s="33" t="s">
        <v>65</v>
      </c>
      <c r="E37" s="93">
        <v>1</v>
      </c>
    </row>
    <row r="38" spans="4:15" ht="15" x14ac:dyDescent="0.35">
      <c r="D38" s="34" t="s">
        <v>34</v>
      </c>
      <c r="E38" s="94">
        <v>0.1</v>
      </c>
    </row>
    <row r="39" spans="4:15" ht="15" x14ac:dyDescent="0.35">
      <c r="D39" s="34" t="s">
        <v>35</v>
      </c>
      <c r="E39" s="94">
        <v>0.5</v>
      </c>
    </row>
    <row r="40" spans="4:15" ht="12.75" customHeight="1" x14ac:dyDescent="0.3">
      <c r="D40" s="35" t="s">
        <v>58</v>
      </c>
      <c r="E40" s="95">
        <v>0.5</v>
      </c>
    </row>
    <row r="41" spans="4:15" ht="12.75" customHeight="1" x14ac:dyDescent="0.3">
      <c r="D41" s="35" t="s">
        <v>59</v>
      </c>
      <c r="E41" s="95">
        <v>0.4</v>
      </c>
    </row>
    <row r="42" spans="4:15" ht="12.75" customHeight="1" x14ac:dyDescent="0.3">
      <c r="D42" s="35" t="s">
        <v>60</v>
      </c>
      <c r="E42" s="95">
        <v>0.3</v>
      </c>
    </row>
    <row r="43" spans="4:15" ht="12.75" customHeight="1" x14ac:dyDescent="0.3">
      <c r="D43" s="35" t="s">
        <v>61</v>
      </c>
      <c r="E43" s="95">
        <v>0.2</v>
      </c>
    </row>
    <row r="44" spans="4:15" ht="15" x14ac:dyDescent="0.35">
      <c r="D44" s="36" t="s">
        <v>41</v>
      </c>
      <c r="E44" s="95">
        <v>0.1</v>
      </c>
    </row>
    <row r="45" spans="4:15" ht="15" x14ac:dyDescent="0.35">
      <c r="D45" s="36" t="s">
        <v>42</v>
      </c>
      <c r="E45" s="95">
        <v>0.5</v>
      </c>
    </row>
    <row r="46" spans="4:15" ht="15" x14ac:dyDescent="0.35">
      <c r="D46" s="36" t="s">
        <v>126</v>
      </c>
      <c r="E46" s="95">
        <v>0.8</v>
      </c>
    </row>
    <row r="47" spans="4:15" ht="15" x14ac:dyDescent="0.35">
      <c r="D47" s="36" t="s">
        <v>125</v>
      </c>
      <c r="E47" s="95">
        <v>0.55000000000000004</v>
      </c>
    </row>
  </sheetData>
  <mergeCells count="51">
    <mergeCell ref="I10:J10"/>
    <mergeCell ref="K10:N10"/>
    <mergeCell ref="O10:P10"/>
    <mergeCell ref="H5:P6"/>
    <mergeCell ref="H8:H9"/>
    <mergeCell ref="I8:J9"/>
    <mergeCell ref="K8:N9"/>
    <mergeCell ref="O8:P9"/>
    <mergeCell ref="I11:J13"/>
    <mergeCell ref="K11:N12"/>
    <mergeCell ref="O11:P12"/>
    <mergeCell ref="K13:N13"/>
    <mergeCell ref="O13:P13"/>
    <mergeCell ref="O15:P15"/>
    <mergeCell ref="I16:J16"/>
    <mergeCell ref="K16:N16"/>
    <mergeCell ref="O16:P16"/>
    <mergeCell ref="I17:J18"/>
    <mergeCell ref="K17:N18"/>
    <mergeCell ref="O17:P18"/>
    <mergeCell ref="I14:J15"/>
    <mergeCell ref="K14:N14"/>
    <mergeCell ref="O14:P14"/>
    <mergeCell ref="K15:N15"/>
    <mergeCell ref="Q22:R22"/>
    <mergeCell ref="K24:N24"/>
    <mergeCell ref="Q24:R24"/>
    <mergeCell ref="K25:N26"/>
    <mergeCell ref="O25:P26"/>
    <mergeCell ref="K28:N28"/>
    <mergeCell ref="O28:P28"/>
    <mergeCell ref="I20:J26"/>
    <mergeCell ref="K20:N20"/>
    <mergeCell ref="O20:P20"/>
    <mergeCell ref="K22:N22"/>
    <mergeCell ref="H14:H26"/>
    <mergeCell ref="O22:P22"/>
    <mergeCell ref="O24:P24"/>
    <mergeCell ref="H36:M36"/>
    <mergeCell ref="N36:O36"/>
    <mergeCell ref="H31:O31"/>
    <mergeCell ref="H32:M33"/>
    <mergeCell ref="N32:O33"/>
    <mergeCell ref="H34:M34"/>
    <mergeCell ref="N34:O34"/>
    <mergeCell ref="H35:M35"/>
    <mergeCell ref="N35:O35"/>
    <mergeCell ref="I27:J27"/>
    <mergeCell ref="K27:N27"/>
    <mergeCell ref="O27:P27"/>
    <mergeCell ref="I28:J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17</vt:i4>
      </vt:variant>
    </vt:vector>
  </HeadingPairs>
  <TitlesOfParts>
    <vt:vector size="20" baseType="lpstr">
      <vt:lpstr>Instructions</vt:lpstr>
      <vt:lpstr>Centroid Location</vt:lpstr>
      <vt:lpstr>Sheet1</vt:lpstr>
      <vt:lpstr>beef</vt:lpstr>
      <vt:lpstr>broiler</vt:lpstr>
      <vt:lpstr>cattle</vt:lpstr>
      <vt:lpstr>dairy</vt:lpstr>
      <vt:lpstr>farrowing</vt:lpstr>
      <vt:lpstr>finishing</vt:lpstr>
      <vt:lpstr>gestation</vt:lpstr>
      <vt:lpstr>liquid</vt:lpstr>
      <vt:lpstr>Manure_Storage</vt:lpstr>
      <vt:lpstr>nursery</vt:lpstr>
      <vt:lpstr>odorreduction</vt:lpstr>
      <vt:lpstr>poultry</vt:lpstr>
      <vt:lpstr>'Centroid Location'!Print_Area</vt:lpstr>
      <vt:lpstr>solid</vt:lpstr>
      <vt:lpstr>swine</vt:lpstr>
      <vt:lpstr>turkey</vt:lpstr>
      <vt:lpstr>type</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 Lee Person</dc:creator>
  <cp:lastModifiedBy>Wozniak, Michael (MDARD)</cp:lastModifiedBy>
  <cp:lastPrinted>2018-09-19T13:05:33Z</cp:lastPrinted>
  <dcterms:created xsi:type="dcterms:W3CDTF">2000-08-25T15:01:41Z</dcterms:created>
  <dcterms:modified xsi:type="dcterms:W3CDTF">2020-01-21T19:56:00Z</dcterms:modified>
</cp:coreProperties>
</file>