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24226"/>
  <mc:AlternateContent xmlns:mc="http://schemas.openxmlformats.org/markup-compatibility/2006">
    <mc:Choice Requires="x15">
      <x15ac:absPath xmlns:x15ac="http://schemas.microsoft.com/office/spreadsheetml/2010/11/ac" url="S:\Fiscal\Resource Management\Indirect Costs\"/>
    </mc:Choice>
  </mc:AlternateContent>
  <xr:revisionPtr revIDLastSave="0" documentId="8_{3DFEBABC-1FBE-4FFD-8613-F983BED3025A}" xr6:coauthVersionLast="46" xr6:coauthVersionMax="46" xr10:uidLastSave="{00000000-0000-0000-0000-000000000000}"/>
  <bookViews>
    <workbookView xWindow="-108" yWindow="-108" windowWidth="23256" windowHeight="12576" activeTab="3" xr2:uid="{00000000-000D-0000-FFFF-FFFF00000000}"/>
  </bookViews>
  <sheets>
    <sheet name="Guidance" sheetId="6" r:id="rId1"/>
    <sheet name="Public Indirect Calculations " sheetId="5" r:id="rId2"/>
    <sheet name="Purchased Services" sheetId="2" r:id="rId3"/>
    <sheet name="Non-Public Indirect Calculation" sheetId="8" r:id="rId4"/>
  </sheets>
  <definedNames>
    <definedName name="_xlnm.Print_Area" localSheetId="0">Guidance!$A$1:$M$38</definedName>
    <definedName name="_xlnm.Print_Area" localSheetId="3">'Non-Public Indirect Calculation'!$A$7:$K$39</definedName>
    <definedName name="_xlnm.Print_Area" localSheetId="1">'Public Indirect Calculations '!$A$7:$K$39</definedName>
    <definedName name="_xlnm.Print_Area" localSheetId="2">'Purchased Services'!$A$11:$E$21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8" l="1"/>
  <c r="C13" i="2"/>
  <c r="D13" i="2" s="1"/>
  <c r="C27" i="2"/>
  <c r="D27" i="2" s="1"/>
  <c r="C26" i="2"/>
  <c r="D26" i="2" s="1"/>
  <c r="C25" i="2"/>
  <c r="D25" i="2" s="1"/>
  <c r="C20" i="2"/>
  <c r="D20" i="2" s="1"/>
  <c r="C19" i="2"/>
  <c r="D19" i="2" s="1"/>
  <c r="C18" i="2"/>
  <c r="D18" i="2" s="1"/>
  <c r="C17" i="2"/>
  <c r="D17" i="2" s="1"/>
  <c r="C16" i="2"/>
  <c r="D16" i="2" s="1"/>
  <c r="C15" i="2"/>
  <c r="D15" i="2" s="1"/>
  <c r="C14" i="2"/>
  <c r="D14" i="2" s="1"/>
  <c r="D28" i="2" l="1"/>
  <c r="D21" i="2"/>
  <c r="C28" i="5" l="1"/>
  <c r="C29" i="5" s="1"/>
  <c r="C31" i="5" s="1"/>
  <c r="C35" i="5" s="1"/>
  <c r="C29" i="8"/>
  <c r="C31" i="8" s="1"/>
  <c r="C35" i="8" s="1"/>
  <c r="C37" i="8" l="1"/>
  <c r="B37" i="8"/>
  <c r="C37" i="5"/>
  <c r="B37" i="5"/>
</calcChain>
</file>

<file path=xl/sharedStrings.xml><?xml version="1.0" encoding="utf-8"?>
<sst xmlns="http://schemas.openxmlformats.org/spreadsheetml/2006/main" count="80" uniqueCount="50">
  <si>
    <t>Michigan Department of Education</t>
  </si>
  <si>
    <t>Office of Health and Nutrition Services</t>
  </si>
  <si>
    <t>Fiscal and Administrative Services (FAST)</t>
  </si>
  <si>
    <t>Public School Indirect Cost Calculations</t>
  </si>
  <si>
    <t>School District Name:</t>
  </si>
  <si>
    <t>Agreement Number:</t>
  </si>
  <si>
    <t>School Year:</t>
  </si>
  <si>
    <t>Instructions:</t>
  </si>
  <si>
    <t>Total Food Service Program Expenditures</t>
  </si>
  <si>
    <t>Less:</t>
  </si>
  <si>
    <t>Food Costs (Object Codes: 56XX)</t>
  </si>
  <si>
    <t>Indirect Costs Already Charged (Object Code 99XX)</t>
  </si>
  <si>
    <t>Capital Outlay (Object Codes: 6XXX)</t>
  </si>
  <si>
    <t>Prior Period Adjustments</t>
  </si>
  <si>
    <t xml:space="preserve">Costs that Benefit Multiple Programs Charged Directly </t>
  </si>
  <si>
    <t>*Excluded Purchased Service Vendor(s) &gt;$25,000 (Object Codes 3XXX, 4XXX)</t>
  </si>
  <si>
    <t>Total Unallowable Costs</t>
  </si>
  <si>
    <t>Modified Direct Cost Base</t>
  </si>
  <si>
    <t>Unrestricted Indirect Cost Rate</t>
  </si>
  <si>
    <t>Maximum Indirect Costs Allowed</t>
  </si>
  <si>
    <t>SFA Actual Indirect Costs Charged</t>
  </si>
  <si>
    <t>Purchased Services</t>
  </si>
  <si>
    <t>Food Service Contracts and/or Purchased Services Greater than $25,000</t>
  </si>
  <si>
    <t>Annual Food Service Expense</t>
  </si>
  <si>
    <t>Allowable Portion</t>
  </si>
  <si>
    <t>Excluded Portion</t>
  </si>
  <si>
    <t>Show Help</t>
  </si>
  <si>
    <t>Vendor Name</t>
  </si>
  <si>
    <t>Annual 
Amount</t>
  </si>
  <si>
    <t>Allowable Amount</t>
  </si>
  <si>
    <t>Excluded Amount</t>
  </si>
  <si>
    <t>Notes</t>
  </si>
  <si>
    <t>TOTAL</t>
  </si>
  <si>
    <t>Total is carried over to Excluded Portion (cell C28) on the Indirect Calculations tabs</t>
  </si>
  <si>
    <t xml:space="preserve">Example </t>
  </si>
  <si>
    <t>ABC Food Service Management Company</t>
  </si>
  <si>
    <t>XYZ Equipment Repair Company</t>
  </si>
  <si>
    <t>Pest Control, LLC</t>
  </si>
  <si>
    <t>Non-Public School, RCCIs and Non-School Sponsor Indirect Cost Calculations</t>
  </si>
  <si>
    <t>Sponsor Name:</t>
  </si>
  <si>
    <t>School/Fiscal Year:</t>
  </si>
  <si>
    <t xml:space="preserve">Food Costs </t>
  </si>
  <si>
    <t xml:space="preserve">Indirect Costs Already Charged </t>
  </si>
  <si>
    <t>Capital Outlay</t>
  </si>
  <si>
    <t xml:space="preserve">*Excluded Purchased Service Vendor(s) &gt;$25,000 </t>
  </si>
  <si>
    <t>Indirect Cost Rate</t>
  </si>
  <si>
    <t>Sponsor Actual Indirect Costs Charged</t>
  </si>
  <si>
    <r>
      <rPr>
        <sz val="16"/>
        <rFont val="Calibri"/>
        <family val="2"/>
        <scheme val="minor"/>
      </rPr>
      <t>Only enter data in the peach tinted cells, all other cells have formulas entered to prepopulate and are gray tinted. The calculations below are designed to perform the calculations for Sponsors once their total expenditures are entered by category. Sponsors should apply the MDE approved unrestricted indirect cost rate to the modified direct cost base. The modified direct cost base is calculated by taking total food service program expenditures, excluding: all food costs and all items for resale, capital outlay, prior period adjustments, supporting costs that were directly charged, and purchased service amounts greater than $25,000. To be clear, this means that Sponsors can include the first $25,000 for each purchase service vendor in the modified direct cost base. *Use the "Purchased Services" tab for purchase service vendors above $25,000.</t>
    </r>
    <r>
      <rPr>
        <i/>
        <sz val="14"/>
        <rFont val="Calibri"/>
        <family val="2"/>
        <scheme val="minor"/>
      </rPr>
      <t xml:space="preserve">
</t>
    </r>
  </si>
  <si>
    <t>Enter data in the peach tinted cells, all other cells have formulas entered to auto calculate/prepopulate
 and are gray tinted. You may include the first $25,000 paid cumulatively to any purchased service vendor in the modified direct cost base of the indirect cost calculations. The portion of any purchased service vendors paid more than $25,000 must be excluded from the modified direct cost base. These should include all Purchased Services (3xxx, 4xxx) coded to your detailed general ledger per the Michigan Public Schools Accounting Manual Chart of Accounts.</t>
  </si>
  <si>
    <r>
      <t>Only enter data in the peach tinted cells, all other cells have formulas entered to prepopulate and are gray tinted. The calculations below are designed to perform the calculations for Sponsors once their total expenditures are entered by category. Non-public Schools, Residential Child Care Institutes (RCCI’s), and Non-School Sponsors who have not received a negotiated indirect cost rate with another Federal agency/entity can use the de minimis rate of 10% to calculate their maximum allowable indirect costs. MDE does not provide negotiated indirect cost rates to Non-Public Schools, Residential Child Care Institutes (RCCIs), or Non-School Sponsors. Apply the de minimis rate of 10% to the modified direct cost base. The modified direct cost base is calculated by taking total food service program expenditures, excluding: all food costs and all items for resale, capital outlay, prior period adjustments, costs that benefit multiple programs that were directly charged, and purchased service amounts greater than $25,000. To be clear, this means that Sponsors can include the first $25,000 for each purchase service vendor in the modified direct cost base. *Use the "Purchased Services" tab for purchase service vendors above $25,000.</t>
    </r>
    <r>
      <rPr>
        <i/>
        <sz val="15"/>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</si>
</sst>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28" x14ac:knownFonts="1">
    <font>
      <sz val="10"/>
      <name val="Arial"/>
    </font>
    <font>
      <sz val="10"/>
      <name val="Arial"/>
      <family val="2"/>
    </font>
    <font>
      <sz val="8"/>
      <name val="Arial"/>
      <family val="2"/>
    </font>
    <font>
      <sz val="11"/>
      <color rgb="FF000000"/>
      <name val="Calibri"/>
      <family val="2"/>
      <scheme val="minor"/>
    </font>
    <font>
      <sz val="12"/>
      <color rgb="FF000000"/>
      <name val="Calibri"/>
      <family val="2"/>
    </font>
    <font>
      <b/>
      <sz val="12"/>
      <color rgb="FF000000"/>
      <name val="Calibri"/>
      <family val="2"/>
    </font>
    <font>
      <sz val="12"/>
      <name val="Calibri"/>
      <family val="2"/>
    </font>
    <font>
      <u/>
      <sz val="10"/>
      <color theme="10"/>
      <name val="Arial"/>
      <family val="2"/>
    </font>
    <font>
      <b/>
      <u/>
      <sz val="14"/>
      <color rgb="FF000000"/>
      <name val="Calibri"/>
      <family val="2"/>
    </font>
    <font>
      <sz val="12"/>
      <name val="Calibri"/>
      <family val="2"/>
      <scheme val="minor"/>
    </font>
    <font>
      <b/>
      <sz val="14"/>
      <name val="Calibri"/>
      <family val="2"/>
      <scheme val="minor"/>
    </font>
    <font>
      <b/>
      <sz val="16"/>
      <name val="Calibri"/>
      <family val="2"/>
      <scheme val="minor"/>
    </font>
    <font>
      <b/>
      <sz val="11"/>
      <color rgb="FFFA7D00"/>
      <name val="Calibri"/>
      <family val="2"/>
      <scheme val="minor"/>
    </font>
    <font>
      <sz val="16"/>
      <name val="Calibri"/>
      <family val="2"/>
      <scheme val="minor"/>
    </font>
    <font>
      <sz val="14"/>
      <name val="Calibri"/>
      <family val="2"/>
      <scheme val="minor"/>
    </font>
    <font>
      <b/>
      <sz val="18"/>
      <color theme="1"/>
      <name val="Calibri"/>
      <family val="2"/>
      <scheme val="minor"/>
    </font>
    <font>
      <sz val="16"/>
      <color theme="1"/>
      <name val="Calibri"/>
      <family val="2"/>
      <scheme val="minor"/>
    </font>
    <font>
      <b/>
      <u/>
      <sz val="18"/>
      <color theme="1"/>
      <name val="Calibri"/>
      <family val="2"/>
      <scheme val="minor"/>
    </font>
    <font>
      <b/>
      <i/>
      <sz val="16"/>
      <name val="Calibri"/>
      <family val="2"/>
      <scheme val="minor"/>
    </font>
    <font>
      <b/>
      <sz val="16"/>
      <color theme="1"/>
      <name val="Calibri"/>
      <family val="2"/>
      <scheme val="minor"/>
    </font>
    <font>
      <sz val="16"/>
      <color rgb="FFFF0000"/>
      <name val="Calibri"/>
      <family val="2"/>
      <scheme val="minor"/>
    </font>
    <font>
      <b/>
      <sz val="20"/>
      <color theme="1"/>
      <name val="Calibri"/>
      <family val="2"/>
      <scheme val="minor"/>
    </font>
    <font>
      <sz val="20"/>
      <color theme="1"/>
      <name val="Calibri"/>
      <family val="2"/>
      <scheme val="minor"/>
    </font>
    <font>
      <b/>
      <u/>
      <sz val="20"/>
      <color theme="1"/>
      <name val="Calibri"/>
      <family val="2"/>
      <scheme val="minor"/>
    </font>
    <font>
      <sz val="15"/>
      <name val="Calibri"/>
      <family val="2"/>
      <scheme val="minor"/>
    </font>
    <font>
      <sz val="12"/>
      <color theme="0"/>
      <name val="Calibri"/>
      <family val="2"/>
      <scheme val="minor"/>
    </font>
    <font>
      <i/>
      <sz val="14"/>
      <name val="Calibri"/>
      <family val="2"/>
      <scheme val="minor"/>
    </font>
    <font>
      <i/>
      <sz val="15"/>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2F2F2"/>
      </patternFill>
    </fill>
    <fill>
      <patternFill patternType="solid">
        <fgColor theme="9" tint="0.59999389629810485"/>
        <bgColor indexed="64"/>
      </patternFill>
    </fill>
    <fill>
      <patternFill patternType="solid">
        <fgColor theme="4" tint="0.39997558519241921"/>
        <bgColor indexed="64"/>
      </patternFill>
    </fill>
    <fill>
      <patternFill patternType="solid">
        <fgColor theme="6" tint="0.59999389629810485"/>
        <bgColor indexed="64"/>
      </patternFill>
    </fill>
  </fills>
  <borders count="2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9" fontId="1" fillId="0" borderId="0" applyFont="0" applyFill="0" applyBorder="0" applyAlignment="0" applyProtection="0"/>
    <xf numFmtId="0" fontId="7" fillId="0" borderId="0" applyNumberFormat="0" applyFill="0" applyBorder="0" applyAlignment="0" applyProtection="0"/>
    <xf numFmtId="0" fontId="12" fillId="3" borderId="5" applyNumberFormat="0" applyAlignment="0" applyProtection="0"/>
    <xf numFmtId="0" fontId="1" fillId="0" borderId="0"/>
  </cellStyleXfs>
  <cellXfs count="126">
    <xf numFmtId="0" fontId="0" fillId="0" borderId="0" xfId="0"/>
    <xf numFmtId="0" fontId="6" fillId="0" borderId="0" xfId="0" applyFont="1"/>
    <xf numFmtId="0" fontId="8"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xf numFmtId="0" fontId="7" fillId="0" borderId="0" xfId="5"/>
    <xf numFmtId="0" fontId="9"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xf>
    <xf numFmtId="164" fontId="13" fillId="0" borderId="0" xfId="0" applyNumberFormat="1" applyFont="1" applyAlignment="1">
      <alignment horizontal="center"/>
    </xf>
    <xf numFmtId="164" fontId="11" fillId="0" borderId="0" xfId="0" applyNumberFormat="1" applyFont="1" applyAlignment="1">
      <alignment horizontal="center"/>
    </xf>
    <xf numFmtId="43" fontId="14" fillId="0" borderId="0" xfId="1" applyFont="1" applyAlignment="1">
      <alignment horizontal="center"/>
    </xf>
    <xf numFmtId="43" fontId="14" fillId="0" borderId="0" xfId="1" applyFont="1"/>
    <xf numFmtId="0" fontId="14" fillId="0" borderId="0" xfId="0" applyFont="1"/>
    <xf numFmtId="14" fontId="10" fillId="0" borderId="0" xfId="0" applyNumberFormat="1" applyFont="1" applyAlignment="1">
      <alignment horizontal="right"/>
    </xf>
    <xf numFmtId="0" fontId="14" fillId="0" borderId="0" xfId="1" applyNumberFormat="1" applyFont="1" applyFill="1" applyAlignment="1">
      <alignment vertical="top" wrapText="1"/>
    </xf>
    <xf numFmtId="43" fontId="14" fillId="0" borderId="0" xfId="1" applyFont="1" applyFill="1" applyAlignment="1">
      <alignment horizontal="center" vertical="top" wrapText="1"/>
    </xf>
    <xf numFmtId="43" fontId="14" fillId="0" borderId="0" xfId="1" applyFont="1" applyFill="1"/>
    <xf numFmtId="0" fontId="15"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vertical="center"/>
    </xf>
    <xf numFmtId="0" fontId="11" fillId="5" borderId="2" xfId="0" applyFont="1" applyFill="1" applyBorder="1" applyAlignment="1">
      <alignment horizontal="center" vertical="center" wrapText="1"/>
    </xf>
    <xf numFmtId="164" fontId="11" fillId="5" borderId="2" xfId="0" applyNumberFormat="1" applyFont="1" applyFill="1" applyBorder="1" applyAlignment="1">
      <alignment horizontal="center" vertical="center" wrapText="1"/>
    </xf>
    <xf numFmtId="0" fontId="13" fillId="0" borderId="2" xfId="0" applyFont="1" applyBorder="1" applyAlignment="1">
      <alignment horizontal="center"/>
    </xf>
    <xf numFmtId="164" fontId="11" fillId="0" borderId="2" xfId="0" applyNumberFormat="1" applyFont="1" applyBorder="1" applyAlignment="1">
      <alignment horizontal="center"/>
    </xf>
    <xf numFmtId="164" fontId="16" fillId="0" borderId="0" xfId="0" applyNumberFormat="1" applyFont="1" applyAlignment="1">
      <alignment horizontal="center"/>
    </xf>
    <xf numFmtId="0" fontId="13" fillId="0" borderId="0" xfId="0" applyFont="1" applyAlignment="1">
      <alignment vertical="top" wrapText="1"/>
    </xf>
    <xf numFmtId="0" fontId="12" fillId="0" borderId="0" xfId="6" applyFill="1" applyBorder="1" applyAlignment="1">
      <alignment horizontal="left"/>
    </xf>
    <xf numFmtId="0" fontId="13" fillId="0" borderId="0" xfId="0" applyFont="1" applyFill="1" applyAlignment="1">
      <alignment horizontal="center"/>
    </xf>
    <xf numFmtId="164" fontId="11" fillId="0" borderId="0" xfId="0" applyNumberFormat="1" applyFont="1" applyFill="1" applyAlignment="1">
      <alignment horizontal="center"/>
    </xf>
    <xf numFmtId="0" fontId="13" fillId="0" borderId="0" xfId="0" applyFont="1" applyFill="1"/>
    <xf numFmtId="43" fontId="13" fillId="0" borderId="0" xfId="1" applyFont="1"/>
    <xf numFmtId="0" fontId="13" fillId="0" borderId="0" xfId="0" applyFont="1" applyBorder="1"/>
    <xf numFmtId="43" fontId="13" fillId="0" borderId="0" xfId="1" applyFont="1" applyBorder="1"/>
    <xf numFmtId="43" fontId="13" fillId="0" borderId="0" xfId="1" applyFont="1" applyAlignment="1">
      <alignment horizontal="center"/>
    </xf>
    <xf numFmtId="43" fontId="13" fillId="0" borderId="0" xfId="1" applyFont="1" applyBorder="1" applyAlignment="1">
      <alignment horizontal="center"/>
    </xf>
    <xf numFmtId="0" fontId="19" fillId="0" borderId="0" xfId="0" applyFont="1" applyAlignment="1">
      <alignment horizontal="right"/>
    </xf>
    <xf numFmtId="14" fontId="11" fillId="0" borderId="0" xfId="0" applyNumberFormat="1" applyFont="1" applyAlignment="1">
      <alignment horizontal="right"/>
    </xf>
    <xf numFmtId="0" fontId="22" fillId="0" borderId="0" xfId="0" applyFont="1" applyAlignment="1">
      <alignment horizontal="center"/>
    </xf>
    <xf numFmtId="0" fontId="14" fillId="5" borderId="0" xfId="0" applyFont="1" applyFill="1"/>
    <xf numFmtId="0" fontId="11" fillId="5" borderId="0" xfId="0" applyFont="1" applyFill="1"/>
    <xf numFmtId="0" fontId="11" fillId="5" borderId="0" xfId="0" applyFont="1" applyFill="1" applyAlignment="1">
      <alignment horizontal="right"/>
    </xf>
    <xf numFmtId="0" fontId="11" fillId="5" borderId="0" xfId="0" applyFont="1" applyFill="1" applyBorder="1"/>
    <xf numFmtId="0" fontId="13" fillId="5" borderId="0" xfId="0" applyFont="1" applyFill="1" applyBorder="1"/>
    <xf numFmtId="43" fontId="14" fillId="5" borderId="0" xfId="1" applyFont="1" applyFill="1" applyAlignment="1">
      <alignment horizontal="center" vertical="top" wrapText="1"/>
    </xf>
    <xf numFmtId="43" fontId="13" fillId="5" borderId="0" xfId="1" applyFont="1" applyFill="1"/>
    <xf numFmtId="43" fontId="20" fillId="5" borderId="0" xfId="1" applyFont="1" applyFill="1"/>
    <xf numFmtId="43" fontId="13" fillId="5" borderId="0" xfId="1" applyFont="1" applyFill="1" applyBorder="1"/>
    <xf numFmtId="43" fontId="11" fillId="5" borderId="0" xfId="1" applyFont="1" applyFill="1" applyBorder="1" applyAlignment="1">
      <alignment horizontal="center"/>
    </xf>
    <xf numFmtId="0" fontId="25" fillId="0" borderId="0" xfId="0" applyFont="1"/>
    <xf numFmtId="0" fontId="11" fillId="0" borderId="13" xfId="0" applyFont="1" applyBorder="1"/>
    <xf numFmtId="43" fontId="13" fillId="0" borderId="15" xfId="1" applyFont="1" applyFill="1" applyBorder="1"/>
    <xf numFmtId="43" fontId="13" fillId="0" borderId="17" xfId="1" applyFont="1" applyBorder="1"/>
    <xf numFmtId="43" fontId="11" fillId="0" borderId="17" xfId="1" applyFont="1" applyBorder="1"/>
    <xf numFmtId="164" fontId="11" fillId="2" borderId="18" xfId="1" applyNumberFormat="1" applyFont="1" applyFill="1" applyBorder="1" applyAlignment="1">
      <alignment horizontal="center"/>
    </xf>
    <xf numFmtId="164" fontId="11" fillId="0" borderId="18" xfId="1" applyNumberFormat="1" applyFont="1" applyBorder="1" applyAlignment="1">
      <alignment horizontal="center"/>
    </xf>
    <xf numFmtId="0" fontId="11" fillId="0" borderId="17" xfId="0" applyFont="1" applyBorder="1"/>
    <xf numFmtId="43" fontId="11" fillId="0" borderId="18" xfId="1" applyFont="1" applyBorder="1" applyAlignment="1">
      <alignment horizontal="center"/>
    </xf>
    <xf numFmtId="10" fontId="11" fillId="0" borderId="18" xfId="4" applyNumberFormat="1" applyFont="1" applyBorder="1" applyAlignment="1">
      <alignment horizontal="center"/>
    </xf>
    <xf numFmtId="0" fontId="19" fillId="0" borderId="17" xfId="0" applyFont="1" applyBorder="1"/>
    <xf numFmtId="0" fontId="19" fillId="0" borderId="19" xfId="0" applyFont="1" applyBorder="1"/>
    <xf numFmtId="43" fontId="11" fillId="0" borderId="21" xfId="1" applyFont="1" applyBorder="1"/>
    <xf numFmtId="164" fontId="11" fillId="2" borderId="22" xfId="1" applyNumberFormat="1" applyFont="1" applyFill="1" applyBorder="1" applyAlignment="1">
      <alignment horizontal="center"/>
    </xf>
    <xf numFmtId="43" fontId="13" fillId="0" borderId="19" xfId="1" applyFont="1" applyBorder="1" applyAlignment="1">
      <alignment horizontal="left" wrapText="1"/>
    </xf>
    <xf numFmtId="164" fontId="13" fillId="2" borderId="20" xfId="1" applyNumberFormat="1" applyFont="1" applyFill="1" applyBorder="1" applyAlignment="1">
      <alignment horizontal="center"/>
    </xf>
    <xf numFmtId="43" fontId="13" fillId="0" borderId="17" xfId="1" applyFont="1" applyFill="1" applyBorder="1"/>
    <xf numFmtId="10" fontId="13" fillId="4" borderId="18" xfId="4" applyNumberFormat="1" applyFont="1" applyFill="1" applyBorder="1" applyAlignment="1">
      <alignment horizontal="center"/>
    </xf>
    <xf numFmtId="8" fontId="19" fillId="0" borderId="20" xfId="0" applyNumberFormat="1" applyFont="1" applyBorder="1" applyAlignment="1">
      <alignment horizontal="center"/>
    </xf>
    <xf numFmtId="0" fontId="13" fillId="0" borderId="0" xfId="0" applyFont="1" applyBorder="1" applyAlignment="1">
      <alignment horizontal="center"/>
    </xf>
    <xf numFmtId="164" fontId="13" fillId="0" borderId="0" xfId="0" applyNumberFormat="1" applyFont="1" applyBorder="1" applyAlignment="1">
      <alignment horizontal="center" wrapText="1"/>
    </xf>
    <xf numFmtId="44" fontId="13" fillId="0" borderId="0" xfId="0" applyNumberFormat="1" applyFont="1" applyBorder="1" applyAlignment="1">
      <alignment horizontal="center" wrapText="1"/>
    </xf>
    <xf numFmtId="164" fontId="11" fillId="0" borderId="0" xfId="0" applyNumberFormat="1" applyFont="1" applyBorder="1" applyAlignment="1">
      <alignment horizontal="center"/>
    </xf>
    <xf numFmtId="0" fontId="13" fillId="0" borderId="0" xfId="0" applyFont="1" applyBorder="1" applyAlignment="1">
      <alignment horizontal="left"/>
    </xf>
    <xf numFmtId="164" fontId="13" fillId="0" borderId="2" xfId="0" applyNumberFormat="1" applyFont="1" applyBorder="1" applyAlignment="1">
      <alignment horizontal="center"/>
    </xf>
    <xf numFmtId="164" fontId="16" fillId="0" borderId="2" xfId="0" applyNumberFormat="1" applyFont="1" applyBorder="1" applyAlignment="1">
      <alignment horizontal="center"/>
    </xf>
    <xf numFmtId="0" fontId="24" fillId="0" borderId="0" xfId="1" applyNumberFormat="1" applyFont="1" applyFill="1" applyBorder="1" applyAlignment="1">
      <alignment vertical="top" wrapText="1"/>
    </xf>
    <xf numFmtId="0" fontId="11" fillId="5" borderId="2" xfId="0" applyFont="1" applyFill="1" applyBorder="1" applyAlignment="1">
      <alignment horizontal="center" wrapText="1"/>
    </xf>
    <xf numFmtId="164" fontId="11" fillId="5" borderId="2" xfId="0" applyNumberFormat="1" applyFont="1" applyFill="1" applyBorder="1" applyAlignment="1">
      <alignment horizontal="center" wrapText="1"/>
    </xf>
    <xf numFmtId="0" fontId="13" fillId="0" borderId="0" xfId="0" applyFont="1" applyFill="1" applyBorder="1" applyAlignment="1">
      <alignment vertical="top" wrapText="1"/>
    </xf>
    <xf numFmtId="0" fontId="21" fillId="0" borderId="0" xfId="0" applyFont="1" applyAlignment="1">
      <alignment horizontal="center" vertical="center"/>
    </xf>
    <xf numFmtId="0" fontId="23" fillId="0" borderId="0" xfId="0" applyFont="1" applyAlignment="1">
      <alignment horizontal="center" vertical="center"/>
    </xf>
    <xf numFmtId="43" fontId="14" fillId="4" borderId="1" xfId="1" applyFont="1" applyFill="1" applyBorder="1" applyAlignment="1" applyProtection="1">
      <alignment horizontal="left"/>
      <protection locked="0"/>
    </xf>
    <xf numFmtId="43" fontId="14" fillId="4" borderId="3" xfId="1" applyFont="1" applyFill="1" applyBorder="1" applyAlignment="1" applyProtection="1">
      <alignment horizontal="left"/>
      <protection locked="0"/>
    </xf>
    <xf numFmtId="43" fontId="14" fillId="4" borderId="6" xfId="1" applyFont="1" applyFill="1" applyBorder="1" applyAlignment="1" applyProtection="1">
      <alignment horizontal="left"/>
      <protection locked="0"/>
    </xf>
    <xf numFmtId="164" fontId="11" fillId="4" borderId="14" xfId="1" applyNumberFormat="1" applyFont="1" applyFill="1" applyBorder="1" applyAlignment="1" applyProtection="1">
      <alignment horizontal="center"/>
      <protection locked="0"/>
    </xf>
    <xf numFmtId="164" fontId="13" fillId="4" borderId="16" xfId="1" applyNumberFormat="1" applyFont="1" applyFill="1" applyBorder="1" applyAlignment="1" applyProtection="1">
      <alignment horizontal="center"/>
      <protection locked="0"/>
    </xf>
    <xf numFmtId="164" fontId="13" fillId="4" borderId="18" xfId="1" applyNumberFormat="1" applyFont="1" applyFill="1" applyBorder="1" applyAlignment="1" applyProtection="1">
      <alignment horizontal="center"/>
      <protection locked="0"/>
    </xf>
    <xf numFmtId="10" fontId="13" fillId="4" borderId="18" xfId="4" applyNumberFormat="1" applyFont="1" applyFill="1" applyBorder="1" applyAlignment="1" applyProtection="1">
      <alignment horizontal="center"/>
      <protection locked="0"/>
    </xf>
    <xf numFmtId="0" fontId="13" fillId="4" borderId="23" xfId="0" applyFont="1" applyFill="1" applyBorder="1" applyAlignment="1" applyProtection="1">
      <alignment horizontal="center"/>
      <protection locked="0"/>
    </xf>
    <xf numFmtId="164" fontId="13" fillId="4" borderId="4" xfId="0" applyNumberFormat="1" applyFont="1" applyFill="1" applyBorder="1" applyAlignment="1" applyProtection="1">
      <alignment horizontal="center"/>
      <protection locked="0"/>
    </xf>
    <xf numFmtId="0" fontId="13" fillId="4" borderId="4" xfId="0" applyFont="1" applyFill="1" applyBorder="1" applyAlignment="1" applyProtection="1">
      <alignment horizontal="center"/>
      <protection locked="0"/>
    </xf>
    <xf numFmtId="0" fontId="13" fillId="4" borderId="25" xfId="0" applyFont="1" applyFill="1" applyBorder="1" applyAlignment="1" applyProtection="1">
      <alignment horizontal="center"/>
      <protection locked="0"/>
    </xf>
    <xf numFmtId="164" fontId="13" fillId="4" borderId="26" xfId="0" applyNumberFormat="1" applyFont="1" applyFill="1" applyBorder="1" applyAlignment="1" applyProtection="1">
      <alignment horizontal="center"/>
      <protection locked="0"/>
    </xf>
    <xf numFmtId="0" fontId="13" fillId="4" borderId="24" xfId="0" applyFont="1" applyFill="1" applyBorder="1" applyAlignment="1" applyProtection="1">
      <alignment horizontal="center"/>
      <protection locked="0"/>
    </xf>
    <xf numFmtId="0" fontId="13" fillId="4" borderId="27" xfId="0" applyFont="1" applyFill="1" applyBorder="1" applyAlignment="1" applyProtection="1">
      <alignment horizontal="center"/>
      <protection locked="0"/>
    </xf>
    <xf numFmtId="164" fontId="13" fillId="2" borderId="4" xfId="0" applyNumberFormat="1" applyFont="1" applyFill="1" applyBorder="1" applyAlignment="1" applyProtection="1">
      <alignment horizontal="center"/>
    </xf>
    <xf numFmtId="164" fontId="13" fillId="2" borderId="26" xfId="0" applyNumberFormat="1" applyFont="1" applyFill="1" applyBorder="1" applyAlignment="1" applyProtection="1">
      <alignment horizontal="center"/>
    </xf>
    <xf numFmtId="164" fontId="11" fillId="0" borderId="0" xfId="0" applyNumberFormat="1" applyFont="1" applyBorder="1" applyAlignment="1" applyProtection="1">
      <alignment horizontal="center"/>
    </xf>
    <xf numFmtId="164" fontId="13" fillId="2" borderId="20" xfId="1" applyNumberFormat="1" applyFont="1" applyFill="1" applyBorder="1" applyAlignment="1" applyProtection="1">
      <alignment horizontal="center"/>
    </xf>
    <xf numFmtId="164" fontId="11" fillId="2" borderId="22" xfId="1" applyNumberFormat="1" applyFont="1" applyFill="1" applyBorder="1" applyAlignment="1" applyProtection="1">
      <alignment horizontal="center"/>
    </xf>
    <xf numFmtId="164" fontId="11" fillId="2" borderId="18" xfId="1" applyNumberFormat="1" applyFont="1" applyFill="1" applyBorder="1" applyAlignment="1" applyProtection="1">
      <alignment horizontal="center"/>
    </xf>
    <xf numFmtId="0" fontId="14" fillId="2" borderId="7" xfId="1" applyNumberFormat="1" applyFont="1" applyFill="1" applyBorder="1" applyAlignment="1">
      <alignment horizontal="center" vertical="top" wrapText="1"/>
    </xf>
    <xf numFmtId="0" fontId="14" fillId="2" borderId="6" xfId="1" applyNumberFormat="1" applyFont="1" applyFill="1" applyBorder="1" applyAlignment="1">
      <alignment horizontal="center" vertical="top" wrapText="1"/>
    </xf>
    <xf numFmtId="0" fontId="14" fillId="2" borderId="8" xfId="1" applyNumberFormat="1" applyFont="1" applyFill="1" applyBorder="1" applyAlignment="1">
      <alignment horizontal="center" vertical="top" wrapText="1"/>
    </xf>
    <xf numFmtId="0" fontId="14" fillId="2" borderId="9" xfId="1" applyNumberFormat="1" applyFont="1" applyFill="1" applyBorder="1" applyAlignment="1">
      <alignment horizontal="center" vertical="top" wrapText="1"/>
    </xf>
    <xf numFmtId="0" fontId="14" fillId="2" borderId="0" xfId="1" applyNumberFormat="1" applyFont="1" applyFill="1" applyBorder="1" applyAlignment="1">
      <alignment horizontal="center" vertical="top" wrapText="1"/>
    </xf>
    <xf numFmtId="0" fontId="14" fillId="2" borderId="10" xfId="1" applyNumberFormat="1" applyFont="1" applyFill="1" applyBorder="1" applyAlignment="1">
      <alignment horizontal="center" vertical="top" wrapText="1"/>
    </xf>
    <xf numFmtId="0" fontId="14" fillId="2" borderId="11" xfId="1" applyNumberFormat="1" applyFont="1" applyFill="1" applyBorder="1" applyAlignment="1">
      <alignment horizontal="center" vertical="top" wrapText="1"/>
    </xf>
    <xf numFmtId="0" fontId="14" fillId="2" borderId="1" xfId="1" applyNumberFormat="1" applyFont="1" applyFill="1" applyBorder="1" applyAlignment="1">
      <alignment horizontal="center" vertical="top" wrapText="1"/>
    </xf>
    <xf numFmtId="0" fontId="14" fillId="2" borderId="12" xfId="1" applyNumberFormat="1" applyFont="1" applyFill="1" applyBorder="1" applyAlignment="1">
      <alignment horizontal="center" vertical="top" wrapText="1"/>
    </xf>
    <xf numFmtId="0" fontId="21" fillId="0" borderId="0" xfId="0" applyFont="1" applyAlignment="1">
      <alignment horizontal="center" vertical="center"/>
    </xf>
    <xf numFmtId="0" fontId="13" fillId="2" borderId="6" xfId="0" applyFont="1" applyFill="1" applyBorder="1" applyAlignment="1">
      <alignment horizontal="center" vertical="top" wrapText="1"/>
    </xf>
    <xf numFmtId="0" fontId="13" fillId="2" borderId="0" xfId="0" applyFont="1" applyFill="1" applyBorder="1" applyAlignment="1">
      <alignment horizontal="center" vertical="top" wrapText="1"/>
    </xf>
    <xf numFmtId="0" fontId="18" fillId="6" borderId="0" xfId="0" applyFont="1" applyFill="1" applyAlignment="1">
      <alignment horizontal="center"/>
    </xf>
    <xf numFmtId="0" fontId="23" fillId="0" borderId="0" xfId="0" applyFont="1" applyAlignment="1">
      <alignment horizontal="center" vertical="center"/>
    </xf>
    <xf numFmtId="0" fontId="24" fillId="2" borderId="7" xfId="1" applyNumberFormat="1" applyFont="1" applyFill="1" applyBorder="1" applyAlignment="1">
      <alignment horizontal="center" vertical="top" wrapText="1"/>
    </xf>
    <xf numFmtId="0" fontId="24" fillId="2" borderId="6" xfId="1" applyNumberFormat="1" applyFont="1" applyFill="1" applyBorder="1" applyAlignment="1">
      <alignment horizontal="center" vertical="top" wrapText="1"/>
    </xf>
    <xf numFmtId="0" fontId="24" fillId="2" borderId="8" xfId="1" applyNumberFormat="1" applyFont="1" applyFill="1" applyBorder="1" applyAlignment="1">
      <alignment horizontal="center" vertical="top" wrapText="1"/>
    </xf>
    <xf numFmtId="0" fontId="24" fillId="2" borderId="9" xfId="1" applyNumberFormat="1" applyFont="1" applyFill="1" applyBorder="1" applyAlignment="1">
      <alignment horizontal="center" vertical="top" wrapText="1"/>
    </xf>
    <xf numFmtId="0" fontId="24" fillId="2" borderId="0" xfId="1" applyNumberFormat="1" applyFont="1" applyFill="1" applyBorder="1" applyAlignment="1">
      <alignment horizontal="center" vertical="top" wrapText="1"/>
    </xf>
    <xf numFmtId="0" fontId="24" fillId="2" borderId="10" xfId="1" applyNumberFormat="1" applyFont="1" applyFill="1" applyBorder="1" applyAlignment="1">
      <alignment horizontal="center" vertical="top" wrapText="1"/>
    </xf>
    <xf numFmtId="0" fontId="24" fillId="2" borderId="11" xfId="1" applyNumberFormat="1" applyFont="1" applyFill="1" applyBorder="1" applyAlignment="1">
      <alignment horizontal="center" vertical="top" wrapText="1"/>
    </xf>
    <xf numFmtId="0" fontId="24" fillId="2" borderId="1" xfId="1" applyNumberFormat="1" applyFont="1" applyFill="1" applyBorder="1" applyAlignment="1">
      <alignment horizontal="center" vertical="top" wrapText="1"/>
    </xf>
    <xf numFmtId="0" fontId="24" fillId="2" borderId="12" xfId="1" applyNumberFormat="1" applyFont="1" applyFill="1" applyBorder="1" applyAlignment="1">
      <alignment horizontal="center" vertical="top" wrapText="1"/>
    </xf>
  </cellXfs>
  <cellStyles count="8">
    <cellStyle name="Calculation" xfId="6" builtinId="22"/>
    <cellStyle name="Comma" xfId="1" builtinId="3"/>
    <cellStyle name="Comma 2" xfId="2" xr:uid="{00000000-0005-0000-0000-000001000000}"/>
    <cellStyle name="Hyperlink" xfId="5" builtinId="8"/>
    <cellStyle name="Normal" xfId="0" builtinId="0"/>
    <cellStyle name="Normal 2" xfId="3" xr:uid="{00000000-0005-0000-0000-000004000000}"/>
    <cellStyle name="Normal 3" xfId="7" xr:uid="{0A410531-19A4-4F89-B54D-919BAC1F6110}"/>
    <cellStyle name="Percent" xfId="4" builtinId="5"/>
  </cellStyles>
  <dxfs count="7">
    <dxf>
      <font>
        <b val="0"/>
        <i val="0"/>
        <strike val="0"/>
        <condense val="0"/>
        <extend val="0"/>
        <outline val="0"/>
        <shadow val="0"/>
        <u val="none"/>
        <vertAlign val="baseline"/>
        <sz val="16"/>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6"/>
        <color auto="1"/>
        <name val="Calibri"/>
        <family val="2"/>
        <scheme val="minor"/>
      </font>
      <numFmt numFmtId="164"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auto="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auto="1"/>
        <name val="Calibri"/>
        <family val="2"/>
        <scheme val="minor"/>
      </font>
      <numFmt numFmtId="164"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6"/>
        <color auto="1"/>
        <name val="Calibri"/>
        <family val="2"/>
        <scheme val="minor"/>
      </font>
      <fill>
        <patternFill patternType="none">
          <fgColor indexed="64"/>
          <bgColor indexed="65"/>
        </patternFill>
      </fill>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auto="1"/>
        <name val="Calibri"/>
        <family val="2"/>
        <scheme val="minor"/>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mruColors>
      <color rgb="FFFFFF99"/>
      <color rgb="FFFFFFCC"/>
      <color rgb="FFF2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3809</xdr:colOff>
      <xdr:row>0</xdr:row>
      <xdr:rowOff>24766</xdr:rowOff>
    </xdr:from>
    <xdr:ext cx="11330941" cy="12365061"/>
    <xdr:sp macro="" textlink="">
      <xdr:nvSpPr>
        <xdr:cNvPr id="948" name="TextBox 3">
          <a:extLst>
            <a:ext uri="{FF2B5EF4-FFF2-40B4-BE49-F238E27FC236}">
              <a16:creationId xmlns:a16="http://schemas.microsoft.com/office/drawing/2014/main" id="{2458EAB0-DFD8-4F03-B222-16FAEA8AE1FD}"/>
            </a:ext>
          </a:extLst>
        </xdr:cNvPr>
        <xdr:cNvSpPr txBox="1"/>
      </xdr:nvSpPr>
      <xdr:spPr>
        <a:xfrm>
          <a:off x="406790" y="24766"/>
          <a:ext cx="11330941" cy="1236506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n-US" sz="1400" b="1" i="0" baseline="0">
              <a:solidFill>
                <a:schemeClr val="tx1"/>
              </a:solidFill>
              <a:effectLst/>
              <a:latin typeface="+mn-lt"/>
              <a:ea typeface="+mn-ea"/>
              <a:cs typeface="+mn-cs"/>
            </a:rPr>
            <a:t>Michigan Department of Education</a:t>
          </a:r>
          <a:endParaRPr lang="en-US" sz="1400">
            <a:effectLst/>
          </a:endParaRPr>
        </a:p>
        <a:p>
          <a:pPr algn="ctr" eaLnBrk="1" fontAlgn="auto" latinLnBrk="0" hangingPunct="1"/>
          <a:r>
            <a:rPr lang="en-US" sz="1400" b="1" i="0" baseline="0">
              <a:solidFill>
                <a:schemeClr val="tx1"/>
              </a:solidFill>
              <a:effectLst/>
              <a:latin typeface="+mn-lt"/>
              <a:ea typeface="+mn-ea"/>
              <a:cs typeface="+mn-cs"/>
            </a:rPr>
            <a:t>Office of Health and Nutrition Services</a:t>
          </a:r>
          <a:endParaRPr lang="en-US" sz="1400">
            <a:effectLst/>
          </a:endParaRPr>
        </a:p>
        <a:p>
          <a:pPr algn="ctr" eaLnBrk="1" fontAlgn="auto" latinLnBrk="0" hangingPunct="1"/>
          <a:r>
            <a:rPr lang="en-US" sz="1400" b="1" i="0" baseline="0">
              <a:solidFill>
                <a:schemeClr val="tx1"/>
              </a:solidFill>
              <a:effectLst/>
              <a:latin typeface="+mn-lt"/>
              <a:ea typeface="+mn-ea"/>
              <a:cs typeface="+mn-cs"/>
            </a:rPr>
            <a:t>Indirect Cost Calculations Guidance </a:t>
          </a:r>
          <a:endParaRPr lang="en-US" sz="1400">
            <a:effectLst/>
          </a:endParaRPr>
        </a:p>
        <a:p>
          <a:endParaRPr lang="en-US" sz="1200" b="1" u="sng">
            <a:solidFill>
              <a:schemeClr val="tx1"/>
            </a:solidFill>
            <a:effectLst/>
            <a:latin typeface="+mn-lt"/>
            <a:ea typeface="+mn-ea"/>
            <a:cs typeface="+mn-cs"/>
          </a:endParaRPr>
        </a:p>
        <a:p>
          <a:endParaRPr lang="en-US" sz="1200" b="1" u="sng">
            <a:solidFill>
              <a:schemeClr val="tx1"/>
            </a:solidFill>
            <a:effectLst/>
            <a:latin typeface="+mn-lt"/>
            <a:ea typeface="+mn-ea"/>
            <a:cs typeface="+mn-cs"/>
          </a:endParaRPr>
        </a:p>
        <a:p>
          <a:r>
            <a:rPr lang="en-US" sz="1200" b="1" u="sng">
              <a:solidFill>
                <a:schemeClr val="tx1"/>
              </a:solidFill>
              <a:effectLst/>
              <a:latin typeface="+mn-lt"/>
              <a:ea typeface="+mn-ea"/>
              <a:cs typeface="+mn-cs"/>
            </a:rPr>
            <a:t>What</a:t>
          </a:r>
          <a:r>
            <a:rPr lang="en-US" sz="1200" b="1" u="sng" baseline="0">
              <a:solidFill>
                <a:schemeClr val="tx1"/>
              </a:solidFill>
              <a:effectLst/>
              <a:latin typeface="+mn-lt"/>
              <a:ea typeface="+mn-ea"/>
              <a:cs typeface="+mn-cs"/>
            </a:rPr>
            <a:t> are the </a:t>
          </a:r>
          <a:r>
            <a:rPr lang="en-US" sz="1200" b="1" u="sng">
              <a:solidFill>
                <a:schemeClr val="tx1"/>
              </a:solidFill>
              <a:effectLst/>
              <a:latin typeface="+mn-lt"/>
              <a:ea typeface="+mn-ea"/>
              <a:cs typeface="+mn-cs"/>
            </a:rPr>
            <a:t>Indirect Costs </a:t>
          </a:r>
          <a:r>
            <a:rPr lang="en-US" sz="1200" b="1" u="sng">
              <a:solidFill>
                <a:sysClr val="windowText" lastClr="000000"/>
              </a:solidFill>
              <a:effectLst/>
              <a:latin typeface="+mn-lt"/>
              <a:ea typeface="+mn-ea"/>
              <a:cs typeface="+mn-cs"/>
            </a:rPr>
            <a:t>Calculation Requirements?</a:t>
          </a:r>
          <a:endParaRPr lang="en-US" sz="1200">
            <a:solidFill>
              <a:sysClr val="windowText" lastClr="000000"/>
            </a:solidFill>
            <a:effectLst/>
            <a:latin typeface="+mn-lt"/>
            <a:ea typeface="+mn-ea"/>
            <a:cs typeface="+mn-cs"/>
          </a:endParaRPr>
        </a:p>
        <a:p>
          <a:r>
            <a:rPr lang="en-US" sz="1200">
              <a:solidFill>
                <a:schemeClr val="tx1"/>
              </a:solidFill>
              <a:effectLst/>
              <a:latin typeface="+mn-lt"/>
              <a:ea typeface="+mn-ea"/>
              <a:cs typeface="+mn-cs"/>
            </a:rPr>
            <a:t>Indirect Costs charged to the Non-profit Food Service Account (NFSA) are required to be calculated and charged with the approved methodology as outlined in USDA Memo</a:t>
          </a:r>
          <a:r>
            <a:rPr lang="en-US" sz="1200" baseline="0">
              <a:solidFill>
                <a:schemeClr val="tx1"/>
              </a:solidFill>
              <a:effectLst/>
              <a:latin typeface="+mn-lt"/>
              <a:ea typeface="+mn-ea"/>
              <a:cs typeface="+mn-cs"/>
            </a:rPr>
            <a:t> SP60-2016 (https://www.fns.usda.gov/indirect-cost-guidance)</a:t>
          </a:r>
          <a:r>
            <a:rPr lang="en-US" sz="1200">
              <a:solidFill>
                <a:schemeClr val="tx1"/>
              </a:solidFill>
              <a:effectLst/>
              <a:latin typeface="+mn-lt"/>
              <a:ea typeface="+mn-ea"/>
              <a:cs typeface="+mn-cs"/>
            </a:rPr>
            <a:t>. Sponsors are required to keep documentation to support their calculations and the amount charged in indirect costs to the NFSA. MDE is required to review Sponsors' supporting documentation of the calculations and the amount charged in indirect costs. A sponsor does not have to take the maximum allowable amount for indirect costs.  However, the Sponsor cannot exceed their maximum allowable</a:t>
          </a:r>
          <a:r>
            <a:rPr lang="en-US" sz="1200" baseline="0">
              <a:solidFill>
                <a:schemeClr val="tx1"/>
              </a:solidFill>
              <a:effectLst/>
              <a:latin typeface="+mn-lt"/>
              <a:ea typeface="+mn-ea"/>
              <a:cs typeface="+mn-cs"/>
            </a:rPr>
            <a:t> amount</a:t>
          </a:r>
          <a:r>
            <a:rPr lang="en-US" sz="1200">
              <a:solidFill>
                <a:schemeClr val="tx1"/>
              </a:solidFill>
              <a:effectLst/>
              <a:latin typeface="+mn-lt"/>
              <a:ea typeface="+mn-ea"/>
              <a:cs typeface="+mn-cs"/>
            </a:rPr>
            <a:t>. If the maximum allowable for indirect costs is exceeded, MDE must require that the Sponsor reimburse the NFSA for the amount in excess.</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This template may be used for calculating indirect costs, although the calculation methodology is required this template is not mandatory. Sponsors may use other avenues for charging indirect costs provided the calculations are done in accordance with the approved methodology and adequate supporting documentation is maintained on file.</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Public Schools and Public Charter</a:t>
          </a:r>
          <a:r>
            <a:rPr lang="en-US" sz="1200" baseline="0">
              <a:solidFill>
                <a:schemeClr val="tx1"/>
              </a:solidFill>
              <a:effectLst/>
              <a:latin typeface="+mn-lt"/>
              <a:ea typeface="+mn-ea"/>
              <a:cs typeface="+mn-cs"/>
            </a:rPr>
            <a:t> Academies</a:t>
          </a:r>
          <a:r>
            <a:rPr lang="en-US" sz="1200">
              <a:solidFill>
                <a:schemeClr val="tx1"/>
              </a:solidFill>
              <a:effectLst/>
              <a:latin typeface="+mn-lt"/>
              <a:ea typeface="+mn-ea"/>
              <a:cs typeface="+mn-cs"/>
            </a:rPr>
            <a:t> must calculate</a:t>
          </a:r>
          <a:r>
            <a:rPr lang="en-US" sz="1200" baseline="0">
              <a:solidFill>
                <a:schemeClr val="tx1"/>
              </a:solidFill>
              <a:effectLst/>
              <a:latin typeface="+mn-lt"/>
              <a:ea typeface="+mn-ea"/>
              <a:cs typeface="+mn-cs"/>
            </a:rPr>
            <a:t> their maximum allowable indirect costs </a:t>
          </a:r>
          <a:r>
            <a:rPr lang="en-US" sz="1200">
              <a:solidFill>
                <a:schemeClr val="tx1"/>
              </a:solidFill>
              <a:effectLst/>
              <a:latin typeface="+mn-lt"/>
              <a:ea typeface="+mn-ea"/>
              <a:cs typeface="+mn-cs"/>
            </a:rPr>
            <a:t>using their current approved </a:t>
          </a:r>
          <a:r>
            <a:rPr lang="en-US" sz="1200" u="sng">
              <a:solidFill>
                <a:schemeClr val="tx1"/>
              </a:solidFill>
              <a:effectLst/>
              <a:latin typeface="+mn-lt"/>
              <a:ea typeface="+mn-ea"/>
              <a:cs typeface="+mn-cs"/>
            </a:rPr>
            <a:t>unrestricted</a:t>
          </a:r>
          <a:r>
            <a:rPr lang="en-US" sz="1200" u="none" baseline="0">
              <a:solidFill>
                <a:schemeClr val="tx1"/>
              </a:solidFill>
              <a:effectLst/>
              <a:latin typeface="+mn-lt"/>
              <a:ea typeface="+mn-ea"/>
              <a:cs typeface="+mn-cs"/>
            </a:rPr>
            <a:t> indirect cost rate</a:t>
          </a:r>
          <a:r>
            <a:rPr lang="en-US" sz="1200" u="none" baseline="0">
              <a:solidFill>
                <a:sysClr val="windowText" lastClr="000000"/>
              </a:solidFill>
              <a:effectLst/>
              <a:latin typeface="+mn-lt"/>
              <a:ea typeface="+mn-ea"/>
              <a:cs typeface="+mn-cs"/>
            </a:rPr>
            <a:t>,</a:t>
          </a:r>
          <a:r>
            <a:rPr lang="en-US" sz="1200" u="none" baseline="0">
              <a:solidFill>
                <a:schemeClr val="tx1"/>
              </a:solidFill>
              <a:effectLst/>
              <a:latin typeface="+mn-lt"/>
              <a:ea typeface="+mn-ea"/>
              <a:cs typeface="+mn-cs"/>
            </a:rPr>
            <a:t> which is published by MDE annually</a:t>
          </a:r>
          <a:r>
            <a:rPr lang="en-US" sz="1200">
              <a:solidFill>
                <a:schemeClr val="tx1"/>
              </a:solidFill>
              <a:effectLst/>
              <a:latin typeface="+mn-lt"/>
              <a:ea typeface="+mn-ea"/>
              <a:cs typeface="+mn-cs"/>
            </a:rPr>
            <a:t>, but no more than 15% if their unrestricted</a:t>
          </a:r>
          <a:r>
            <a:rPr lang="en-US" sz="1200" baseline="0">
              <a:solidFill>
                <a:schemeClr val="tx1"/>
              </a:solidFill>
              <a:effectLst/>
              <a:latin typeface="+mn-lt"/>
              <a:ea typeface="+mn-ea"/>
              <a:cs typeface="+mn-cs"/>
            </a:rPr>
            <a:t> indirect cost rate</a:t>
          </a:r>
          <a:r>
            <a:rPr lang="en-US" sz="1200">
              <a:solidFill>
                <a:schemeClr val="tx1"/>
              </a:solidFill>
              <a:effectLst/>
              <a:latin typeface="+mn-lt"/>
              <a:ea typeface="+mn-ea"/>
              <a:cs typeface="+mn-cs"/>
            </a:rPr>
            <a:t> exceeds 15%. Non-public Schools,</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Residential Child Care Institutes (RCCI’s), </a:t>
          </a:r>
          <a:r>
            <a:rPr lang="en-US" sz="1200" b="0">
              <a:solidFill>
                <a:sysClr val="windowText" lastClr="000000"/>
              </a:solidFill>
              <a:effectLst/>
              <a:latin typeface="+mn-lt"/>
              <a:ea typeface="+mn-ea"/>
              <a:cs typeface="+mn-cs"/>
            </a:rPr>
            <a:t>and Non-School Sponsors </a:t>
          </a:r>
          <a:r>
            <a:rPr lang="en-US" sz="1200" b="0" baseline="0">
              <a:solidFill>
                <a:sysClr val="windowText" lastClr="000000"/>
              </a:solidFill>
              <a:effectLst/>
              <a:latin typeface="+mn-lt"/>
              <a:ea typeface="+mn-ea"/>
              <a:cs typeface="+mn-cs"/>
            </a:rPr>
            <a:t>who have not received a negotiated indirect cost rate with another Federal agency/entity can use the de minimis rate of 10% to calculate their maximum allowable indirect costs. MDE does not provide negotiated indirect cost rates to Non-Public Schools, </a:t>
          </a:r>
          <a:r>
            <a:rPr lang="en-US" sz="1200" b="0">
              <a:solidFill>
                <a:sysClr val="windowText" lastClr="000000"/>
              </a:solidFill>
              <a:effectLst/>
              <a:latin typeface="+mn-lt"/>
              <a:ea typeface="+mn-ea"/>
              <a:cs typeface="+mn-cs"/>
            </a:rPr>
            <a:t>Residential Child Care Institutes (RCCIs), </a:t>
          </a:r>
          <a:r>
            <a:rPr lang="en-US" sz="1200" b="0" baseline="0">
              <a:solidFill>
                <a:sysClr val="windowText" lastClr="000000"/>
              </a:solidFill>
              <a:effectLst/>
              <a:latin typeface="+mn-lt"/>
              <a:ea typeface="+mn-ea"/>
              <a:cs typeface="+mn-cs"/>
            </a:rPr>
            <a:t>or Non-School Sponsors.</a:t>
          </a:r>
          <a:endParaRPr lang="en-US" sz="1200" b="0">
            <a:solidFill>
              <a:sysClr val="windowText" lastClr="000000"/>
            </a:solidFill>
            <a:effectLst/>
            <a:latin typeface="+mn-lt"/>
            <a:ea typeface="+mn-ea"/>
            <a:cs typeface="+mn-cs"/>
          </a:endParaRPr>
        </a:p>
        <a:p>
          <a:endParaRPr lang="en-US" sz="1200">
            <a:solidFill>
              <a:schemeClr val="tx1"/>
            </a:solidFill>
            <a:effectLst/>
            <a:latin typeface="+mn-lt"/>
            <a:ea typeface="+mn-ea"/>
            <a:cs typeface="+mn-cs"/>
          </a:endParaRPr>
        </a:p>
        <a:p>
          <a:r>
            <a:rPr lang="en-US" sz="1200" b="1" u="sng">
              <a:solidFill>
                <a:schemeClr val="tx1"/>
              </a:solidFill>
              <a:effectLst/>
              <a:latin typeface="+mn-lt"/>
              <a:ea typeface="+mn-ea"/>
              <a:cs typeface="+mn-cs"/>
            </a:rPr>
            <a:t>How do Sponsors Calculate Indirect Costs?</a:t>
          </a:r>
        </a:p>
        <a:p>
          <a:r>
            <a:rPr lang="en-US" sz="1200">
              <a:solidFill>
                <a:sysClr val="windowText" lastClr="000000"/>
              </a:solidFill>
              <a:effectLst/>
              <a:latin typeface="+mn-lt"/>
              <a:ea typeface="+mn-ea"/>
              <a:cs typeface="+mn-cs"/>
            </a:rPr>
            <a:t>See</a:t>
          </a:r>
          <a:r>
            <a:rPr lang="en-US" sz="1200" baseline="0">
              <a:solidFill>
                <a:sysClr val="windowText" lastClr="000000"/>
              </a:solidFill>
              <a:effectLst/>
              <a:latin typeface="+mn-lt"/>
              <a:ea typeface="+mn-ea"/>
              <a:cs typeface="+mn-cs"/>
            </a:rPr>
            <a:t> the Indirect Calculations tabs of this template. There is a tab for Public School Sponsors and a tab for </a:t>
          </a:r>
          <a:r>
            <a:rPr lang="en-US" sz="1200" b="0" baseline="0">
              <a:solidFill>
                <a:sysClr val="windowText" lastClr="000000"/>
              </a:solidFill>
              <a:effectLst/>
              <a:latin typeface="+mn-lt"/>
              <a:ea typeface="+mn-ea"/>
              <a:cs typeface="+mn-cs"/>
            </a:rPr>
            <a:t>Non-Public Schools, </a:t>
          </a:r>
          <a:r>
            <a:rPr lang="en-US" sz="1200" b="0">
              <a:solidFill>
                <a:sysClr val="windowText" lastClr="000000"/>
              </a:solidFill>
              <a:effectLst/>
              <a:latin typeface="+mn-lt"/>
              <a:ea typeface="+mn-ea"/>
              <a:cs typeface="+mn-cs"/>
            </a:rPr>
            <a:t>RCCIs</a:t>
          </a:r>
          <a:r>
            <a:rPr lang="en-US" sz="1200" b="0" baseline="0">
              <a:solidFill>
                <a:sysClr val="windowText" lastClr="000000"/>
              </a:solidFill>
              <a:effectLst/>
              <a:latin typeface="+mn-lt"/>
              <a:ea typeface="+mn-ea"/>
              <a:cs typeface="+mn-cs"/>
            </a:rPr>
            <a:t> and Non-School Sponsors. </a:t>
          </a:r>
          <a:r>
            <a:rPr lang="en-US" sz="1200">
              <a:solidFill>
                <a:schemeClr val="tx1"/>
              </a:solidFill>
              <a:effectLst/>
              <a:latin typeface="+mn-lt"/>
              <a:ea typeface="+mn-ea"/>
              <a:cs typeface="+mn-cs"/>
            </a:rPr>
            <a:t>Data is only entered in the peach </a:t>
          </a:r>
          <a:r>
            <a:rPr lang="en-US" sz="1200">
              <a:solidFill>
                <a:sysClr val="windowText" lastClr="000000"/>
              </a:solidFill>
              <a:effectLst/>
              <a:latin typeface="+mn-lt"/>
              <a:ea typeface="+mn-ea"/>
              <a:cs typeface="+mn-cs"/>
            </a:rPr>
            <a:t>tinted</a:t>
          </a:r>
          <a:r>
            <a:rPr lang="en-US" sz="1200">
              <a:solidFill>
                <a:schemeClr val="tx1"/>
              </a:solidFill>
              <a:effectLst/>
              <a:latin typeface="+mn-lt"/>
              <a:ea typeface="+mn-ea"/>
              <a:cs typeface="+mn-cs"/>
            </a:rPr>
            <a:t> cells, all other cells have formulas entered to prepopulate and are gray </a:t>
          </a:r>
          <a:r>
            <a:rPr lang="en-US" sz="1200">
              <a:solidFill>
                <a:sysClr val="windowText" lastClr="000000"/>
              </a:solidFill>
              <a:effectLst/>
              <a:latin typeface="+mn-lt"/>
              <a:ea typeface="+mn-ea"/>
              <a:cs typeface="+mn-cs"/>
            </a:rPr>
            <a:t>tinted</a:t>
          </a:r>
          <a:r>
            <a:rPr lang="en-US" sz="1200">
              <a:solidFill>
                <a:schemeClr val="tx1"/>
              </a:solidFill>
              <a:effectLst/>
              <a:latin typeface="+mn-lt"/>
              <a:ea typeface="+mn-ea"/>
              <a:cs typeface="+mn-cs"/>
            </a:rPr>
            <a:t>. </a:t>
          </a:r>
          <a:r>
            <a:rPr lang="en-US" sz="1200">
              <a:solidFill>
                <a:sysClr val="windowText" lastClr="000000"/>
              </a:solidFill>
              <a:effectLst/>
              <a:latin typeface="+mn-lt"/>
              <a:ea typeface="+mn-ea"/>
              <a:cs typeface="+mn-cs"/>
            </a:rPr>
            <a:t>The calculations tabs are designed to perform the calculations for Sponsors once their total expenditures are entered by category. </a:t>
          </a:r>
          <a:r>
            <a:rPr lang="en-US" sz="1200" baseline="0">
              <a:solidFill>
                <a:sysClr val="windowText" lastClr="000000"/>
              </a:solidFill>
              <a:effectLst/>
              <a:latin typeface="+mn-lt"/>
              <a:ea typeface="+mn-ea"/>
              <a:cs typeface="+mn-cs"/>
            </a:rPr>
            <a:t>Sponsors should a</a:t>
          </a:r>
          <a:r>
            <a:rPr lang="en-US" sz="1200">
              <a:solidFill>
                <a:sysClr val="windowText" lastClr="000000"/>
              </a:solidFill>
              <a:effectLst/>
              <a:latin typeface="+mn-lt"/>
              <a:ea typeface="+mn-ea"/>
              <a:cs typeface="+mn-cs"/>
            </a:rPr>
            <a:t>pply the MDE approved unrestricted indirect cost rate or the de minimis rate to the modified direct cost base.</a:t>
          </a:r>
          <a:r>
            <a:rPr lang="en-US" sz="1200" baseline="0">
              <a:solidFill>
                <a:sysClr val="windowText" lastClr="000000"/>
              </a:solidFill>
              <a:effectLst/>
              <a:latin typeface="+mn-lt"/>
              <a:ea typeface="+mn-ea"/>
              <a:cs typeface="+mn-cs"/>
            </a:rPr>
            <a:t> The modified direct cost base </a:t>
          </a:r>
          <a:r>
            <a:rPr lang="en-US" sz="1200">
              <a:solidFill>
                <a:sysClr val="windowText" lastClr="000000"/>
              </a:solidFill>
              <a:effectLst/>
              <a:latin typeface="+mn-lt"/>
              <a:ea typeface="+mn-ea"/>
              <a:cs typeface="+mn-cs"/>
            </a:rPr>
            <a:t>is calculated by taking total food service program expenditures, excluding</a:t>
          </a:r>
          <a:r>
            <a:rPr lang="en-US" sz="1200">
              <a:solidFill>
                <a:srgbClr val="FF0000"/>
              </a:solidFill>
              <a:effectLst/>
              <a:latin typeface="+mn-lt"/>
              <a:ea typeface="+mn-ea"/>
              <a:cs typeface="+mn-cs"/>
            </a:rPr>
            <a:t>:</a:t>
          </a:r>
          <a:r>
            <a:rPr lang="en-US" sz="1200">
              <a:solidFill>
                <a:sysClr val="windowText" lastClr="000000"/>
              </a:solidFill>
              <a:effectLst/>
              <a:latin typeface="+mn-lt"/>
              <a:ea typeface="+mn-ea"/>
              <a:cs typeface="+mn-cs"/>
            </a:rPr>
            <a:t> all food costs and all items for resale,  capital outlay, prior period adjustments,</a:t>
          </a:r>
          <a:r>
            <a:rPr lang="en-US" sz="1200" baseline="0">
              <a:solidFill>
                <a:sysClr val="windowText" lastClr="000000"/>
              </a:solidFill>
              <a:effectLst/>
              <a:latin typeface="+mn-lt"/>
              <a:ea typeface="+mn-ea"/>
              <a:cs typeface="+mn-cs"/>
            </a:rPr>
            <a:t> supporting costs that were directly charged, </a:t>
          </a:r>
          <a:r>
            <a:rPr lang="en-US" sz="1200">
              <a:solidFill>
                <a:sysClr val="windowText" lastClr="000000"/>
              </a:solidFill>
              <a:effectLst/>
              <a:latin typeface="+mn-lt"/>
              <a:ea typeface="+mn-ea"/>
              <a:cs typeface="+mn-cs"/>
            </a:rPr>
            <a:t>and</a:t>
          </a:r>
          <a:r>
            <a:rPr lang="en-US" sz="1200">
              <a:solidFill>
                <a:srgbClr val="FF0000"/>
              </a:solidFill>
              <a:effectLst/>
              <a:latin typeface="+mn-lt"/>
              <a:ea typeface="+mn-ea"/>
              <a:cs typeface="+mn-cs"/>
            </a:rPr>
            <a:t> </a:t>
          </a:r>
          <a:r>
            <a:rPr lang="en-US" sz="1200">
              <a:solidFill>
                <a:sysClr val="windowText" lastClr="000000"/>
              </a:solidFill>
              <a:effectLst/>
              <a:latin typeface="+mn-lt"/>
              <a:ea typeface="+mn-ea"/>
              <a:cs typeface="+mn-cs"/>
            </a:rPr>
            <a:t> purchased service amounts greater than $25,000. To be clear, this means that Sponsors can include the first $25,000 for each purchase service vendor</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in the modified</a:t>
          </a:r>
          <a:r>
            <a:rPr lang="en-US" sz="1200" baseline="0">
              <a:solidFill>
                <a:sysClr val="windowText" lastClr="000000"/>
              </a:solidFill>
              <a:effectLst/>
              <a:latin typeface="+mn-lt"/>
              <a:ea typeface="+mn-ea"/>
              <a:cs typeface="+mn-cs"/>
            </a:rPr>
            <a:t> direct cost base</a:t>
          </a:r>
          <a:r>
            <a:rPr lang="en-US" sz="1200">
              <a:solidFill>
                <a:sysClr val="windowText" lastClr="000000"/>
              </a:solidFill>
              <a:effectLst/>
              <a:latin typeface="+mn-lt"/>
              <a:ea typeface="+mn-ea"/>
              <a:cs typeface="+mn-cs"/>
            </a:rPr>
            <a:t>. Use the "Contracts" tab for multiple purchase service vendors above $25,000. </a:t>
          </a:r>
        </a:p>
        <a:p>
          <a:r>
            <a:rPr lang="en-US" sz="1200">
              <a:solidFill>
                <a:schemeClr val="tx1"/>
              </a:solidFill>
              <a:effectLst/>
              <a:latin typeface="+mn-lt"/>
              <a:ea typeface="+mn-ea"/>
              <a:cs typeface="+mn-cs"/>
            </a:rPr>
            <a:t> </a:t>
          </a:r>
        </a:p>
        <a:p>
          <a:r>
            <a:rPr lang="en-US" sz="1200" b="1" u="sng">
              <a:solidFill>
                <a:schemeClr val="tx1"/>
              </a:solidFill>
              <a:effectLst/>
              <a:latin typeface="+mn-lt"/>
              <a:ea typeface="+mn-ea"/>
              <a:cs typeface="+mn-cs"/>
            </a:rPr>
            <a:t>Indirect Costs Additional Guidance:</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USDA Memo SP 60-2016 includes valuable charts in the guidance that are useful for determining whether a cost should be charged as a direct cost or as an indirect cost. Costs are required to be treated consistently across all other programs.</a:t>
          </a:r>
        </a:p>
        <a:p>
          <a:endParaRPr lang="en-US" sz="1200" b="1" u="sng">
            <a:solidFill>
              <a:schemeClr val="tx1"/>
            </a:solidFill>
            <a:effectLst/>
            <a:latin typeface="+mn-lt"/>
            <a:ea typeface="+mn-ea"/>
            <a:cs typeface="+mn-cs"/>
          </a:endParaRPr>
        </a:p>
        <a:p>
          <a:r>
            <a:rPr lang="en-US" sz="1200" b="1" u="sng">
              <a:solidFill>
                <a:sysClr val="windowText" lastClr="000000"/>
              </a:solidFill>
              <a:effectLst/>
              <a:latin typeface="+mn-lt"/>
              <a:ea typeface="+mn-ea"/>
              <a:cs typeface="+mn-cs"/>
            </a:rPr>
            <a:t>Direct costs</a:t>
          </a:r>
          <a:r>
            <a:rPr lang="en-US" sz="1200">
              <a:solidFill>
                <a:sysClr val="windowText" lastClr="000000"/>
              </a:solidFill>
              <a:effectLst/>
              <a:latin typeface="+mn-lt"/>
              <a:ea typeface="+mn-ea"/>
              <a:cs typeface="+mn-cs"/>
            </a:rPr>
            <a:t> - Incurred specifically for a program or other cost objective</a:t>
          </a:r>
          <a:r>
            <a:rPr lang="en-US" sz="1200" b="1">
              <a:solidFill>
                <a:sysClr val="windowText" lastClr="000000"/>
              </a:solidFill>
              <a:effectLst/>
              <a:latin typeface="+mn-lt"/>
              <a:ea typeface="+mn-ea"/>
              <a:cs typeface="+mn-cs"/>
            </a:rPr>
            <a:t>,</a:t>
          </a:r>
          <a:r>
            <a:rPr lang="en-US" sz="1200">
              <a:solidFill>
                <a:sysClr val="windowText" lastClr="000000"/>
              </a:solidFill>
              <a:effectLst/>
              <a:latin typeface="+mn-lt"/>
              <a:ea typeface="+mn-ea"/>
              <a:cs typeface="+mn-cs"/>
            </a:rPr>
            <a:t> clearly identifiable with supporting documentation. Incurred specifically for the NSLP and SBP and can be readily identified to a particular school food service objective. </a:t>
          </a:r>
          <a:r>
            <a:rPr lang="en-US" sz="1200" b="0" u="none" baseline="0">
              <a:solidFill>
                <a:sysClr val="windowText" lastClr="000000"/>
              </a:solidFill>
              <a:effectLst/>
              <a:latin typeface="+mn-lt"/>
              <a:ea typeface="+mn-ea"/>
              <a:cs typeface="+mn-cs"/>
            </a:rPr>
            <a:t>When an SFA charges for expenditures that benefit multiple programs, exact documentation must be used to substantiate the charges. An allocation method is not allowable. For example, In the case of custodial charges, we require daily timesheets that substantiate exact time worked specific to food service. Similarly, utility charges would require a separate meter. Waste removal would require separate food service exclusive dumpsters and a separate contract and/or billing specific only to Food Service. The only way to charge shared costs directly is to meet these supporting documentation criteria. </a:t>
          </a:r>
          <a:r>
            <a:rPr lang="en-US" sz="1200" b="0" u="sng">
              <a:solidFill>
                <a:sysClr val="windowText" lastClr="000000"/>
              </a:solidFill>
              <a:effectLst/>
              <a:latin typeface="+mn-lt"/>
              <a:ea typeface="+mn-ea"/>
              <a:cs typeface="+mn-cs"/>
            </a:rPr>
            <a:t>Supporting costs that benefit multiple programs</a:t>
          </a:r>
          <a:r>
            <a:rPr lang="en-US" sz="1200" b="0" u="sng" baseline="0">
              <a:solidFill>
                <a:sysClr val="windowText" lastClr="000000"/>
              </a:solidFill>
              <a:effectLst/>
              <a:latin typeface="+mn-lt"/>
              <a:ea typeface="+mn-ea"/>
              <a:cs typeface="+mn-cs"/>
            </a:rPr>
            <a:t> that are directly charged to the Food Service Program must be excluded from indirect cost calculations.  </a:t>
          </a:r>
        </a:p>
        <a:p>
          <a:endParaRPr lang="en-US" sz="1200" b="1" u="sng">
            <a:solidFill>
              <a:srgbClr val="00B050"/>
            </a:solidFill>
            <a:effectLst/>
            <a:latin typeface="+mn-lt"/>
            <a:ea typeface="+mn-ea"/>
            <a:cs typeface="+mn-cs"/>
          </a:endParaRPr>
        </a:p>
        <a:p>
          <a:r>
            <a:rPr lang="en-US" sz="1200" b="1" u="none">
              <a:solidFill>
                <a:schemeClr val="tx1"/>
              </a:solidFill>
              <a:effectLst/>
              <a:latin typeface="+mn-lt"/>
              <a:ea typeface="+mn-ea"/>
              <a:cs typeface="+mn-cs"/>
            </a:rPr>
            <a:t>Indirect Costs</a:t>
          </a:r>
          <a:r>
            <a:rPr lang="en-US" sz="1200" u="none">
              <a:solidFill>
                <a:schemeClr val="tx1"/>
              </a:solidFill>
              <a:effectLst/>
              <a:latin typeface="+mn-lt"/>
              <a:ea typeface="+mn-ea"/>
              <a:cs typeface="+mn-cs"/>
            </a:rPr>
            <a:t> </a:t>
          </a:r>
          <a:r>
            <a:rPr lang="en-US" sz="1200">
              <a:solidFill>
                <a:schemeClr val="tx1"/>
              </a:solidFill>
              <a:effectLst/>
              <a:latin typeface="+mn-lt"/>
              <a:ea typeface="+mn-ea"/>
              <a:cs typeface="+mn-cs"/>
            </a:rPr>
            <a:t>- Incurred for the benefit of multiple programs, functions, or other cost objectives; not necessarily</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readily identifiable. Costs that cannot be exclusively attributable to the NFSA should be treated as indirect costs.</a:t>
          </a:r>
        </a:p>
        <a:p>
          <a:endParaRPr lang="en-US" sz="1200" b="1">
            <a:solidFill>
              <a:schemeClr val="tx1"/>
            </a:solidFill>
            <a:effectLst/>
            <a:latin typeface="+mn-lt"/>
            <a:ea typeface="+mn-ea"/>
            <a:cs typeface="+mn-cs"/>
          </a:endParaRPr>
        </a:p>
        <a:p>
          <a:r>
            <a:rPr lang="en-US" sz="1200" b="1" u="none">
              <a:solidFill>
                <a:schemeClr val="tx1"/>
              </a:solidFill>
              <a:effectLst/>
              <a:latin typeface="+mn-lt"/>
              <a:ea typeface="+mn-ea"/>
              <a:cs typeface="+mn-cs"/>
            </a:rPr>
            <a:t>Examples of Typical Indirect Costs:</a:t>
          </a:r>
          <a:endParaRPr lang="en-US" sz="1200" u="none">
            <a:solidFill>
              <a:schemeClr val="tx1"/>
            </a:solidFill>
            <a:effectLst/>
            <a:latin typeface="+mn-lt"/>
            <a:ea typeface="+mn-ea"/>
            <a:cs typeface="+mn-cs"/>
          </a:endParaRPr>
        </a:p>
        <a:p>
          <a:r>
            <a:rPr lang="en-US" sz="1200">
              <a:solidFill>
                <a:schemeClr val="tx1"/>
              </a:solidFill>
              <a:effectLst/>
              <a:latin typeface="+mn-lt"/>
              <a:ea typeface="+mn-ea"/>
              <a:cs typeface="+mn-cs"/>
            </a:rPr>
            <a:t>•Administration</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•Payroll Services</a:t>
          </a:r>
        </a:p>
        <a:p>
          <a:r>
            <a:rPr lang="en-US" sz="1200">
              <a:solidFill>
                <a:schemeClr val="tx1"/>
              </a:solidFill>
              <a:effectLst/>
              <a:latin typeface="+mn-lt"/>
              <a:ea typeface="+mn-ea"/>
              <a:cs typeface="+mn-cs"/>
            </a:rPr>
            <a:t>•Human Resources</a:t>
          </a:r>
        </a:p>
        <a:p>
          <a:r>
            <a:rPr lang="en-US" sz="1200">
              <a:solidFill>
                <a:schemeClr val="tx1"/>
              </a:solidFill>
              <a:effectLst/>
              <a:latin typeface="+mn-lt"/>
              <a:ea typeface="+mn-ea"/>
              <a:cs typeface="+mn-cs"/>
            </a:rPr>
            <a:t>•Custodial</a:t>
          </a:r>
        </a:p>
        <a:p>
          <a:r>
            <a:rPr lang="en-US" sz="1200">
              <a:solidFill>
                <a:schemeClr val="tx1"/>
              </a:solidFill>
              <a:effectLst/>
              <a:latin typeface="+mn-lt"/>
              <a:ea typeface="+mn-ea"/>
              <a:cs typeface="+mn-cs"/>
            </a:rPr>
            <a:t>•Procurement</a:t>
          </a:r>
        </a:p>
        <a:p>
          <a:r>
            <a:rPr lang="en-US" sz="1200">
              <a:solidFill>
                <a:schemeClr val="tx1"/>
              </a:solidFill>
              <a:effectLst/>
              <a:latin typeface="+mn-lt"/>
              <a:ea typeface="+mn-ea"/>
              <a:cs typeface="+mn-cs"/>
            </a:rPr>
            <a:t>•Worker’s compensation</a:t>
          </a:r>
        </a:p>
        <a:p>
          <a:r>
            <a:rPr lang="en-US" sz="1200">
              <a:solidFill>
                <a:schemeClr val="tx1"/>
              </a:solidFill>
              <a:effectLst/>
              <a:latin typeface="+mn-lt"/>
              <a:ea typeface="+mn-ea"/>
              <a:cs typeface="+mn-cs"/>
            </a:rPr>
            <a:t>•Superintendent’s and Business office</a:t>
          </a:r>
        </a:p>
        <a:p>
          <a:r>
            <a:rPr lang="en-US" sz="1200">
              <a:solidFill>
                <a:schemeClr val="tx1"/>
              </a:solidFill>
              <a:effectLst/>
              <a:latin typeface="+mn-lt"/>
              <a:ea typeface="+mn-ea"/>
              <a:cs typeface="+mn-cs"/>
            </a:rPr>
            <a:t>•Gas, Electricity</a:t>
          </a:r>
        </a:p>
        <a:p>
          <a:r>
            <a:rPr lang="en-US" sz="1200">
              <a:solidFill>
                <a:schemeClr val="tx1"/>
              </a:solidFill>
              <a:effectLst/>
              <a:latin typeface="+mn-lt"/>
              <a:ea typeface="+mn-ea"/>
              <a:cs typeface="+mn-cs"/>
            </a:rPr>
            <a:t>•Water, Sewer</a:t>
          </a:r>
        </a:p>
        <a:p>
          <a:r>
            <a:rPr lang="en-US" sz="1200">
              <a:solidFill>
                <a:schemeClr val="tx1"/>
              </a:solidFill>
              <a:effectLst/>
              <a:latin typeface="+mn-lt"/>
              <a:ea typeface="+mn-ea"/>
              <a:cs typeface="+mn-cs"/>
            </a:rPr>
            <a:t>•Trash</a:t>
          </a:r>
        </a:p>
        <a:p>
          <a:r>
            <a:rPr lang="en-US" sz="1200" b="1">
              <a:solidFill>
                <a:schemeClr val="tx1"/>
              </a:solidFill>
              <a:effectLst/>
              <a:latin typeface="+mn-lt"/>
              <a:ea typeface="+mn-ea"/>
              <a:cs typeface="+mn-cs"/>
            </a:rPr>
            <a:t> </a:t>
          </a:r>
          <a:endParaRPr lang="en-US" sz="1200">
            <a:solidFill>
              <a:schemeClr val="tx1"/>
            </a:solidFill>
            <a:effectLst/>
            <a:latin typeface="+mn-lt"/>
            <a:ea typeface="+mn-ea"/>
            <a:cs typeface="+mn-cs"/>
          </a:endParaRPr>
        </a:p>
        <a:p>
          <a:r>
            <a:rPr lang="en-US" sz="1200" b="1" u="sng">
              <a:solidFill>
                <a:schemeClr val="tx1"/>
              </a:solidFill>
              <a:effectLst/>
              <a:latin typeface="+mn-lt"/>
              <a:ea typeface="+mn-ea"/>
              <a:cs typeface="+mn-cs"/>
            </a:rPr>
            <a:t>Questions to Help Determine if a Cost is Direct or Indirect:</a:t>
          </a:r>
          <a:endParaRPr lang="en-US" sz="1200" u="sng">
            <a:solidFill>
              <a:schemeClr val="tx1"/>
            </a:solidFill>
            <a:effectLst/>
            <a:latin typeface="+mn-lt"/>
            <a:ea typeface="+mn-ea"/>
            <a:cs typeface="+mn-cs"/>
          </a:endParaRPr>
        </a:p>
        <a:p>
          <a:r>
            <a:rPr lang="en-US" sz="1200">
              <a:solidFill>
                <a:schemeClr val="tx1"/>
              </a:solidFill>
              <a:effectLst/>
              <a:latin typeface="+mn-lt"/>
              <a:ea typeface="+mn-ea"/>
              <a:cs typeface="+mn-cs"/>
            </a:rPr>
            <a:t>•Does the cost benefit multiple programs or other cost objectives, or solely the food service?</a:t>
          </a:r>
        </a:p>
        <a:p>
          <a:r>
            <a:rPr lang="en-US" sz="1200">
              <a:solidFill>
                <a:schemeClr val="tx1"/>
              </a:solidFill>
              <a:effectLst/>
              <a:latin typeface="+mn-lt"/>
              <a:ea typeface="+mn-ea"/>
              <a:cs typeface="+mn-cs"/>
            </a:rPr>
            <a:t>•Does the cost have a direct relationship to food service?</a:t>
          </a:r>
        </a:p>
        <a:p>
          <a:r>
            <a:rPr lang="en-US" sz="1200">
              <a:solidFill>
                <a:schemeClr val="tx1"/>
              </a:solidFill>
              <a:effectLst/>
              <a:latin typeface="+mn-lt"/>
              <a:ea typeface="+mn-ea"/>
              <a:cs typeface="+mn-cs"/>
            </a:rPr>
            <a:t>•What guidance do the Federal cost principles provide for this cost?</a:t>
          </a:r>
        </a:p>
        <a:p>
          <a:r>
            <a:rPr lang="en-US" sz="1200">
              <a:solidFill>
                <a:schemeClr val="tx1"/>
              </a:solidFill>
              <a:effectLst/>
              <a:latin typeface="+mn-lt"/>
              <a:ea typeface="+mn-ea"/>
              <a:cs typeface="+mn-cs"/>
            </a:rPr>
            <a:t>•How are similar costs treated in other cost objectives of the Sponsor?</a:t>
          </a:r>
        </a:p>
        <a:p>
          <a:endParaRPr lang="en-US" sz="1200" i="1">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u="sng" baseline="0">
              <a:solidFill>
                <a:schemeClr val="tx1"/>
              </a:solidFill>
              <a:effectLst/>
              <a:latin typeface="+mn-lt"/>
              <a:ea typeface="+mn-ea"/>
              <a:cs typeface="+mn-cs"/>
            </a:rPr>
            <a:t>For More Information:</a:t>
          </a:r>
          <a:endParaRPr lang="en-US" sz="1200" u="sng">
            <a:effectLst/>
          </a:endParaRPr>
        </a:p>
        <a:p>
          <a:r>
            <a:rPr lang="en-US" sz="1200">
              <a:solidFill>
                <a:sysClr val="windowText" lastClr="000000"/>
              </a:solidFill>
              <a:effectLst/>
              <a:latin typeface="+mn-lt"/>
              <a:ea typeface="+mn-ea"/>
              <a:cs typeface="+mn-cs"/>
            </a:rPr>
            <a:t>Questions regarding Indirect Costs may be directed to the </a:t>
          </a:r>
          <a:r>
            <a:rPr lang="en-US" sz="1200" b="0" i="0" baseline="0">
              <a:solidFill>
                <a:schemeClr val="tx1"/>
              </a:solidFill>
              <a:effectLst/>
              <a:latin typeface="+mn-lt"/>
              <a:ea typeface="+mn-ea"/>
              <a:cs typeface="+mn-cs"/>
            </a:rPr>
            <a:t>Michigan Department of Education (MDE) </a:t>
          </a:r>
          <a:r>
            <a:rPr lang="en-US" sz="1200">
              <a:solidFill>
                <a:sysClr val="windowText" lastClr="000000"/>
              </a:solidFill>
              <a:effectLst/>
              <a:latin typeface="+mn-lt"/>
              <a:ea typeface="+mn-ea"/>
              <a:cs typeface="+mn-cs"/>
            </a:rPr>
            <a:t>Office of Health and Nutrition Services (OHNS), Fiscal and Administrative Services (FAST), Fiscal Monitoring Unit, by email to </a:t>
          </a:r>
          <a:r>
            <a:rPr lang="en-US" sz="1200" u="sng">
              <a:solidFill>
                <a:sysClr val="windowText" lastClr="000000"/>
              </a:solidFill>
              <a:effectLst/>
              <a:latin typeface="+mn-lt"/>
              <a:ea typeface="+mn-ea"/>
              <a:cs typeface="+mn-cs"/>
              <a:hlinkClick xmlns:r="http://schemas.openxmlformats.org/officeDocument/2006/relationships" r:id=""/>
            </a:rPr>
            <a:t>MDE-Fiscal@michigan.gov</a:t>
          </a:r>
          <a:r>
            <a:rPr lang="en-US" sz="1200" u="sng">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or by calling the FAST main office line at 517-241-5380.</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94489-EB2C-4899-B3B4-3D09847484F6}" name="Table1" displayName="Table1" ref="A12:E21" totalsRowShown="0" dataDxfId="6" tableBorderDxfId="5">
  <autoFilter ref="A12:E21" xr:uid="{172BFBCE-0B5C-406C-AC3A-B10FF2FA3E99}"/>
  <tableColumns count="5">
    <tableColumn id="1" xr3:uid="{EE3B00E8-747A-4283-BA0C-CC2278916EFC}" name="Vendor Name" dataDxfId="4"/>
    <tableColumn id="2" xr3:uid="{EDABCB21-764B-42CB-90DC-EAF0551CB037}" name="Annual _x000a_Amount" dataDxfId="3"/>
    <tableColumn id="3" xr3:uid="{F4784CCC-1E7F-48E4-B9DE-7A6533192171}" name="Allowable Amount" dataDxfId="2"/>
    <tableColumn id="4" xr3:uid="{FAE41924-7DEA-4A8F-954B-B2FBD45B1EC4}" name="Excluded Amount" dataDxfId="1"/>
    <tableColumn id="5" xr3:uid="{0C07FDD3-F065-4912-8D46-597B2E4318F7}" name="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B1:B15"/>
  <sheetViews>
    <sheetView topLeftCell="A13" zoomScale="130" zoomScaleNormal="130" workbookViewId="0">
      <selection activeCell="V14" sqref="V14"/>
    </sheetView>
  </sheetViews>
  <sheetFormatPr defaultColWidth="8.88671875" defaultRowHeight="15.6" x14ac:dyDescent="0.3"/>
  <cols>
    <col min="1" max="1" width="5.88671875" style="1" customWidth="1"/>
    <col min="2" max="12" width="8.88671875" style="1"/>
    <col min="13" max="13" width="5.88671875" style="1" customWidth="1"/>
    <col min="14" max="16384" width="8.88671875" style="1"/>
  </cols>
  <sheetData>
    <row r="1" spans="2:2" ht="18" customHeight="1" x14ac:dyDescent="0.3">
      <c r="B1" s="2"/>
    </row>
    <row r="2" spans="2:2" x14ac:dyDescent="0.3">
      <c r="B2" s="3"/>
    </row>
    <row r="3" spans="2:2" x14ac:dyDescent="0.3">
      <c r="B3" s="5"/>
    </row>
    <row r="4" spans="2:2" x14ac:dyDescent="0.3">
      <c r="B4" s="6"/>
    </row>
    <row r="5" spans="2:2" x14ac:dyDescent="0.3">
      <c r="B5" s="3"/>
    </row>
    <row r="6" spans="2:2" x14ac:dyDescent="0.3">
      <c r="B6" s="3"/>
    </row>
    <row r="7" spans="2:2" x14ac:dyDescent="0.3">
      <c r="B7" s="3"/>
    </row>
    <row r="8" spans="2:2" ht="18" customHeight="1" x14ac:dyDescent="0.3">
      <c r="B8" s="2"/>
    </row>
    <row r="9" spans="2:2" x14ac:dyDescent="0.3">
      <c r="B9" s="3"/>
    </row>
    <row r="10" spans="2:2" x14ac:dyDescent="0.3">
      <c r="B10" s="3"/>
    </row>
    <row r="11" spans="2:2" x14ac:dyDescent="0.3">
      <c r="B11" s="4"/>
    </row>
    <row r="12" spans="2:2" x14ac:dyDescent="0.3">
      <c r="B12" s="4"/>
    </row>
    <row r="13" spans="2:2" x14ac:dyDescent="0.3">
      <c r="B13" s="4"/>
    </row>
    <row r="14" spans="2:2" x14ac:dyDescent="0.3">
      <c r="B14" s="4"/>
    </row>
    <row r="15" spans="2:2" x14ac:dyDescent="0.3">
      <c r="B15" s="4"/>
    </row>
  </sheetData>
  <printOptions horizontalCentered="1"/>
  <pageMargins left="0.25" right="0.25" top="0.75" bottom="0.25" header="0.3" footer="0"/>
  <pageSetup scale="95" fitToHeight="2" orientation="portrait" r:id="rId1"/>
  <headerFooter>
    <oddHeader xml:space="preserve">&amp;CFood Service Indirect Cost Calculations Instructions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42"/>
  <sheetViews>
    <sheetView topLeftCell="B17" zoomScale="85" zoomScaleNormal="85" zoomScalePageLayoutView="85" workbookViewId="0">
      <selection activeCell="C35" sqref="C35"/>
    </sheetView>
  </sheetViews>
  <sheetFormatPr defaultColWidth="8.88671875" defaultRowHeight="18" x14ac:dyDescent="0.35"/>
  <cols>
    <col min="1" max="1" width="35.88671875" style="15" customWidth="1"/>
    <col min="2" max="2" width="100.88671875" style="14" customWidth="1"/>
    <col min="3" max="3" width="20.88671875" style="13" customWidth="1"/>
    <col min="4" max="4" width="15.88671875" style="14" customWidth="1"/>
    <col min="5" max="5" width="10.88671875" style="14" customWidth="1"/>
    <col min="6" max="10" width="10.88671875" style="15" customWidth="1"/>
    <col min="11" max="12" width="10.5546875" style="15" customWidth="1"/>
    <col min="13" max="16384" width="8.88671875" style="15"/>
  </cols>
  <sheetData>
    <row r="1" spans="1:11" ht="25.8" x14ac:dyDescent="0.35">
      <c r="B1" s="81" t="s">
        <v>0</v>
      </c>
      <c r="D1" s="20"/>
    </row>
    <row r="2" spans="1:11" ht="25.8" x14ac:dyDescent="0.35">
      <c r="B2" s="81" t="s">
        <v>1</v>
      </c>
      <c r="D2" s="20"/>
    </row>
    <row r="3" spans="1:11" ht="25.8" x14ac:dyDescent="0.35">
      <c r="B3" s="81" t="s">
        <v>2</v>
      </c>
      <c r="D3" s="20"/>
    </row>
    <row r="4" spans="1:11" ht="25.8" x14ac:dyDescent="0.5">
      <c r="B4" s="40"/>
      <c r="D4" s="21"/>
    </row>
    <row r="5" spans="1:11" ht="25.8" x14ac:dyDescent="0.35">
      <c r="B5" s="82" t="s">
        <v>3</v>
      </c>
      <c r="D5" s="22"/>
    </row>
    <row r="7" spans="1:11" ht="20.100000000000001" customHeight="1" x14ac:dyDescent="0.4">
      <c r="A7" s="38" t="s">
        <v>4</v>
      </c>
      <c r="B7" s="83"/>
    </row>
    <row r="8" spans="1:11" ht="20.100000000000001" customHeight="1" x14ac:dyDescent="0.4">
      <c r="A8" s="38" t="s">
        <v>5</v>
      </c>
      <c r="B8" s="84"/>
    </row>
    <row r="9" spans="1:11" ht="20.100000000000001" customHeight="1" x14ac:dyDescent="0.4">
      <c r="A9" s="39" t="s">
        <v>6</v>
      </c>
      <c r="B9" s="85"/>
    </row>
    <row r="10" spans="1:11" ht="20.100000000000001" customHeight="1" x14ac:dyDescent="0.4">
      <c r="A10" s="39" t="s">
        <v>7</v>
      </c>
      <c r="B10" s="103" t="s">
        <v>47</v>
      </c>
      <c r="C10" s="104"/>
      <c r="D10" s="105"/>
      <c r="E10" s="17"/>
      <c r="F10" s="17"/>
      <c r="G10" s="17"/>
      <c r="H10" s="17"/>
      <c r="I10" s="17"/>
      <c r="J10" s="17"/>
      <c r="K10" s="17"/>
    </row>
    <row r="11" spans="1:11" ht="20.100000000000001" customHeight="1" x14ac:dyDescent="0.35">
      <c r="A11" s="16"/>
      <c r="B11" s="106"/>
      <c r="C11" s="107"/>
      <c r="D11" s="108"/>
      <c r="E11" s="17"/>
      <c r="F11" s="17"/>
      <c r="G11" s="17"/>
      <c r="H11" s="17"/>
      <c r="I11" s="17"/>
      <c r="J11" s="17"/>
      <c r="K11" s="17"/>
    </row>
    <row r="12" spans="1:11" ht="20.100000000000001" customHeight="1" x14ac:dyDescent="0.35">
      <c r="A12" s="16"/>
      <c r="B12" s="106"/>
      <c r="C12" s="107"/>
      <c r="D12" s="108"/>
      <c r="E12" s="17"/>
      <c r="F12" s="17"/>
      <c r="G12" s="17"/>
      <c r="H12" s="17"/>
      <c r="I12" s="17"/>
      <c r="J12" s="17"/>
      <c r="K12" s="17"/>
    </row>
    <row r="13" spans="1:11" ht="20.100000000000001" customHeight="1" x14ac:dyDescent="0.35">
      <c r="A13" s="16"/>
      <c r="B13" s="106"/>
      <c r="C13" s="107"/>
      <c r="D13" s="108"/>
      <c r="E13" s="17"/>
      <c r="F13" s="17"/>
      <c r="G13" s="17"/>
      <c r="H13" s="17"/>
      <c r="I13" s="17"/>
      <c r="J13" s="17"/>
      <c r="K13" s="17"/>
    </row>
    <row r="14" spans="1:11" ht="20.100000000000001" customHeight="1" x14ac:dyDescent="0.35">
      <c r="A14" s="16"/>
      <c r="B14" s="106"/>
      <c r="C14" s="107"/>
      <c r="D14" s="108"/>
      <c r="E14" s="17"/>
      <c r="F14" s="17"/>
      <c r="G14" s="17"/>
      <c r="H14" s="17"/>
      <c r="I14" s="17"/>
      <c r="J14" s="17"/>
      <c r="K14" s="17"/>
    </row>
    <row r="15" spans="1:11" ht="20.100000000000001" customHeight="1" x14ac:dyDescent="0.35">
      <c r="B15" s="106"/>
      <c r="C15" s="107"/>
      <c r="D15" s="108"/>
      <c r="E15" s="17"/>
      <c r="F15" s="17"/>
      <c r="G15" s="17"/>
      <c r="H15" s="17"/>
      <c r="I15" s="17"/>
      <c r="J15" s="17"/>
      <c r="K15" s="17"/>
    </row>
    <row r="16" spans="1:11" ht="20.100000000000001" customHeight="1" x14ac:dyDescent="0.35">
      <c r="B16" s="106"/>
      <c r="C16" s="107"/>
      <c r="D16" s="108"/>
      <c r="E16" s="17"/>
      <c r="F16" s="17"/>
      <c r="G16" s="17"/>
      <c r="H16" s="17"/>
      <c r="I16" s="17"/>
      <c r="J16" s="17"/>
      <c r="K16" s="17"/>
    </row>
    <row r="17" spans="1:11" ht="20.100000000000001" customHeight="1" x14ac:dyDescent="0.35">
      <c r="B17" s="106"/>
      <c r="C17" s="107"/>
      <c r="D17" s="108"/>
      <c r="E17" s="17"/>
      <c r="F17" s="17"/>
      <c r="G17" s="17"/>
      <c r="H17" s="17"/>
      <c r="I17" s="17"/>
      <c r="J17" s="17"/>
      <c r="K17" s="17"/>
    </row>
    <row r="18" spans="1:11" ht="20.100000000000001" customHeight="1" x14ac:dyDescent="0.35">
      <c r="B18" s="106"/>
      <c r="C18" s="107"/>
      <c r="D18" s="108"/>
      <c r="E18" s="17"/>
      <c r="F18" s="17"/>
      <c r="G18" s="17"/>
      <c r="H18" s="17"/>
      <c r="I18" s="17"/>
      <c r="J18" s="17"/>
      <c r="K18" s="17"/>
    </row>
    <row r="19" spans="1:11" ht="20.100000000000001" customHeight="1" x14ac:dyDescent="0.35">
      <c r="B19" s="109"/>
      <c r="C19" s="110"/>
      <c r="D19" s="111"/>
      <c r="E19" s="17"/>
      <c r="F19" s="17"/>
      <c r="G19" s="17"/>
      <c r="H19" s="17"/>
      <c r="I19" s="17"/>
      <c r="J19" s="17"/>
      <c r="K19" s="17"/>
    </row>
    <row r="20" spans="1:11" ht="20.100000000000001" customHeight="1" x14ac:dyDescent="0.35">
      <c r="A20" s="41"/>
      <c r="B20" s="46"/>
      <c r="C20" s="46"/>
      <c r="D20" s="46"/>
      <c r="E20" s="18"/>
      <c r="F20" s="18"/>
      <c r="G20" s="18"/>
      <c r="H20" s="18"/>
      <c r="I20" s="18"/>
      <c r="J20" s="18"/>
      <c r="K20" s="18"/>
    </row>
    <row r="21" spans="1:11" ht="20.100000000000001" customHeight="1" thickBot="1" x14ac:dyDescent="0.4">
      <c r="A21" s="41"/>
      <c r="B21" s="46"/>
      <c r="C21" s="46"/>
      <c r="D21" s="46"/>
      <c r="E21" s="18"/>
      <c r="F21" s="18"/>
      <c r="G21" s="18"/>
      <c r="H21" s="18"/>
      <c r="I21" s="18"/>
      <c r="J21" s="18"/>
      <c r="K21" s="18"/>
    </row>
    <row r="22" spans="1:11" ht="20.100000000000001" customHeight="1" thickBot="1" x14ac:dyDescent="0.45">
      <c r="A22" s="42"/>
      <c r="B22" s="52" t="s">
        <v>8</v>
      </c>
      <c r="C22" s="86"/>
      <c r="D22" s="47"/>
    </row>
    <row r="23" spans="1:11" ht="20.100000000000001" customHeight="1" x14ac:dyDescent="0.4">
      <c r="A23" s="43" t="s">
        <v>9</v>
      </c>
      <c r="B23" s="53" t="s">
        <v>10</v>
      </c>
      <c r="C23" s="87"/>
      <c r="D23" s="47"/>
    </row>
    <row r="24" spans="1:11" ht="20.100000000000001" customHeight="1" x14ac:dyDescent="0.4">
      <c r="A24" s="43" t="s">
        <v>9</v>
      </c>
      <c r="B24" s="54" t="s">
        <v>11</v>
      </c>
      <c r="C24" s="88"/>
      <c r="D24" s="48"/>
    </row>
    <row r="25" spans="1:11" ht="20.100000000000001" customHeight="1" x14ac:dyDescent="0.4">
      <c r="A25" s="43" t="s">
        <v>9</v>
      </c>
      <c r="B25" s="54" t="s">
        <v>12</v>
      </c>
      <c r="C25" s="88"/>
      <c r="D25" s="47"/>
    </row>
    <row r="26" spans="1:11" ht="20.100000000000001" customHeight="1" x14ac:dyDescent="0.4">
      <c r="A26" s="43" t="s">
        <v>9</v>
      </c>
      <c r="B26" s="54" t="s">
        <v>13</v>
      </c>
      <c r="C26" s="88"/>
      <c r="D26" s="47"/>
    </row>
    <row r="27" spans="1:11" ht="20.100000000000001" customHeight="1" x14ac:dyDescent="0.4">
      <c r="A27" s="43" t="s">
        <v>9</v>
      </c>
      <c r="B27" s="67" t="s">
        <v>14</v>
      </c>
      <c r="C27" s="88"/>
      <c r="D27" s="47"/>
      <c r="E27" s="19"/>
    </row>
    <row r="28" spans="1:11" ht="20.100000000000001" customHeight="1" thickBot="1" x14ac:dyDescent="0.45">
      <c r="A28" s="43" t="s">
        <v>9</v>
      </c>
      <c r="B28" s="65" t="s">
        <v>15</v>
      </c>
      <c r="C28" s="66">
        <f>'Purchased Services'!D21</f>
        <v>0</v>
      </c>
      <c r="D28" s="48"/>
    </row>
    <row r="29" spans="1:11" ht="20.100000000000001" customHeight="1" x14ac:dyDescent="0.4">
      <c r="A29" s="44"/>
      <c r="B29" s="63" t="s">
        <v>16</v>
      </c>
      <c r="C29" s="64">
        <f>C23+C24+C25+C26+C27+C28</f>
        <v>0</v>
      </c>
      <c r="D29" s="47"/>
    </row>
    <row r="30" spans="1:11" ht="20.100000000000001" customHeight="1" x14ac:dyDescent="0.4">
      <c r="A30" s="44"/>
      <c r="B30" s="55"/>
      <c r="C30" s="57"/>
      <c r="D30" s="47"/>
    </row>
    <row r="31" spans="1:11" ht="20.100000000000001" customHeight="1" x14ac:dyDescent="0.4">
      <c r="A31" s="42"/>
      <c r="B31" s="58" t="s">
        <v>17</v>
      </c>
      <c r="C31" s="56">
        <f>C22-C29</f>
        <v>0</v>
      </c>
      <c r="D31" s="47"/>
    </row>
    <row r="32" spans="1:11" ht="20.100000000000001" customHeight="1" x14ac:dyDescent="0.4">
      <c r="A32" s="42"/>
      <c r="B32" s="55"/>
      <c r="C32" s="59"/>
      <c r="D32" s="47"/>
    </row>
    <row r="33" spans="1:4" ht="20.100000000000001" customHeight="1" x14ac:dyDescent="0.4">
      <c r="A33" s="42"/>
      <c r="B33" s="58" t="s">
        <v>18</v>
      </c>
      <c r="C33" s="89"/>
      <c r="D33" s="47"/>
    </row>
    <row r="34" spans="1:4" ht="20.100000000000001" customHeight="1" x14ac:dyDescent="0.4">
      <c r="A34" s="42"/>
      <c r="B34" s="55"/>
      <c r="C34" s="60"/>
      <c r="D34" s="47"/>
    </row>
    <row r="35" spans="1:4" ht="20.100000000000001" customHeight="1" x14ac:dyDescent="0.4">
      <c r="A35" s="42"/>
      <c r="B35" s="58" t="s">
        <v>19</v>
      </c>
      <c r="C35" s="56">
        <f>+C31*C33</f>
        <v>0</v>
      </c>
      <c r="D35" s="47"/>
    </row>
    <row r="36" spans="1:4" ht="20.100000000000001" customHeight="1" x14ac:dyDescent="0.4">
      <c r="A36" s="44"/>
      <c r="B36" s="61" t="s">
        <v>20</v>
      </c>
      <c r="C36" s="88"/>
      <c r="D36" s="47"/>
    </row>
    <row r="37" spans="1:4" ht="20.100000000000001" customHeight="1" thickBot="1" x14ac:dyDescent="0.45">
      <c r="A37" s="44"/>
      <c r="B37" s="62" t="str">
        <f>IF(C35&lt;C36,"Exceeded Maximum Allowable Amount; Check Documentation","Within Allowable Amount; Check Calculation for Accuracy")</f>
        <v>Within Allowable Amount; Check Calculation for Accuracy</v>
      </c>
      <c r="C37" s="69">
        <f>+C35-C36</f>
        <v>0</v>
      </c>
      <c r="D37" s="47"/>
    </row>
    <row r="38" spans="1:4" ht="16.350000000000001" customHeight="1" x14ac:dyDescent="0.4">
      <c r="A38" s="45"/>
      <c r="B38" s="49"/>
      <c r="C38" s="50"/>
      <c r="D38" s="47"/>
    </row>
    <row r="39" spans="1:4" ht="16.350000000000001" customHeight="1" x14ac:dyDescent="0.4">
      <c r="A39" s="34"/>
      <c r="B39" s="35"/>
      <c r="C39" s="37"/>
      <c r="D39" s="33"/>
    </row>
    <row r="40" spans="1:4" ht="16.350000000000001" customHeight="1" x14ac:dyDescent="0.4">
      <c r="A40" s="8"/>
      <c r="B40" s="33"/>
      <c r="C40" s="36"/>
      <c r="D40" s="33"/>
    </row>
    <row r="41" spans="1:4" ht="16.350000000000001" customHeight="1" x14ac:dyDescent="0.4">
      <c r="A41" s="8"/>
      <c r="B41" s="33"/>
      <c r="C41" s="36"/>
      <c r="D41" s="33"/>
    </row>
    <row r="42" spans="1:4" ht="16.350000000000001" customHeight="1" x14ac:dyDescent="0.4">
      <c r="A42" s="8"/>
      <c r="B42" s="33"/>
      <c r="C42" s="36"/>
      <c r="D42" s="33"/>
    </row>
  </sheetData>
  <sheetProtection algorithmName="SHA-512" hashValue="DXjWtuTB45mMfwk/EZvZALEGJDsVIqPWT7aFnzzdxqe12vH0ILp55LwocTwYNkwP0i8fDgEozPdW4WXODVIK0Q==" saltValue="x5b+is8EWiVJqrTp7Z4iDQ==" spinCount="100000" sheet="1" objects="1" scenarios="1"/>
  <mergeCells count="1">
    <mergeCell ref="B10:D19"/>
  </mergeCells>
  <printOptions horizontalCentered="1"/>
  <pageMargins left="0.25" right="0.25" top="0.75" bottom="0.25" header="0.3" footer="0"/>
  <pageSetup scale="52"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41"/>
  <sheetViews>
    <sheetView topLeftCell="A8" zoomScale="80" zoomScaleNormal="80" workbookViewId="0">
      <selection activeCell="A13" sqref="A13"/>
    </sheetView>
  </sheetViews>
  <sheetFormatPr defaultColWidth="8.88671875" defaultRowHeight="24.9" customHeight="1" x14ac:dyDescent="0.4"/>
  <cols>
    <col min="1" max="1" width="50.88671875" style="9" customWidth="1"/>
    <col min="2" max="4" width="18.88671875" style="11" customWidth="1"/>
    <col min="5" max="5" width="100.88671875" style="8" customWidth="1"/>
    <col min="6" max="6" width="14.88671875" style="8" customWidth="1"/>
    <col min="7" max="16384" width="8.88671875" style="8"/>
  </cols>
  <sheetData>
    <row r="1" spans="1:6" ht="24.9" customHeight="1" x14ac:dyDescent="0.4">
      <c r="A1" s="112" t="s">
        <v>0</v>
      </c>
      <c r="B1" s="112"/>
      <c r="C1" s="112"/>
      <c r="D1" s="112"/>
      <c r="E1" s="112"/>
    </row>
    <row r="2" spans="1:6" ht="24.9" customHeight="1" x14ac:dyDescent="0.4">
      <c r="A2" s="112" t="s">
        <v>1</v>
      </c>
      <c r="B2" s="112"/>
      <c r="C2" s="112"/>
      <c r="D2" s="112"/>
      <c r="E2" s="112"/>
    </row>
    <row r="3" spans="1:6" ht="24.9" customHeight="1" x14ac:dyDescent="0.4">
      <c r="A3" s="112" t="s">
        <v>2</v>
      </c>
      <c r="B3" s="112"/>
      <c r="C3" s="112"/>
      <c r="D3" s="112"/>
      <c r="E3" s="112"/>
    </row>
    <row r="4" spans="1:6" ht="24.9" customHeight="1" x14ac:dyDescent="0.5">
      <c r="C4" s="40"/>
    </row>
    <row r="5" spans="1:6" ht="24.9" customHeight="1" x14ac:dyDescent="0.4">
      <c r="A5" s="116" t="s">
        <v>21</v>
      </c>
      <c r="B5" s="116"/>
      <c r="C5" s="116"/>
      <c r="D5" s="116"/>
      <c r="E5" s="116"/>
    </row>
    <row r="6" spans="1:6" ht="24.9" customHeight="1" x14ac:dyDescent="0.4">
      <c r="A6" s="82"/>
      <c r="B6" s="82"/>
      <c r="C6" s="82"/>
      <c r="D6" s="82"/>
      <c r="E6" s="82"/>
    </row>
    <row r="7" spans="1:6" ht="24.9" customHeight="1" x14ac:dyDescent="0.4">
      <c r="A7" s="113" t="s">
        <v>48</v>
      </c>
      <c r="B7" s="113"/>
      <c r="C7" s="113"/>
      <c r="D7" s="113"/>
      <c r="E7" s="113"/>
    </row>
    <row r="8" spans="1:6" ht="24.9" customHeight="1" x14ac:dyDescent="0.4">
      <c r="A8" s="114"/>
      <c r="B8" s="114"/>
      <c r="C8" s="114"/>
      <c r="D8" s="114"/>
      <c r="E8" s="114"/>
    </row>
    <row r="9" spans="1:6" ht="24.9" customHeight="1" x14ac:dyDescent="0.4">
      <c r="A9" s="114"/>
      <c r="B9" s="114"/>
      <c r="C9" s="114"/>
      <c r="D9" s="114"/>
      <c r="E9" s="114"/>
    </row>
    <row r="10" spans="1:6" ht="24.9" customHeight="1" x14ac:dyDescent="0.4">
      <c r="A10" s="114"/>
      <c r="B10" s="114"/>
      <c r="C10" s="114"/>
      <c r="D10" s="114"/>
      <c r="E10" s="114"/>
    </row>
    <row r="11" spans="1:6" s="7" customFormat="1" ht="81.599999999999994" customHeight="1" thickBot="1" x14ac:dyDescent="0.45">
      <c r="A11" s="78" t="s">
        <v>22</v>
      </c>
      <c r="B11" s="79" t="s">
        <v>23</v>
      </c>
      <c r="C11" s="79" t="s">
        <v>24</v>
      </c>
      <c r="D11" s="79" t="s">
        <v>25</v>
      </c>
      <c r="E11" s="24"/>
      <c r="F11" s="51" t="s">
        <v>26</v>
      </c>
    </row>
    <row r="12" spans="1:6" ht="24.9" customHeight="1" x14ac:dyDescent="0.4">
      <c r="A12" s="70" t="s">
        <v>27</v>
      </c>
      <c r="B12" s="71" t="s">
        <v>28</v>
      </c>
      <c r="C12" s="72" t="s">
        <v>29</v>
      </c>
      <c r="D12" s="71" t="s">
        <v>30</v>
      </c>
      <c r="E12" s="70" t="s">
        <v>31</v>
      </c>
    </row>
    <row r="13" spans="1:6" ht="24.9" customHeight="1" x14ac:dyDescent="0.4">
      <c r="A13" s="90"/>
      <c r="B13" s="91"/>
      <c r="C13" s="97">
        <f>IF(B13&gt;=25000,"$25,000.00",IF(B13&lt;=25000, B13))</f>
        <v>0</v>
      </c>
      <c r="D13" s="97">
        <f t="shared" ref="D13:D20" si="0">IF(C13&gt;25000,B13-C13,0)</f>
        <v>0</v>
      </c>
      <c r="E13" s="95"/>
    </row>
    <row r="14" spans="1:6" ht="24.9" customHeight="1" x14ac:dyDescent="0.4">
      <c r="A14" s="90"/>
      <c r="B14" s="91"/>
      <c r="C14" s="97">
        <f>IF(B14&gt;=25000,"$25,000.00",IF(B14&lt;=25000, B14))</f>
        <v>0</v>
      </c>
      <c r="D14" s="97">
        <f t="shared" si="0"/>
        <v>0</v>
      </c>
      <c r="E14" s="95"/>
    </row>
    <row r="15" spans="1:6" ht="24.9" customHeight="1" x14ac:dyDescent="0.4">
      <c r="A15" s="90"/>
      <c r="B15" s="91"/>
      <c r="C15" s="97">
        <f>IF(B15&gt;=25000,"$25,000.00",IF(B15&lt;=25000, B15))</f>
        <v>0</v>
      </c>
      <c r="D15" s="97">
        <f t="shared" si="0"/>
        <v>0</v>
      </c>
      <c r="E15" s="95"/>
    </row>
    <row r="16" spans="1:6" ht="24.9" customHeight="1" x14ac:dyDescent="0.4">
      <c r="A16" s="90"/>
      <c r="B16" s="91"/>
      <c r="C16" s="97">
        <f>IF(B16&gt;=25000,"$25,000.00",IF(B16&lt;=25000, B16))</f>
        <v>0</v>
      </c>
      <c r="D16" s="97">
        <f t="shared" si="0"/>
        <v>0</v>
      </c>
      <c r="E16" s="95"/>
    </row>
    <row r="17" spans="1:5" ht="24.9" customHeight="1" x14ac:dyDescent="0.4">
      <c r="A17" s="90"/>
      <c r="B17" s="91"/>
      <c r="C17" s="97">
        <f>IF(B17&gt;=25000,"$25,000.00",IF(B17&lt;=25000, B17))</f>
        <v>0</v>
      </c>
      <c r="D17" s="97">
        <f t="shared" si="0"/>
        <v>0</v>
      </c>
      <c r="E17" s="95"/>
    </row>
    <row r="18" spans="1:5" ht="24.9" customHeight="1" x14ac:dyDescent="0.4">
      <c r="A18" s="90"/>
      <c r="B18" s="91"/>
      <c r="C18" s="97" t="str">
        <f t="shared" ref="C18:C20" si="1">IF(B18&gt;=25000,"$25,000.00",IF(B18&lt;25000,"$0.00"))</f>
        <v>$0.00</v>
      </c>
      <c r="D18" s="97">
        <f t="shared" si="0"/>
        <v>0</v>
      </c>
      <c r="E18" s="95"/>
    </row>
    <row r="19" spans="1:5" ht="24.9" customHeight="1" x14ac:dyDescent="0.4">
      <c r="A19" s="92"/>
      <c r="B19" s="91"/>
      <c r="C19" s="97" t="str">
        <f t="shared" si="1"/>
        <v>$0.00</v>
      </c>
      <c r="D19" s="97">
        <f t="shared" si="0"/>
        <v>0</v>
      </c>
      <c r="E19" s="92"/>
    </row>
    <row r="20" spans="1:5" ht="24.9" customHeight="1" thickBot="1" x14ac:dyDescent="0.45">
      <c r="A20" s="93"/>
      <c r="B20" s="94"/>
      <c r="C20" s="98" t="str">
        <f t="shared" si="1"/>
        <v>$0.00</v>
      </c>
      <c r="D20" s="98">
        <f t="shared" si="0"/>
        <v>0</v>
      </c>
      <c r="E20" s="96"/>
    </row>
    <row r="21" spans="1:5" ht="24.9" customHeight="1" x14ac:dyDescent="0.4">
      <c r="A21" s="70"/>
      <c r="B21" s="73"/>
      <c r="C21" s="99" t="s">
        <v>32</v>
      </c>
      <c r="D21" s="99">
        <f>SUM(D13:D20)</f>
        <v>0</v>
      </c>
      <c r="E21" s="74" t="s">
        <v>33</v>
      </c>
    </row>
    <row r="22" spans="1:5" s="32" customFormat="1" ht="24.9" customHeight="1" x14ac:dyDescent="0.4">
      <c r="A22" s="30"/>
      <c r="B22" s="31"/>
      <c r="C22" s="31"/>
      <c r="D22" s="31"/>
      <c r="E22" s="30"/>
    </row>
    <row r="23" spans="1:5" ht="24.9" customHeight="1" x14ac:dyDescent="0.4">
      <c r="A23" s="115" t="s">
        <v>34</v>
      </c>
      <c r="B23" s="115"/>
      <c r="C23" s="115"/>
      <c r="D23" s="115"/>
    </row>
    <row r="24" spans="1:5" ht="71.400000000000006" customHeight="1" thickBot="1" x14ac:dyDescent="0.45">
      <c r="A24" s="23" t="s">
        <v>22</v>
      </c>
      <c r="B24" s="24" t="s">
        <v>23</v>
      </c>
      <c r="C24" s="24" t="s">
        <v>24</v>
      </c>
      <c r="D24" s="24" t="s">
        <v>25</v>
      </c>
    </row>
    <row r="25" spans="1:5" ht="24.9" customHeight="1" x14ac:dyDescent="0.4">
      <c r="A25" s="9" t="s">
        <v>35</v>
      </c>
      <c r="B25" s="11">
        <v>100000</v>
      </c>
      <c r="C25" s="27" t="str">
        <f>IF(B25&gt;=25000,"$25,000.00",IF(B25&lt;=25000, B25))</f>
        <v>$25,000.00</v>
      </c>
      <c r="D25" s="11">
        <f t="shared" ref="D25:D27" si="2">IF(C25&gt;25000,B25-C25,0)</f>
        <v>75000</v>
      </c>
      <c r="E25" s="9"/>
    </row>
    <row r="26" spans="1:5" ht="24.9" customHeight="1" x14ac:dyDescent="0.4">
      <c r="A26" s="9" t="s">
        <v>36</v>
      </c>
      <c r="B26" s="11">
        <v>35000</v>
      </c>
      <c r="C26" s="27" t="str">
        <f>IF(B26&gt;=25000,"$25,000.00",IF(B26&lt;=25000, B26))</f>
        <v>$25,000.00</v>
      </c>
      <c r="D26" s="11">
        <f t="shared" si="2"/>
        <v>10000</v>
      </c>
      <c r="E26" s="9"/>
    </row>
    <row r="27" spans="1:5" ht="24.9" customHeight="1" thickBot="1" x14ac:dyDescent="0.45">
      <c r="A27" s="25" t="s">
        <v>37</v>
      </c>
      <c r="B27" s="75">
        <v>24000</v>
      </c>
      <c r="C27" s="76">
        <f>IF(B27&gt;=25000,"$25,000.00",IF(B27&lt;=25000, B27))</f>
        <v>24000</v>
      </c>
      <c r="D27" s="75">
        <f t="shared" si="2"/>
        <v>0</v>
      </c>
      <c r="E27" s="9"/>
    </row>
    <row r="28" spans="1:5" ht="24.9" customHeight="1" thickBot="1" x14ac:dyDescent="0.45">
      <c r="A28" s="25"/>
      <c r="B28" s="26"/>
      <c r="C28" s="26" t="s">
        <v>32</v>
      </c>
      <c r="D28" s="26">
        <f>SUM(D25:D26)</f>
        <v>85000</v>
      </c>
      <c r="E28" s="74"/>
    </row>
    <row r="29" spans="1:5" ht="24.9" customHeight="1" x14ac:dyDescent="0.4">
      <c r="B29" s="12"/>
      <c r="C29" s="12"/>
      <c r="D29" s="12"/>
      <c r="E29" s="9"/>
    </row>
    <row r="30" spans="1:5" ht="24.9" customHeight="1" x14ac:dyDescent="0.4">
      <c r="A30" s="80"/>
      <c r="B30" s="80"/>
      <c r="C30" s="80"/>
      <c r="D30" s="80"/>
      <c r="E30" s="80"/>
    </row>
    <row r="31" spans="1:5" ht="24.9" customHeight="1" x14ac:dyDescent="0.4">
      <c r="A31" s="80"/>
      <c r="B31" s="80"/>
      <c r="C31" s="80"/>
      <c r="D31" s="80"/>
      <c r="E31" s="80"/>
    </row>
    <row r="32" spans="1:5" ht="24.9" customHeight="1" x14ac:dyDescent="0.4">
      <c r="A32" s="80"/>
      <c r="B32" s="80"/>
      <c r="C32" s="80"/>
      <c r="D32" s="80"/>
      <c r="E32" s="80"/>
    </row>
    <row r="33" spans="1:5" ht="24.9" customHeight="1" x14ac:dyDescent="0.4">
      <c r="A33" s="80"/>
      <c r="B33" s="80"/>
      <c r="C33" s="80"/>
      <c r="D33" s="80"/>
      <c r="E33" s="80"/>
    </row>
    <row r="34" spans="1:5" ht="24.9" customHeight="1" x14ac:dyDescent="0.4">
      <c r="A34" s="28"/>
      <c r="B34" s="28"/>
      <c r="C34" s="28"/>
      <c r="D34" s="28"/>
      <c r="E34" s="28"/>
    </row>
    <row r="36" spans="1:5" ht="24.9" customHeight="1" x14ac:dyDescent="0.4">
      <c r="C36" s="9"/>
    </row>
    <row r="37" spans="1:5" ht="24.9" customHeight="1" x14ac:dyDescent="0.4">
      <c r="C37" s="10"/>
    </row>
    <row r="38" spans="1:5" ht="24.9" customHeight="1" x14ac:dyDescent="0.4">
      <c r="C38" s="29"/>
    </row>
    <row r="39" spans="1:5" ht="24.9" customHeight="1" x14ac:dyDescent="0.4">
      <c r="C39" s="10"/>
    </row>
    <row r="40" spans="1:5" ht="24.9" customHeight="1" x14ac:dyDescent="0.4">
      <c r="C40" s="9"/>
    </row>
    <row r="41" spans="1:5" ht="24.9" customHeight="1" x14ac:dyDescent="0.4">
      <c r="C41" s="9"/>
    </row>
  </sheetData>
  <sheetProtection algorithmName="SHA-512" hashValue="81M7GRHNxDXWZiUrSmuSEcAYnr09efHUc6j1InpcHEfeqq7f1zYQuBVAzqleNpmpQfRrGPWeb0/mwxfQU+c95A==" saltValue="U453XK63YXM3hSC64PbOpg==" spinCount="100000" sheet="1" objects="1" scenarios="1"/>
  <mergeCells count="6">
    <mergeCell ref="A1:E1"/>
    <mergeCell ref="A2:E2"/>
    <mergeCell ref="A3:E3"/>
    <mergeCell ref="A7:E10"/>
    <mergeCell ref="A23:D23"/>
    <mergeCell ref="A5:E5"/>
  </mergeCells>
  <phoneticPr fontId="2" type="noConversion"/>
  <printOptions horizontalCentered="1"/>
  <pageMargins left="0.75" right="0.75" top="1" bottom="1" header="0.5" footer="0.5"/>
  <pageSetup orientation="portrait" r:id="rId1"/>
  <headerFooter alignWithMargins="0">
    <oddHeader>&amp;C&amp;"Calibri,Bold"&amp;14Food Service Contracts</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4DC8-50C5-476B-9ED9-B9BF90EE11C0}">
  <sheetPr>
    <pageSetUpPr fitToPage="1"/>
  </sheetPr>
  <dimension ref="A1:K42"/>
  <sheetViews>
    <sheetView tabSelected="1" topLeftCell="A19" zoomScaleNormal="100" workbookViewId="0">
      <selection activeCell="C27" sqref="C27"/>
    </sheetView>
  </sheetViews>
  <sheetFormatPr defaultColWidth="8.88671875" defaultRowHeight="18" x14ac:dyDescent="0.35"/>
  <cols>
    <col min="1" max="1" width="35.88671875" style="15" customWidth="1"/>
    <col min="2" max="2" width="100.88671875" style="14" customWidth="1"/>
    <col min="3" max="3" width="20.88671875" style="13" customWidth="1"/>
    <col min="4" max="4" width="15.88671875" style="14" customWidth="1"/>
    <col min="5" max="5" width="10.88671875" style="14" customWidth="1"/>
    <col min="6" max="10" width="10.88671875" style="15" customWidth="1"/>
    <col min="11" max="12" width="10.5546875" style="15" customWidth="1"/>
    <col min="13" max="16384" width="8.88671875" style="15"/>
  </cols>
  <sheetData>
    <row r="1" spans="1:11" ht="25.8" x14ac:dyDescent="0.35">
      <c r="B1" s="81" t="s">
        <v>0</v>
      </c>
      <c r="D1" s="20"/>
    </row>
    <row r="2" spans="1:11" ht="25.8" x14ac:dyDescent="0.35">
      <c r="B2" s="81" t="s">
        <v>1</v>
      </c>
      <c r="D2" s="20"/>
    </row>
    <row r="3" spans="1:11" ht="25.8" x14ac:dyDescent="0.35">
      <c r="B3" s="81" t="s">
        <v>2</v>
      </c>
      <c r="D3" s="20"/>
    </row>
    <row r="4" spans="1:11" ht="25.8" x14ac:dyDescent="0.5">
      <c r="B4" s="40"/>
      <c r="D4" s="21"/>
    </row>
    <row r="5" spans="1:11" ht="25.8" x14ac:dyDescent="0.35">
      <c r="B5" s="82" t="s">
        <v>38</v>
      </c>
      <c r="D5" s="22"/>
    </row>
    <row r="7" spans="1:11" ht="20.100000000000001" customHeight="1" x14ac:dyDescent="0.4">
      <c r="A7" s="38" t="s">
        <v>39</v>
      </c>
      <c r="B7" s="83"/>
    </row>
    <row r="8" spans="1:11" ht="20.100000000000001" customHeight="1" x14ac:dyDescent="0.4">
      <c r="A8" s="38" t="s">
        <v>5</v>
      </c>
      <c r="B8" s="84"/>
    </row>
    <row r="9" spans="1:11" ht="20.100000000000001" customHeight="1" x14ac:dyDescent="0.4">
      <c r="A9" s="39" t="s">
        <v>40</v>
      </c>
      <c r="B9" s="85"/>
    </row>
    <row r="10" spans="1:11" ht="20.100000000000001" customHeight="1" x14ac:dyDescent="0.4">
      <c r="A10" s="39" t="s">
        <v>7</v>
      </c>
      <c r="B10" s="117" t="s">
        <v>49</v>
      </c>
      <c r="C10" s="118"/>
      <c r="D10" s="119"/>
      <c r="E10" s="77"/>
      <c r="F10" s="17"/>
      <c r="G10" s="17"/>
      <c r="H10" s="17"/>
      <c r="I10" s="17"/>
      <c r="J10" s="17"/>
      <c r="K10" s="17"/>
    </row>
    <row r="11" spans="1:11" ht="20.100000000000001" customHeight="1" x14ac:dyDescent="0.35">
      <c r="A11" s="16"/>
      <c r="B11" s="120"/>
      <c r="C11" s="121"/>
      <c r="D11" s="122"/>
      <c r="E11" s="77"/>
      <c r="F11" s="17"/>
      <c r="G11" s="17"/>
      <c r="H11" s="17"/>
      <c r="I11" s="17"/>
      <c r="J11" s="17"/>
      <c r="K11" s="17"/>
    </row>
    <row r="12" spans="1:11" ht="20.100000000000001" customHeight="1" x14ac:dyDescent="0.35">
      <c r="A12" s="16"/>
      <c r="B12" s="120"/>
      <c r="C12" s="121"/>
      <c r="D12" s="122"/>
      <c r="E12" s="77"/>
      <c r="F12" s="17"/>
      <c r="G12" s="17"/>
      <c r="H12" s="17"/>
      <c r="I12" s="17"/>
      <c r="J12" s="17"/>
      <c r="K12" s="17"/>
    </row>
    <row r="13" spans="1:11" ht="20.100000000000001" customHeight="1" x14ac:dyDescent="0.35">
      <c r="A13" s="16"/>
      <c r="B13" s="120"/>
      <c r="C13" s="121"/>
      <c r="D13" s="122"/>
      <c r="E13" s="77"/>
      <c r="F13" s="17"/>
      <c r="G13" s="17"/>
      <c r="H13" s="17"/>
      <c r="I13" s="17"/>
      <c r="J13" s="17"/>
      <c r="K13" s="17"/>
    </row>
    <row r="14" spans="1:11" ht="20.100000000000001" customHeight="1" x14ac:dyDescent="0.35">
      <c r="A14" s="16"/>
      <c r="B14" s="120"/>
      <c r="C14" s="121"/>
      <c r="D14" s="122"/>
      <c r="E14" s="77"/>
      <c r="F14" s="17"/>
      <c r="G14" s="17"/>
      <c r="H14" s="17"/>
      <c r="I14" s="17"/>
      <c r="J14" s="17"/>
      <c r="K14" s="17"/>
    </row>
    <row r="15" spans="1:11" ht="20.100000000000001" customHeight="1" x14ac:dyDescent="0.35">
      <c r="A15" s="16"/>
      <c r="B15" s="120"/>
      <c r="C15" s="121"/>
      <c r="D15" s="122"/>
      <c r="E15" s="77"/>
      <c r="F15" s="17"/>
      <c r="G15" s="17"/>
      <c r="H15" s="17"/>
      <c r="I15" s="17"/>
      <c r="J15" s="17"/>
      <c r="K15" s="17"/>
    </row>
    <row r="16" spans="1:11" ht="20.100000000000001" customHeight="1" x14ac:dyDescent="0.35">
      <c r="A16" s="16"/>
      <c r="B16" s="120"/>
      <c r="C16" s="121"/>
      <c r="D16" s="122"/>
      <c r="E16" s="77"/>
      <c r="F16" s="17"/>
      <c r="G16" s="17"/>
      <c r="H16" s="17"/>
      <c r="I16" s="17"/>
      <c r="J16" s="17"/>
      <c r="K16" s="17"/>
    </row>
    <row r="17" spans="1:11" ht="20.100000000000001" customHeight="1" x14ac:dyDescent="0.35">
      <c r="A17" s="16"/>
      <c r="B17" s="120"/>
      <c r="C17" s="121"/>
      <c r="D17" s="122"/>
      <c r="E17" s="77"/>
      <c r="F17" s="17"/>
      <c r="G17" s="17"/>
      <c r="H17" s="17"/>
      <c r="I17" s="17"/>
      <c r="J17" s="17"/>
      <c r="K17" s="17"/>
    </row>
    <row r="18" spans="1:11" ht="20.100000000000001" customHeight="1" x14ac:dyDescent="0.35">
      <c r="A18" s="16"/>
      <c r="B18" s="120"/>
      <c r="C18" s="121"/>
      <c r="D18" s="122"/>
      <c r="E18" s="77"/>
      <c r="F18" s="17"/>
      <c r="G18" s="17"/>
      <c r="H18" s="17"/>
      <c r="I18" s="17"/>
      <c r="J18" s="17"/>
      <c r="K18" s="17"/>
    </row>
    <row r="19" spans="1:11" ht="20.100000000000001" customHeight="1" x14ac:dyDescent="0.35">
      <c r="B19" s="120"/>
      <c r="C19" s="121"/>
      <c r="D19" s="122"/>
      <c r="E19" s="77"/>
      <c r="F19" s="17"/>
      <c r="G19" s="17"/>
      <c r="H19" s="17"/>
      <c r="I19" s="17"/>
      <c r="J19" s="17"/>
      <c r="K19" s="17"/>
    </row>
    <row r="20" spans="1:11" ht="20.100000000000001" customHeight="1" x14ac:dyDescent="0.35">
      <c r="B20" s="123"/>
      <c r="C20" s="124"/>
      <c r="D20" s="125"/>
      <c r="E20" s="77"/>
      <c r="F20" s="17"/>
      <c r="G20" s="17"/>
      <c r="H20" s="17"/>
      <c r="I20" s="17"/>
      <c r="J20" s="17"/>
      <c r="K20" s="17"/>
    </row>
    <row r="21" spans="1:11" ht="20.100000000000001" customHeight="1" thickBot="1" x14ac:dyDescent="0.4">
      <c r="A21" s="41"/>
      <c r="B21" s="46"/>
      <c r="C21" s="46"/>
      <c r="D21" s="46"/>
      <c r="E21" s="18"/>
      <c r="F21" s="18"/>
      <c r="G21" s="18"/>
      <c r="H21" s="18"/>
      <c r="I21" s="18"/>
      <c r="J21" s="18"/>
      <c r="K21" s="18"/>
    </row>
    <row r="22" spans="1:11" ht="20.100000000000001" customHeight="1" thickBot="1" x14ac:dyDescent="0.45">
      <c r="A22" s="42"/>
      <c r="B22" s="52" t="s">
        <v>8</v>
      </c>
      <c r="C22" s="86"/>
      <c r="D22" s="47"/>
    </row>
    <row r="23" spans="1:11" ht="20.100000000000001" customHeight="1" x14ac:dyDescent="0.4">
      <c r="A23" s="43" t="s">
        <v>9</v>
      </c>
      <c r="B23" s="53" t="s">
        <v>41</v>
      </c>
      <c r="C23" s="87"/>
      <c r="D23" s="47"/>
    </row>
    <row r="24" spans="1:11" ht="20.100000000000001" customHeight="1" x14ac:dyDescent="0.4">
      <c r="A24" s="43" t="s">
        <v>9</v>
      </c>
      <c r="B24" s="54" t="s">
        <v>42</v>
      </c>
      <c r="C24" s="88"/>
      <c r="D24" s="48"/>
    </row>
    <row r="25" spans="1:11" ht="20.100000000000001" customHeight="1" x14ac:dyDescent="0.4">
      <c r="A25" s="43" t="s">
        <v>9</v>
      </c>
      <c r="B25" s="54" t="s">
        <v>43</v>
      </c>
      <c r="C25" s="88"/>
      <c r="D25" s="47"/>
    </row>
    <row r="26" spans="1:11" ht="20.100000000000001" customHeight="1" x14ac:dyDescent="0.4">
      <c r="A26" s="43" t="s">
        <v>9</v>
      </c>
      <c r="B26" s="54" t="s">
        <v>13</v>
      </c>
      <c r="C26" s="88"/>
      <c r="D26" s="47"/>
    </row>
    <row r="27" spans="1:11" ht="20.100000000000001" customHeight="1" x14ac:dyDescent="0.4">
      <c r="A27" s="43" t="s">
        <v>9</v>
      </c>
      <c r="B27" s="67" t="s">
        <v>14</v>
      </c>
      <c r="C27" s="88"/>
      <c r="D27" s="47"/>
      <c r="E27" s="19"/>
    </row>
    <row r="28" spans="1:11" ht="20.100000000000001" customHeight="1" thickBot="1" x14ac:dyDescent="0.45">
      <c r="A28" s="43" t="s">
        <v>9</v>
      </c>
      <c r="B28" s="65" t="s">
        <v>44</v>
      </c>
      <c r="C28" s="100">
        <f>'Purchased Services'!D21</f>
        <v>0</v>
      </c>
      <c r="D28" s="48"/>
    </row>
    <row r="29" spans="1:11" ht="20.100000000000001" customHeight="1" x14ac:dyDescent="0.4">
      <c r="A29" s="44"/>
      <c r="B29" s="63" t="s">
        <v>16</v>
      </c>
      <c r="C29" s="101">
        <f>+C23+C24+C25+C26+C27+C28</f>
        <v>0</v>
      </c>
      <c r="D29" s="47"/>
    </row>
    <row r="30" spans="1:11" ht="20.100000000000001" customHeight="1" x14ac:dyDescent="0.4">
      <c r="A30" s="44"/>
      <c r="B30" s="55"/>
      <c r="C30" s="57"/>
      <c r="D30" s="47"/>
    </row>
    <row r="31" spans="1:11" ht="20.100000000000001" customHeight="1" x14ac:dyDescent="0.4">
      <c r="A31" s="42"/>
      <c r="B31" s="58" t="s">
        <v>17</v>
      </c>
      <c r="C31" s="102">
        <f>C22-C29</f>
        <v>0</v>
      </c>
      <c r="D31" s="47"/>
    </row>
    <row r="32" spans="1:11" ht="20.100000000000001" customHeight="1" x14ac:dyDescent="0.4">
      <c r="A32" s="42"/>
      <c r="B32" s="55"/>
      <c r="C32" s="59"/>
      <c r="D32" s="47"/>
    </row>
    <row r="33" spans="1:11" ht="20.100000000000001" customHeight="1" x14ac:dyDescent="0.4">
      <c r="A33" s="42"/>
      <c r="B33" s="58" t="s">
        <v>45</v>
      </c>
      <c r="C33" s="68">
        <v>0.1</v>
      </c>
      <c r="D33" s="47"/>
    </row>
    <row r="34" spans="1:11" s="14" customFormat="1" ht="20.100000000000001" customHeight="1" x14ac:dyDescent="0.4">
      <c r="A34" s="42"/>
      <c r="B34" s="55"/>
      <c r="C34" s="60"/>
      <c r="D34" s="47"/>
      <c r="F34" s="15"/>
      <c r="G34" s="15"/>
      <c r="H34" s="15"/>
      <c r="I34" s="15"/>
      <c r="J34" s="15"/>
      <c r="K34" s="15"/>
    </row>
    <row r="35" spans="1:11" s="14" customFormat="1" ht="20.100000000000001" customHeight="1" x14ac:dyDescent="0.4">
      <c r="A35" s="42"/>
      <c r="B35" s="58" t="s">
        <v>19</v>
      </c>
      <c r="C35" s="102">
        <f>+C31*C33</f>
        <v>0</v>
      </c>
      <c r="D35" s="47"/>
      <c r="F35" s="15"/>
      <c r="G35" s="15"/>
      <c r="H35" s="15"/>
      <c r="I35" s="15"/>
      <c r="J35" s="15"/>
      <c r="K35" s="15"/>
    </row>
    <row r="36" spans="1:11" s="14" customFormat="1" ht="20.100000000000001" customHeight="1" x14ac:dyDescent="0.4">
      <c r="A36" s="44"/>
      <c r="B36" s="61" t="s">
        <v>46</v>
      </c>
      <c r="C36" s="88"/>
      <c r="D36" s="47"/>
      <c r="F36" s="15"/>
      <c r="G36" s="15"/>
      <c r="H36" s="15"/>
      <c r="I36" s="15"/>
      <c r="J36" s="15"/>
      <c r="K36" s="15"/>
    </row>
    <row r="37" spans="1:11" s="14" customFormat="1" ht="20.100000000000001" customHeight="1" thickBot="1" x14ac:dyDescent="0.45">
      <c r="A37" s="44"/>
      <c r="B37" s="62" t="str">
        <f>IF(C35&lt;C36,"Exceeded Maximum Allowable Amount; Check Documentation","Within Allowable Amount; Check Calculation for Accuracy")</f>
        <v>Within Allowable Amount; Check Calculation for Accuracy</v>
      </c>
      <c r="C37" s="69">
        <f>+C35-C36</f>
        <v>0</v>
      </c>
      <c r="D37" s="47"/>
      <c r="F37" s="15"/>
      <c r="G37" s="15"/>
      <c r="H37" s="15"/>
      <c r="I37" s="15"/>
      <c r="J37" s="15"/>
      <c r="K37" s="15"/>
    </row>
    <row r="38" spans="1:11" s="14" customFormat="1" ht="16.350000000000001" customHeight="1" x14ac:dyDescent="0.4">
      <c r="A38" s="45"/>
      <c r="B38" s="49"/>
      <c r="C38" s="50"/>
      <c r="D38" s="47"/>
      <c r="F38" s="15"/>
      <c r="G38" s="15"/>
      <c r="H38" s="15"/>
      <c r="I38" s="15"/>
      <c r="J38" s="15"/>
      <c r="K38" s="15"/>
    </row>
    <row r="39" spans="1:11" s="14" customFormat="1" ht="16.350000000000001" customHeight="1" x14ac:dyDescent="0.4">
      <c r="A39" s="34"/>
      <c r="B39" s="35"/>
      <c r="C39" s="37"/>
      <c r="D39" s="33"/>
      <c r="F39" s="15"/>
      <c r="G39" s="15"/>
      <c r="H39" s="15"/>
      <c r="I39" s="15"/>
      <c r="J39" s="15"/>
      <c r="K39" s="15"/>
    </row>
    <row r="40" spans="1:11" s="14" customFormat="1" ht="16.350000000000001" customHeight="1" x14ac:dyDescent="0.4">
      <c r="A40" s="8"/>
      <c r="B40" s="33"/>
      <c r="C40" s="36"/>
      <c r="D40" s="33"/>
      <c r="F40" s="15"/>
      <c r="G40" s="15"/>
      <c r="H40" s="15"/>
      <c r="I40" s="15"/>
      <c r="J40" s="15"/>
      <c r="K40" s="15"/>
    </row>
    <row r="41" spans="1:11" s="14" customFormat="1" ht="16.350000000000001" customHeight="1" x14ac:dyDescent="0.4">
      <c r="A41" s="8"/>
      <c r="B41" s="33"/>
      <c r="C41" s="36"/>
      <c r="D41" s="33"/>
      <c r="F41" s="15"/>
      <c r="G41" s="15"/>
      <c r="H41" s="15"/>
      <c r="I41" s="15"/>
      <c r="J41" s="15"/>
      <c r="K41" s="15"/>
    </row>
    <row r="42" spans="1:11" s="14" customFormat="1" ht="16.350000000000001" customHeight="1" x14ac:dyDescent="0.4">
      <c r="A42" s="8"/>
      <c r="B42" s="33"/>
      <c r="C42" s="36"/>
      <c r="D42" s="33"/>
      <c r="F42" s="15"/>
      <c r="G42" s="15"/>
      <c r="H42" s="15"/>
      <c r="I42" s="15"/>
      <c r="J42" s="15"/>
      <c r="K42" s="15"/>
    </row>
  </sheetData>
  <sheetProtection algorithmName="SHA-512" hashValue="su+wPWpBHgVX/eyvRjS8+p8PHdykFKvLjRtThVic1z6LEeJnRksna0R8sFDaja7Hx/yd90H3CkzmgrEGA+hoPQ==" saltValue="4oXoBew/TTYPYt3QSZkOxA==" spinCount="100000" sheet="1" objects="1" scenarios="1"/>
  <mergeCells count="1">
    <mergeCell ref="B10:D20"/>
  </mergeCells>
  <printOptions horizontalCentered="1"/>
  <pageMargins left="0.25" right="0.25" top="0.75" bottom="0.25" header="0.3" footer="0"/>
  <pageSetup scale="52"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2FD59EB0D768419764EEBD32C0C1E2" ma:contentTypeVersion="4" ma:contentTypeDescription="Create a new document." ma:contentTypeScope="" ma:versionID="51292d5bb30c83549e2f7870a6f1d6b2">
  <xsd:schema xmlns:xsd="http://www.w3.org/2001/XMLSchema" xmlns:xs="http://www.w3.org/2001/XMLSchema" xmlns:p="http://schemas.microsoft.com/office/2006/metadata/properties" xmlns:ns2="f0e6f139-fbef-4c53-a329-d19c2b9ff230" xmlns:ns3="6f01a79b-64a7-4d6a-b93b-c101581f3d6b" targetNamespace="http://schemas.microsoft.com/office/2006/metadata/properties" ma:root="true" ma:fieldsID="a3b51bbe4609773826613eb44c86ecf3" ns2:_="" ns3:_="">
    <xsd:import namespace="f0e6f139-fbef-4c53-a329-d19c2b9ff230"/>
    <xsd:import namespace="6f01a79b-64a7-4d6a-b93b-c101581f3d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6f139-fbef-4c53-a329-d19c2b9ff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01a79b-64a7-4d6a-b93b-c101581f3d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4C20D-0C5C-4FF6-ACB8-84A6625E39FD}">
  <ds:schemaRefs>
    <ds:schemaRef ds:uri="http://schemas.microsoft.com/sharepoint/v3/contenttype/forms"/>
  </ds:schemaRefs>
</ds:datastoreItem>
</file>

<file path=customXml/itemProps2.xml><?xml version="1.0" encoding="utf-8"?>
<ds:datastoreItem xmlns:ds="http://schemas.openxmlformats.org/officeDocument/2006/customXml" ds:itemID="{8F332CE4-054A-4832-A29E-5C37FC44CBF5}">
  <ds:schemaRefs>
    <ds:schemaRef ds:uri="http://schemas.microsoft.com/office/infopath/2007/PartnerControls"/>
    <ds:schemaRef ds:uri="http://purl.org/dc/elements/1.1/"/>
    <ds:schemaRef ds:uri="http://schemas.microsoft.com/office/2006/documentManagement/types"/>
    <ds:schemaRef ds:uri="http://purl.org/dc/terms/"/>
    <ds:schemaRef ds:uri="6f01a79b-64a7-4d6a-b93b-c101581f3d6b"/>
    <ds:schemaRef ds:uri="http://schemas.openxmlformats.org/package/2006/metadata/core-properties"/>
    <ds:schemaRef ds:uri="http://purl.org/dc/dcmitype/"/>
    <ds:schemaRef ds:uri="f0e6f139-fbef-4c53-a329-d19c2b9ff23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1E9E6E5-3F0B-47E6-9F61-DDA838591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6f139-fbef-4c53-a329-d19c2b9ff230"/>
    <ds:schemaRef ds:uri="6f01a79b-64a7-4d6a-b93b-c101581f3d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Guidance</vt:lpstr>
      <vt:lpstr>Public Indirect Calculations </vt:lpstr>
      <vt:lpstr>Purchased Services</vt:lpstr>
      <vt:lpstr>Non-Public Indirect Calculation</vt:lpstr>
      <vt:lpstr>Guidance!Print_Area</vt:lpstr>
      <vt:lpstr>'Non-Public Indirect Calculation'!Print_Area</vt:lpstr>
      <vt:lpstr>'Public Indirect Calculations '!Print_Area</vt:lpstr>
      <vt:lpstr>'Purchased Services'!Print_Area</vt:lpstr>
    </vt:vector>
  </TitlesOfParts>
  <Manager/>
  <Company>MAPS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Haapala, Aimee (MDE)</dc:creator>
  <cp:keywords/>
  <dc:description/>
  <cp:lastModifiedBy>Kraft, Connie (MDE)</cp:lastModifiedBy>
  <cp:revision/>
  <dcterms:created xsi:type="dcterms:W3CDTF">2014-08-27T12:33:50Z</dcterms:created>
  <dcterms:modified xsi:type="dcterms:W3CDTF">2021-06-15T16:37:22Z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2021-05-05T13:40:12Z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e3c86c7b-1965-45f2-a873-9c7fc0dc60ff</vt:lpwstr>
  </property>
  <property fmtid="{D5CDD505-2E9C-101B-9397-08002B2CF9AE}" pid="8" name="MSIP_Label_2f46dfe0-534f-4c95-815c-5b1af86b9823_ContentBits">
    <vt:lpwstr>0</vt:lpwstr>
  </property>
  <property fmtid="{D5CDD505-2E9C-101B-9397-08002B2CF9AE}" pid="9" name="ContentTypeId">
    <vt:lpwstr>0x010100782FD59EB0D768419764EEBD32C0C1E2</vt:lpwstr>
  </property>
</Properties>
</file>