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<sst xmlns="http://schemas.openxmlformats.org/spreadsheetml/2006/main" count="241">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</sst>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00" topLeftCell="A1" workbookViewId="0" showGridLines="true" showRowColHeaders="true">
      <pane xSplit="0" ySplit="2" topLeftCell="A3" activePane="bottomLeft" state="frozen"/>
      <selection activeCell="A3" sqref="A3:XFD3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5" customHeight="true">
      <c r="A3" s="9" t="n">
        <v>1</v>
      </c>
      <c r="B3" s="13" t="n">
        <v>775809</v>
      </c>
      <c r="C3" s="13" t="n">
        <v>775179.307692308</v>
      </c>
      <c r="D3" s="19" t="n">
        <f>(B3-C3)/C3</f>
        <v>0.000812318261650759</v>
      </c>
      <c r="E3" s="22" t="n">
        <f>B3-C3</f>
        <v>629.692307692254</v>
      </c>
      <c r="F3" s="24"/>
      <c r="G3" s="28" t="n">
        <f>'1A-PopNHRaceAlone'!F3</f>
        <v>0.376983252321125</v>
      </c>
      <c r="H3" s="32" t="n">
        <f>'1A-PopNHRaceAlone'!H3</f>
        <v>0.442246738565807</v>
      </c>
      <c r="I3" s="32" t="n">
        <f>'1A-PopNHRaceAlone'!L3</f>
        <v>0.0292945815271542</v>
      </c>
      <c r="J3" s="35" t="n">
        <f>'1A-PopNHRaceAlone'!R3</f>
        <v>0.103432674794956</v>
      </c>
      <c r="K3" s="37" t="n">
        <f>'1A-PopNHRaceAlone'!V3</f>
        <v>0.623016747678875</v>
      </c>
      <c r="L3" s="24"/>
      <c r="M3" s="13" t="n">
        <v>593068</v>
      </c>
      <c r="N3" s="41" t="n">
        <f>IF(ISERROR(M3/B3),"",(M3/B3))</f>
        <v>0.764451044006966</v>
      </c>
      <c r="O3" s="24"/>
      <c r="P3" s="28" t="n">
        <f>'4A-VAPNHRaceAlone'!F3</f>
        <v>0.404929957441642</v>
      </c>
      <c r="Q3" s="32" t="n">
        <f>'4A-VAPNHRaceAlone'!H3</f>
        <v>0.435971929019944</v>
      </c>
      <c r="R3" s="32" t="n">
        <f>'4A-VAPNHRaceAlone'!L3</f>
        <v>0.0293187290496199</v>
      </c>
      <c r="S3" s="35" t="n">
        <f>'4A-VAPNHRaceAlone'!R3</f>
        <v>0.088396271591116</v>
      </c>
      <c r="T3" s="37" t="n">
        <f>'4A-VAPNHRaceAlone'!V3</f>
        <v>0.595070042558358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>
      <c r="A4" s="9" t="n">
        <v>2</v>
      </c>
      <c r="B4" s="14" t="n">
        <v>775104</v>
      </c>
      <c r="C4" s="14" t="n">
        <v>775179.307692308</v>
      </c>
      <c r="D4" s="20" t="n">
        <f>(B4-C4)/C4</f>
        <v>-9.71487390858451E-05</v>
      </c>
      <c r="E4" s="23" t="n">
        <f>B4-C4</f>
        <v>-75.307692307746</v>
      </c>
      <c r="F4" s="25"/>
      <c r="G4" s="29" t="n">
        <f>'1A-PopNHRaceAlone'!F4</f>
        <v>0.450538250350921</v>
      </c>
      <c r="H4" s="29" t="n">
        <f>'1A-PopNHRaceAlone'!H4</f>
        <v>0.455394372884155</v>
      </c>
      <c r="I4" s="29" t="n">
        <f>'1A-PopNHRaceAlone'!L4</f>
        <v>0.0177085913632235</v>
      </c>
      <c r="J4" s="29" t="n">
        <f>'1A-PopNHRaceAlone'!R4</f>
        <v>0.0317041326067212</v>
      </c>
      <c r="K4" s="29" t="n">
        <f>'1A-PopNHRaceAlone'!V4</f>
        <v>0.549461749649079</v>
      </c>
      <c r="L4" s="25"/>
      <c r="M4" s="14" t="n">
        <v>595777</v>
      </c>
      <c r="N4" s="42" t="n">
        <f>IF(ISERROR(M4/B4),"",(M4/B4))</f>
        <v>0.768641369416233</v>
      </c>
      <c r="O4" s="25"/>
      <c r="P4" s="29" t="n">
        <f>'4A-VAPNHRaceAlone'!F4</f>
        <v>0.465229439874315</v>
      </c>
      <c r="Q4" s="29" t="n">
        <f>'4A-VAPNHRaceAlone'!H4</f>
        <v>0.449053924538879</v>
      </c>
      <c r="R4" s="29" t="n">
        <f>'4A-VAPNHRaceAlone'!L4</f>
        <v>0.0192907749040329</v>
      </c>
      <c r="S4" s="29" t="n">
        <f>'4A-VAPNHRaceAlone'!R4</f>
        <v>0.0278057058261732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>
      <c r="A5" s="9" t="n">
        <v>3</v>
      </c>
      <c r="B5" s="13" t="n">
        <v>775216</v>
      </c>
      <c r="C5" s="13" t="n">
        <v>775179.307692308</v>
      </c>
      <c r="D5" s="21" t="n">
        <f>(B5-C5)/C5</f>
        <v>4.73339617403955E-05</v>
      </c>
      <c r="E5" s="22" t="n">
        <f>B5-C5</f>
        <v>36.692307692254</v>
      </c>
      <c r="F5" s="24"/>
      <c r="G5" s="30" t="n">
        <f>'1A-PopNHRaceAlone'!F5</f>
        <v>0.664781170667272</v>
      </c>
      <c r="H5" s="30" t="n">
        <f>'1A-PopNHRaceAlone'!H5</f>
        <v>0.132526934428598</v>
      </c>
      <c r="I5" s="30" t="n">
        <f>'1A-PopNHRaceAlone'!L5</f>
        <v>0.102019308167014</v>
      </c>
      <c r="J5" s="30" t="n">
        <f>'1A-PopNHRaceAlone'!R5</f>
        <v>0.0535773255453964</v>
      </c>
      <c r="K5" s="30" t="n">
        <f>'1A-PopNHRaceAlone'!V5</f>
        <v>0.335218829332728</v>
      </c>
      <c r="L5" s="24"/>
      <c r="M5" s="13" t="n">
        <v>623103</v>
      </c>
      <c r="N5" s="43" t="n">
        <f>IF(ISERROR(M5/B5),"",(M5/B5))</f>
        <v>0.803779849745103</v>
      </c>
      <c r="O5" s="24"/>
      <c r="P5" s="30" t="n">
        <f>'4A-VAPNHRaceAlone'!F5</f>
        <v>0.692700885728363</v>
      </c>
      <c r="Q5" s="30" t="n">
        <f>'4A-VAPNHRaceAlone'!H5</f>
        <v>0.127954768312783</v>
      </c>
      <c r="R5" s="30" t="n">
        <f>'4A-VAPNHRaceAlone'!L5</f>
        <v>0.0971669210387368</v>
      </c>
      <c r="S5" s="30" t="n">
        <f>'4A-VAPNHRaceAlone'!R5</f>
        <v>0.0450262637156297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>
      <c r="A6" s="9" t="n">
        <v>4</v>
      </c>
      <c r="B6" s="14" t="n">
        <v>775316</v>
      </c>
      <c r="C6" s="14" t="n">
        <v>775179.307692308</v>
      </c>
      <c r="D6" s="20" t="n">
        <f>(B6-C6)/C6</f>
        <v>0.000176336373192396</v>
      </c>
      <c r="E6" s="23" t="n">
        <f>B6-C6</f>
        <v>136.692307692254</v>
      </c>
      <c r="F6" s="25"/>
      <c r="G6" s="29" t="n">
        <f>'1A-PopNHRaceAlone'!F6</f>
        <v>0.736054718334202</v>
      </c>
      <c r="H6" s="29" t="n">
        <f>'1A-PopNHRaceAlone'!H6</f>
        <v>0.0819743175685785</v>
      </c>
      <c r="I6" s="29" t="n">
        <f>'1A-PopNHRaceAlone'!L6</f>
        <v>0.0296859603052175</v>
      </c>
      <c r="J6" s="29" t="n">
        <f>'1A-PopNHRaceAlone'!R6</f>
        <v>0.103675146649882</v>
      </c>
      <c r="K6" s="29" t="n">
        <f>'1A-PopNHRaceAlone'!V6</f>
        <v>0.263945281665798</v>
      </c>
      <c r="L6" s="25"/>
      <c r="M6" s="14" t="n">
        <v>589785</v>
      </c>
      <c r="N6" s="42" t="n">
        <f>IF(ISERROR(M6/B6),"",(M6/B6))</f>
        <v>0.760702732821198</v>
      </c>
      <c r="O6" s="25"/>
      <c r="P6" s="29" t="n">
        <f>'4A-VAPNHRaceAlone'!F6</f>
        <v>0.770963995354239</v>
      </c>
      <c r="Q6" s="29" t="n">
        <f>'4A-VAPNHRaceAlone'!H6</f>
        <v>0.0758683248980561</v>
      </c>
      <c r="R6" s="29" t="n">
        <f>'4A-VAPNHRaceAlone'!L6</f>
        <v>0.0295005807200929</v>
      </c>
      <c r="S6" s="29" t="n">
        <f>'4A-VAPNHRaceAlone'!R6</f>
        <v>0.0860483057385318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>
      <c r="A7" s="9" t="n">
        <v>5</v>
      </c>
      <c r="B7" s="13" t="n">
        <v>774284</v>
      </c>
      <c r="C7" s="13" t="n">
        <v>775179.307692308</v>
      </c>
      <c r="D7" s="21" t="n">
        <f>(B7-C7)/C7</f>
        <v>-0.00115496851299225</v>
      </c>
      <c r="E7" s="22" t="n">
        <f>B7-C7</f>
        <v>-895.307692307746</v>
      </c>
      <c r="F7" s="24"/>
      <c r="G7" s="30" t="n">
        <f>'1A-PopNHRaceAlone'!F7</f>
        <v>0.798260069948494</v>
      </c>
      <c r="H7" s="30" t="n">
        <f>'1A-PopNHRaceAlone'!H7</f>
        <v>0.0620999529888258</v>
      </c>
      <c r="I7" s="30" t="n">
        <f>'1A-PopNHRaceAlone'!L7</f>
        <v>0.0294233123763374</v>
      </c>
      <c r="J7" s="30" t="n">
        <f>'1A-PopNHRaceAlone'!R7</f>
        <v>0.0574634113581063</v>
      </c>
      <c r="K7" s="30" t="n">
        <f>'1A-PopNHRaceAlone'!V7</f>
        <v>0.201739930051506</v>
      </c>
      <c r="L7" s="24"/>
      <c r="M7" s="13" t="n">
        <v>612608</v>
      </c>
      <c r="N7" s="43" t="n">
        <f>IF(ISERROR(M7/B7),"",(M7/B7))</f>
        <v>0.791192895630027</v>
      </c>
      <c r="O7" s="24"/>
      <c r="P7" s="30" t="n">
        <f>'4A-VAPNHRaceAlone'!F7</f>
        <v>0.818546280819056</v>
      </c>
      <c r="Q7" s="30" t="n">
        <f>'4A-VAPNHRaceAlone'!H7</f>
        <v>0.0607582662975345</v>
      </c>
      <c r="R7" s="30" t="n">
        <f>'4A-VAPNHRaceAlone'!L7</f>
        <v>0.0298984015879649</v>
      </c>
      <c r="S7" s="30" t="n">
        <f>'4A-VAPNHRaceAlone'!R7</f>
        <v>0.0483735112829085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>
      <c r="A8" s="9" t="n">
        <v>6</v>
      </c>
      <c r="B8" s="14" t="n">
        <v>775414</v>
      </c>
      <c r="C8" s="14" t="n">
        <v>775179.307692308</v>
      </c>
      <c r="D8" s="20" t="n">
        <f>(B8-C8)/C8</f>
        <v>0.000302758736415357</v>
      </c>
      <c r="E8" s="23" t="n">
        <f>B8-C8</f>
        <v>234.692307692254</v>
      </c>
      <c r="F8" s="25"/>
      <c r="G8" s="29" t="n">
        <f>'1A-PopNHRaceAlone'!F8</f>
        <v>0.7285295339006</v>
      </c>
      <c r="H8" s="29" t="n">
        <f>'1A-PopNHRaceAlone'!H8</f>
        <v>0.131542633999386</v>
      </c>
      <c r="I8" s="29" t="n">
        <f>'1A-PopNHRaceAlone'!L8</f>
        <v>0.060356145233385</v>
      </c>
      <c r="J8" s="29" t="n">
        <f>'1A-PopNHRaceAlone'!R8</f>
        <v>0.030930573861189</v>
      </c>
      <c r="K8" s="29" t="n">
        <f>'1A-PopNHRaceAlone'!V8</f>
        <v>0.2714704660994</v>
      </c>
      <c r="L8" s="25"/>
      <c r="M8" s="14" t="n">
        <v>620087</v>
      </c>
      <c r="N8" s="42" t="n">
        <f>IF(ISERROR(M8/B8),"",(M8/B8))</f>
        <v>0.799685071458601</v>
      </c>
      <c r="O8" s="25"/>
      <c r="P8" s="29" t="n">
        <f>'4A-VAPNHRaceAlone'!F8</f>
        <v>0.758274242162793</v>
      </c>
      <c r="Q8" s="29" t="n">
        <f>'4A-VAPNHRaceAlone'!H8</f>
        <v>0.119849311467584</v>
      </c>
      <c r="R8" s="29" t="n">
        <f>'4A-VAPNHRaceAlone'!L8</f>
        <v>0.0573709818138423</v>
      </c>
      <c r="S8" s="29" t="n">
        <f>'4A-VAPNHRaceAlone'!R8</f>
        <v>0.0260753732943926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>
      <c r="A9" s="9" t="n">
        <v>7</v>
      </c>
      <c r="B9" s="13" t="n">
        <v>775166</v>
      </c>
      <c r="C9" s="13" t="n">
        <v>775179.307692308</v>
      </c>
      <c r="D9" s="21" t="n">
        <f>(B9-C9)/C9</f>
        <v>-1.71672439856048E-05</v>
      </c>
      <c r="E9" s="22" t="n">
        <f>B9-C9</f>
        <v>-13.307692307746</v>
      </c>
      <c r="F9" s="24"/>
      <c r="G9" s="30" t="n">
        <f>'1A-PopNHRaceAlone'!F9</f>
        <v>0.708454705185728</v>
      </c>
      <c r="H9" s="30" t="n">
        <f>'1A-PopNHRaceAlone'!H9</f>
        <v>0.0957356230794436</v>
      </c>
      <c r="I9" s="30" t="n">
        <f>'1A-PopNHRaceAlone'!L9</f>
        <v>0.0904077320212703</v>
      </c>
      <c r="J9" s="30" t="n">
        <f>'1A-PopNHRaceAlone'!R9</f>
        <v>0.0490307882440664</v>
      </c>
      <c r="K9" s="30" t="n">
        <f>'1A-PopNHRaceAlone'!V9</f>
        <v>0.291545294814272</v>
      </c>
      <c r="L9" s="24"/>
      <c r="M9" s="13" t="n">
        <v>618358</v>
      </c>
      <c r="N9" s="43" t="n">
        <f>IF(ISERROR(M9/B9),"",(M9/B9))</f>
        <v>0.797710425895873</v>
      </c>
      <c r="O9" s="24"/>
      <c r="P9" s="30" t="n">
        <f>'4A-VAPNHRaceAlone'!F9</f>
        <v>0.729642052015176</v>
      </c>
      <c r="Q9" s="30" t="n">
        <f>'4A-VAPNHRaceAlone'!H9</f>
        <v>0.0924141031570708</v>
      </c>
      <c r="R9" s="30" t="n">
        <f>'4A-VAPNHRaceAlone'!L9</f>
        <v>0.0896939960346595</v>
      </c>
      <c r="S9" s="30" t="n">
        <f>'4A-VAPNHRaceAlone'!R9</f>
        <v>0.0428602848188266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>
      <c r="A10" s="9" t="n">
        <v>8</v>
      </c>
      <c r="B10" s="14" t="n">
        <v>775638</v>
      </c>
      <c r="C10" s="14" t="n">
        <v>775179.307692308</v>
      </c>
      <c r="D10" s="20" t="n">
        <f>(B10-C10)/C10</f>
        <v>0.000591724138067838</v>
      </c>
      <c r="E10" s="23" t="n">
        <f>B10-C10</f>
        <v>458.692307692254</v>
      </c>
      <c r="F10" s="25"/>
      <c r="G10" s="29" t="n">
        <f>'1A-PopNHRaceAlone'!F10</f>
        <v>0.828178866945663</v>
      </c>
      <c r="H10" s="29" t="n">
        <f>'1A-PopNHRaceAlone'!H10</f>
        <v>0.0517638382853857</v>
      </c>
      <c r="I10" s="29" t="n">
        <f>'1A-PopNHRaceAlone'!L10</f>
        <v>0.0104662226450999</v>
      </c>
      <c r="J10" s="29" t="n">
        <f>'1A-PopNHRaceAlone'!R10</f>
        <v>0.0537931354575201</v>
      </c>
      <c r="K10" s="29" t="n">
        <f>'1A-PopNHRaceAlone'!V10</f>
        <v>0.171821133054337</v>
      </c>
      <c r="L10" s="25"/>
      <c r="M10" s="14" t="n">
        <v>604751</v>
      </c>
      <c r="N10" s="42" t="n">
        <f>IF(ISERROR(M10/B10),"",(M10/B10))</f>
        <v>0.779682016610842</v>
      </c>
      <c r="O10" s="25"/>
      <c r="P10" s="29" t="n">
        <f>'4A-VAPNHRaceAlone'!F10</f>
        <v>0.852278045013568</v>
      </c>
      <c r="Q10" s="29" t="n">
        <f>'4A-VAPNHRaceAlone'!H10</f>
        <v>0.0504521695706167</v>
      </c>
      <c r="R10" s="29" t="n">
        <f>'4A-VAPNHRaceAlone'!L10</f>
        <v>0.0100586853101524</v>
      </c>
      <c r="S10" s="29" t="n">
        <f>'4A-VAPNHRaceAlone'!R10</f>
        <v>0.0428903796769249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>
      <c r="A11" s="9" t="n">
        <v>9</v>
      </c>
      <c r="B11" s="13" t="n">
        <v>775553</v>
      </c>
      <c r="C11" s="13" t="n">
        <v>775179.307692308</v>
      </c>
      <c r="D11" s="21" t="n">
        <f>(B11-C11)/C11</f>
        <v>0.000482072088333637</v>
      </c>
      <c r="E11" s="22" t="n">
        <f>B11-C11</f>
        <v>373.692307692254</v>
      </c>
      <c r="F11" s="24"/>
      <c r="G11" s="30" t="n">
        <f>'1A-PopNHRaceAlone'!F11</f>
        <v>0.767935911536671</v>
      </c>
      <c r="H11" s="30" t="n">
        <f>'1A-PopNHRaceAlone'!H11</f>
        <v>0.0725147088593558</v>
      </c>
      <c r="I11" s="30" t="n">
        <f>'1A-PopNHRaceAlone'!L11</f>
        <v>0.021985602531355</v>
      </c>
      <c r="J11" s="30" t="n">
        <f>'1A-PopNHRaceAlone'!R11</f>
        <v>0.0831007036269604</v>
      </c>
      <c r="K11" s="30" t="n">
        <f>'1A-PopNHRaceAlone'!V11</f>
        <v>0.232064088463329</v>
      </c>
      <c r="L11" s="24"/>
      <c r="M11" s="13" t="n">
        <v>601198</v>
      </c>
      <c r="N11" s="43" t="n">
        <f>IF(ISERROR(M11/B11),"",(M11/B11))</f>
        <v>0.77518622196033</v>
      </c>
      <c r="O11" s="24"/>
      <c r="P11" s="30" t="n">
        <f>'4A-VAPNHRaceAlone'!F11</f>
        <v>0.798380899470723</v>
      </c>
      <c r="Q11" s="30" t="n">
        <f>'4A-VAPNHRaceAlone'!H11</f>
        <v>0.0669496571844883</v>
      </c>
      <c r="R11" s="30" t="n">
        <f>'4A-VAPNHRaceAlone'!L11</f>
        <v>0.022598212236235</v>
      </c>
      <c r="S11" s="30" t="n">
        <f>'4A-VAPNHRaceAlone'!R11</f>
        <v>0.0683252439296205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>
      <c r="A12" s="9" t="n">
        <v>10</v>
      </c>
      <c r="B12" s="14" t="n">
        <v>774585</v>
      </c>
      <c r="C12" s="14" t="n">
        <v>775179.307692308</v>
      </c>
      <c r="D12" s="20" t="n">
        <f>(B12-C12)/C12</f>
        <v>-0.000766671254521728</v>
      </c>
      <c r="E12" s="23" t="n">
        <f>B12-C12</f>
        <v>-594.307692307746</v>
      </c>
      <c r="F12" s="25"/>
      <c r="G12" s="29" t="n">
        <f>'1A-PopNHRaceAlone'!F12</f>
        <v>0.876265354996547</v>
      </c>
      <c r="H12" s="29" t="n">
        <f>'1A-PopNHRaceAlone'!H12</f>
        <v>0.024170362193949</v>
      </c>
      <c r="I12" s="29" t="n">
        <f>'1A-PopNHRaceAlone'!L12</f>
        <v>0.0142966879038453</v>
      </c>
      <c r="J12" s="29" t="n">
        <f>'1A-PopNHRaceAlone'!R12</f>
        <v>0.0381572067623308</v>
      </c>
      <c r="K12" s="29" t="n">
        <f>'1A-PopNHRaceAlone'!V12</f>
        <v>0.123734645003453</v>
      </c>
      <c r="L12" s="25"/>
      <c r="M12" s="14" t="n">
        <v>606636</v>
      </c>
      <c r="N12" s="42" t="n">
        <f>IF(ISERROR(M12/B12),"",(M12/B12))</f>
        <v>0.783175506884332</v>
      </c>
      <c r="O12" s="25"/>
      <c r="P12" s="29" t="n">
        <f>'4A-VAPNHRaceAlone'!F12</f>
        <v>0.892907773359972</v>
      </c>
      <c r="Q12" s="29" t="n">
        <f>'4A-VAPNHRaceAlone'!H12</f>
        <v>0.0235577842396429</v>
      </c>
      <c r="R12" s="29" t="n">
        <f>'4A-VAPNHRaceAlone'!L12</f>
        <v>0.0140743378236702</v>
      </c>
      <c r="S12" s="29" t="n">
        <f>'4A-VAPNHRaceAlone'!R12</f>
        <v>0.0310482727698323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>
      <c r="A13" s="9" t="n">
        <v>11</v>
      </c>
      <c r="B13" s="13" t="n">
        <v>774897</v>
      </c>
      <c r="C13" s="13" t="n">
        <v>775179.307692308</v>
      </c>
      <c r="D13" s="21" t="n">
        <f>(B13-C13)/C13</f>
        <v>-0.000364183730791486</v>
      </c>
      <c r="E13" s="22" t="n">
        <f>B13-C13</f>
        <v>-282.307692307746</v>
      </c>
      <c r="F13" s="24"/>
      <c r="G13" s="30" t="n">
        <f>'1A-PopNHRaceAlone'!F13</f>
        <v>0.733359401313981</v>
      </c>
      <c r="H13" s="30" t="n">
        <f>'1A-PopNHRaceAlone'!H13</f>
        <v>0.148901079756406</v>
      </c>
      <c r="I13" s="30" t="n">
        <f>'1A-PopNHRaceAlone'!L13</f>
        <v>0.0110040431179886</v>
      </c>
      <c r="J13" s="30" t="n">
        <f>'1A-PopNHRaceAlone'!R13</f>
        <v>0.0540200826690515</v>
      </c>
      <c r="K13" s="30" t="n">
        <f>'1A-PopNHRaceAlone'!V13</f>
        <v>0.266640598686019</v>
      </c>
      <c r="L13" s="24"/>
      <c r="M13" s="13" t="n">
        <v>605859</v>
      </c>
      <c r="N13" s="43" t="n">
        <f>IF(ISERROR(M13/B13),"",(M13/B13))</f>
        <v>0.78185745976562</v>
      </c>
      <c r="O13" s="24"/>
      <c r="P13" s="30" t="n">
        <f>'4A-VAPNHRaceAlone'!F13</f>
        <v>0.761606248318503</v>
      </c>
      <c r="Q13" s="30" t="n">
        <f>'4A-VAPNHRaceAlone'!H13</f>
        <v>0.139456540218104</v>
      </c>
      <c r="R13" s="30" t="n">
        <f>'4A-VAPNHRaceAlone'!L13</f>
        <v>0.0113343203616683</v>
      </c>
      <c r="S13" s="30" t="n">
        <f>'4A-VAPNHRaceAlone'!R13</f>
        <v>0.0448124068471377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>
      <c r="A14" s="9" t="n">
        <v>12</v>
      </c>
      <c r="B14" s="14" t="n">
        <v>775090</v>
      </c>
      <c r="C14" s="14" t="n">
        <v>775179.307692308</v>
      </c>
      <c r="D14" s="20" t="n">
        <f>(B14-C14)/C14</f>
        <v>-0.000115209076689125</v>
      </c>
      <c r="E14" s="23" t="n">
        <f>B14-C14</f>
        <v>-89.307692307746</v>
      </c>
      <c r="F14" s="25"/>
      <c r="G14" s="29" t="n">
        <f>'1A-PopNHRaceAlone'!F14</f>
        <v>0.891972545123792</v>
      </c>
      <c r="H14" s="29" t="n">
        <f>'1A-PopNHRaceAlone'!H14</f>
        <v>0.0099872272897341</v>
      </c>
      <c r="I14" s="29" t="n">
        <f>'1A-PopNHRaceAlone'!L14</f>
        <v>0.00560451044394844</v>
      </c>
      <c r="J14" s="29" t="n">
        <f>'1A-PopNHRaceAlone'!R14</f>
        <v>0.0208517720522778</v>
      </c>
      <c r="K14" s="29" t="n">
        <f>'1A-PopNHRaceAlone'!V14</f>
        <v>0.108027454876208</v>
      </c>
      <c r="L14" s="25"/>
      <c r="M14" s="14" t="n">
        <v>631504</v>
      </c>
      <c r="N14" s="42" t="n">
        <f>IF(ISERROR(M14/B14),"",(M14/B14))</f>
        <v>0.814749254925235</v>
      </c>
      <c r="O14" s="25"/>
      <c r="P14" s="29" t="n">
        <f>'4A-VAPNHRaceAlone'!F14</f>
        <v>0.906386974587651</v>
      </c>
      <c r="Q14" s="29" t="n">
        <f>'4A-VAPNHRaceAlone'!H14</f>
        <v>0.0108914591198156</v>
      </c>
      <c r="R14" s="29" t="n">
        <f>'4A-VAPNHRaceAlone'!L14</f>
        <v>0.00565158732169551</v>
      </c>
      <c r="S14" s="29" t="n">
        <f>'4A-VAPNHRaceAlone'!R14</f>
        <v>0.016536712356533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>
      <c r="A15" s="9" t="n">
        <v>13</v>
      </c>
      <c r="B15" s="13" t="n">
        <v>775259</v>
      </c>
      <c r="C15" s="13" t="n">
        <v>775179.307692308</v>
      </c>
      <c r="D15" s="21" t="n">
        <f>(B15-C15)/C15</f>
        <v>0.000102804998664756</v>
      </c>
      <c r="E15" s="22" t="n">
        <f>B15-C15</f>
        <v>79.692307692254</v>
      </c>
      <c r="F15" s="24"/>
      <c r="G15" s="30" t="n">
        <f>'1A-PopNHRaceAlone'!F15</f>
        <v>0.850635723029336</v>
      </c>
      <c r="H15" s="30" t="n">
        <f>'1A-PopNHRaceAlone'!H15</f>
        <v>0.0432874690909748</v>
      </c>
      <c r="I15" s="30" t="n">
        <f>'1A-PopNHRaceAlone'!L15</f>
        <v>0.00639012252679427</v>
      </c>
      <c r="J15" s="30" t="n">
        <f>'1A-PopNHRaceAlone'!R15</f>
        <v>0.0483115965116174</v>
      </c>
      <c r="K15" s="30" t="n">
        <f>'1A-PopNHRaceAlone'!V15</f>
        <v>0.149364276970664</v>
      </c>
      <c r="L15" s="24"/>
      <c r="M15" s="13" t="n">
        <v>611868</v>
      </c>
      <c r="N15" s="43" t="n">
        <f>IF(ISERROR(M15/B15),"",(M15/B15))</f>
        <v>0.789243336742947</v>
      </c>
      <c r="O15" s="24"/>
      <c r="P15" s="30" t="n">
        <f>'4A-VAPNHRaceAlone'!F15</f>
        <v>0.868548445089464</v>
      </c>
      <c r="Q15" s="30" t="n">
        <f>'4A-VAPNHRaceAlone'!H15</f>
        <v>0.0422313309406604</v>
      </c>
      <c r="R15" s="30" t="n">
        <f>'4A-VAPNHRaceAlone'!L15</f>
        <v>0.00642949132819497</v>
      </c>
      <c r="S15" s="30" t="n">
        <f>'4A-VAPNHRaceAlone'!R15</f>
        <v>0.0393859459883504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1.86264514923096E-09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F3+H3+J3+L3+N3+P3</f>
        <v>1.06356943891763</v>
      </c>
      <c r="E3" s="62" t="n">
        <v>280936</v>
      </c>
      <c r="F3" s="49" t="n">
        <f>E3/C3</f>
        <v>0.473699474596505</v>
      </c>
      <c r="G3" s="62" t="n">
        <v>271268</v>
      </c>
      <c r="H3" s="49" t="n">
        <f>G3/C3</f>
        <v>0.457397802612854</v>
      </c>
      <c r="I3" s="62" t="n">
        <v>12709</v>
      </c>
      <c r="J3" s="49" t="n">
        <f>I3/C3</f>
        <v>0.0214292458874868</v>
      </c>
      <c r="K3" s="62" t="n">
        <v>20872</v>
      </c>
      <c r="L3" s="49" t="n">
        <f>K3/C3</f>
        <v>0.0351932662021893</v>
      </c>
      <c r="M3" s="62" t="n">
        <v>712</v>
      </c>
      <c r="N3" s="49" t="n">
        <f>M3/C3</f>
        <v>0.00120053686929661</v>
      </c>
      <c r="O3" s="62" t="n">
        <v>44272</v>
      </c>
      <c r="P3" s="49" t="n">
        <f>O3/C3</f>
        <v>0.0746491127492969</v>
      </c>
      <c r="Q3" s="62" t="n">
        <f>C3-E3</f>
        <v>312132</v>
      </c>
      <c r="R3" s="49" t="n">
        <f>Q3/$C3</f>
        <v>0.526300525403495</v>
      </c>
    </row>
    <row r="4">
      <c r="A4" s="9" t="n">
        <v>2</v>
      </c>
      <c r="B4" s="25"/>
      <c r="C4" s="47" t="n">
        <f>Overview!M4</f>
        <v>595777</v>
      </c>
      <c r="D4" s="49" t="n">
        <f>F4+H4+J4+L4+N4+P4</f>
        <v>1.04632773672028</v>
      </c>
      <c r="E4" s="62" t="n">
        <v>302346</v>
      </c>
      <c r="F4" s="49" t="n">
        <f>E4/C4</f>
        <v>0.507481826253783</v>
      </c>
      <c r="G4" s="62" t="n">
        <v>278874</v>
      </c>
      <c r="H4" s="49" t="n">
        <f>G4/C4</f>
        <v>0.468084534985406</v>
      </c>
      <c r="I4" s="62" t="n">
        <v>9218</v>
      </c>
      <c r="J4" s="49" t="n">
        <f>I4/C4</f>
        <v>0.0154722320599822</v>
      </c>
      <c r="K4" s="62" t="n">
        <v>15290</v>
      </c>
      <c r="L4" s="49" t="n">
        <f>K4/C4</f>
        <v>0.0256639648727628</v>
      </c>
      <c r="M4" s="62" t="n">
        <v>489</v>
      </c>
      <c r="N4" s="49" t="n">
        <f>M4/C4</f>
        <v>0.000820776901424526</v>
      </c>
      <c r="O4" s="62" t="n">
        <v>17161</v>
      </c>
      <c r="P4" s="49" t="n">
        <f>O4/C4</f>
        <v>0.0288044016469249</v>
      </c>
      <c r="Q4" s="62" t="n">
        <f>C4-E4</f>
        <v>293431</v>
      </c>
      <c r="R4" s="49" t="n">
        <f>Q4/$C4</f>
        <v>0.492518173746217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>
      <c r="A5" s="9" t="n">
        <v>3</v>
      </c>
      <c r="B5" s="25"/>
      <c r="C5" s="47" t="n">
        <f>Overview!M5</f>
        <v>623103</v>
      </c>
      <c r="D5" s="49" t="n">
        <f>F5+H5+J5+L5+N5+P5</f>
        <v>1.05207806735002</v>
      </c>
      <c r="E5" s="62" t="n">
        <v>466440</v>
      </c>
      <c r="F5" s="49" t="n">
        <f>E5/C5</f>
        <v>0.748576078112286</v>
      </c>
      <c r="G5" s="62" t="n">
        <v>86779</v>
      </c>
      <c r="H5" s="49" t="n">
        <f>G5/C5</f>
        <v>0.139269109601462</v>
      </c>
      <c r="I5" s="62" t="n">
        <v>9193</v>
      </c>
      <c r="J5" s="49" t="n">
        <f>I5/C5</f>
        <v>0.014753580066217</v>
      </c>
      <c r="K5" s="62" t="n">
        <v>65217</v>
      </c>
      <c r="L5" s="49" t="n">
        <f>K5/C5</f>
        <v>0.104664878840256</v>
      </c>
      <c r="M5" s="62" t="n">
        <v>522</v>
      </c>
      <c r="N5" s="49" t="n">
        <f>M5/C5</f>
        <v>0.000837742716693709</v>
      </c>
      <c r="O5" s="62" t="n">
        <v>27402</v>
      </c>
      <c r="P5" s="49" t="n">
        <f>O5/C5</f>
        <v>0.0439766780131054</v>
      </c>
      <c r="Q5" s="62" t="n">
        <f>C5-E5</f>
        <v>156663</v>
      </c>
      <c r="R5" s="49" t="n">
        <f>Q5/$C5</f>
        <v>0.251423921887714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s="25" customFormat="true">
      <c r="A6" s="9" t="n">
        <v>4</v>
      </c>
      <c r="B6" s="25"/>
      <c r="C6" s="47" t="n">
        <f>Overview!M6</f>
        <v>589785</v>
      </c>
      <c r="D6" s="49" t="n">
        <f>F6+H6+J6+L6+N6+P6</f>
        <v>1.05874683147249</v>
      </c>
      <c r="E6" s="62" t="n">
        <v>494786</v>
      </c>
      <c r="F6" s="49" t="n">
        <f>E6/C6</f>
        <v>0.838926049323058</v>
      </c>
      <c r="G6" s="62" t="n">
        <v>52683</v>
      </c>
      <c r="H6" s="49" t="n">
        <f>G6/C6</f>
        <v>0.089325771255627</v>
      </c>
      <c r="I6" s="62" t="n">
        <v>11519</v>
      </c>
      <c r="J6" s="49" t="n">
        <f>I6/C6</f>
        <v>0.0195308459862492</v>
      </c>
      <c r="K6" s="62" t="n">
        <v>20621</v>
      </c>
      <c r="L6" s="49" t="n">
        <f>K6/C6</f>
        <v>0.0349635884262909</v>
      </c>
      <c r="M6" s="62" t="n">
        <v>671</v>
      </c>
      <c r="N6" s="49" t="n">
        <f>M6/C6</f>
        <v>0.00113770272217842</v>
      </c>
      <c r="O6" s="62" t="n">
        <v>44153</v>
      </c>
      <c r="P6" s="49" t="n">
        <f>O6/C6</f>
        <v>0.0748628737590817</v>
      </c>
      <c r="Q6" s="62" t="n">
        <f>C6-E6</f>
        <v>94999</v>
      </c>
      <c r="R6" s="49" t="n">
        <f>Q6/$C6</f>
        <v>0.161073950676942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>
      <c r="A7" s="9" t="n">
        <v>5</v>
      </c>
      <c r="B7" s="25"/>
      <c r="C7" s="47" t="n">
        <f>Overview!M7</f>
        <v>612608</v>
      </c>
      <c r="D7" s="49" t="n">
        <f>F7+H7+J7+L7+N7+P7</f>
        <v>1.05585790587129</v>
      </c>
      <c r="E7" s="62" t="n">
        <v>541268</v>
      </c>
      <c r="F7" s="49" t="n">
        <f>E7/C7</f>
        <v>0.883547064354367</v>
      </c>
      <c r="G7" s="62" t="n">
        <v>44114</v>
      </c>
      <c r="H7" s="49" t="n">
        <f>G7/C7</f>
        <v>0.0720101598412035</v>
      </c>
      <c r="I7" s="62" t="n">
        <v>13393</v>
      </c>
      <c r="J7" s="49" t="n">
        <f>I7/C7</f>
        <v>0.021862267551191</v>
      </c>
      <c r="K7" s="62" t="n">
        <v>21488</v>
      </c>
      <c r="L7" s="49" t="n">
        <f>K7/C7</f>
        <v>0.0350762641036356</v>
      </c>
      <c r="M7" s="62" t="n">
        <v>729</v>
      </c>
      <c r="N7" s="49" t="n">
        <f>M7/C7</f>
        <v>0.00118999425407438</v>
      </c>
      <c r="O7" s="62" t="n">
        <v>25835</v>
      </c>
      <c r="P7" s="49" t="n">
        <f>O7/C7</f>
        <v>0.0421721557668199</v>
      </c>
      <c r="Q7" s="62" t="n">
        <f>C7-E7</f>
        <v>71340</v>
      </c>
      <c r="R7" s="49" t="n">
        <f>Q7/$C7</f>
        <v>0.116452935645633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>
      <c r="A8" s="9" t="n">
        <v>6</v>
      </c>
      <c r="B8" s="25"/>
      <c r="C8" s="47" t="n">
        <f>Overview!M8</f>
        <v>620087</v>
      </c>
      <c r="D8" s="49" t="n">
        <f>F8+H8+J8+L8+N8+P8</f>
        <v>1.04694018742531</v>
      </c>
      <c r="E8" s="62" t="n">
        <v>500218</v>
      </c>
      <c r="F8" s="49" t="n">
        <f>E8/C8</f>
        <v>0.806690028979804</v>
      </c>
      <c r="G8" s="62" t="n">
        <v>80506</v>
      </c>
      <c r="H8" s="49" t="n">
        <f>G8/C8</f>
        <v>0.129830168992416</v>
      </c>
      <c r="I8" s="62" t="n">
        <v>10329</v>
      </c>
      <c r="J8" s="49" t="n">
        <f>I8/C8</f>
        <v>0.0166573400184168</v>
      </c>
      <c r="K8" s="62" t="n">
        <v>39752</v>
      </c>
      <c r="L8" s="49" t="n">
        <f>K8/C8</f>
        <v>0.0641071333538681</v>
      </c>
      <c r="M8" s="62" t="n">
        <v>531</v>
      </c>
      <c r="N8" s="49" t="n">
        <f>M8/C8</f>
        <v>0.000856331450264237</v>
      </c>
      <c r="O8" s="62" t="n">
        <v>17858</v>
      </c>
      <c r="P8" s="49" t="n">
        <f>O8/C8</f>
        <v>0.0287991846305438</v>
      </c>
      <c r="Q8" s="62" t="n">
        <f>C8-E8</f>
        <v>119869</v>
      </c>
      <c r="R8" s="49" t="n">
        <f>Q8/$C8</f>
        <v>0.193309971020196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>
      <c r="A9" s="9" t="n">
        <v>7</v>
      </c>
      <c r="B9" s="25"/>
      <c r="C9" s="47" t="n">
        <f>Overview!M9</f>
        <v>618358</v>
      </c>
      <c r="D9" s="49" t="n">
        <f>F9+H9+J9+L9+N9+P9</f>
        <v>1.06116359778639</v>
      </c>
      <c r="E9" s="62" t="n">
        <v>491846</v>
      </c>
      <c r="F9" s="49" t="n">
        <f>E9/C9</f>
        <v>0.795406544428955</v>
      </c>
      <c r="G9" s="62" t="n">
        <v>65081</v>
      </c>
      <c r="H9" s="49" t="n">
        <f>G9/C9</f>
        <v>0.105248092528923</v>
      </c>
      <c r="I9" s="62" t="n">
        <v>11319</v>
      </c>
      <c r="J9" s="49" t="n">
        <f>I9/C9</f>
        <v>0.0183049301537297</v>
      </c>
      <c r="K9" s="62" t="n">
        <v>61541</v>
      </c>
      <c r="L9" s="49" t="n">
        <f>K9/C9</f>
        <v>0.0995232535198057</v>
      </c>
      <c r="M9" s="62" t="n">
        <v>727</v>
      </c>
      <c r="N9" s="49" t="n">
        <f>M9/C9</f>
        <v>0.00117569433887813</v>
      </c>
      <c r="O9" s="62" t="n">
        <v>25665</v>
      </c>
      <c r="P9" s="49" t="n">
        <f>O9/C9</f>
        <v>0.0415050828161033</v>
      </c>
      <c r="Q9" s="62" t="n">
        <f>C9-E9</f>
        <v>126512</v>
      </c>
      <c r="R9" s="49" t="n">
        <f>Q9/$C9</f>
        <v>0.204593455571045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>
      <c r="A10" s="9" t="n">
        <v>8</v>
      </c>
      <c r="B10" s="25"/>
      <c r="C10" s="47" t="n">
        <f>Overview!M10</f>
        <v>604751</v>
      </c>
      <c r="D10" s="49" t="n">
        <f>F10+H10+J10+L10+N10+P10</f>
        <v>1.05353112272654</v>
      </c>
      <c r="E10" s="62" t="n">
        <v>552964</v>
      </c>
      <c r="F10" s="49" t="n">
        <f>E10/C10</f>
        <v>0.91436640865414</v>
      </c>
      <c r="G10" s="62" t="n">
        <v>36461</v>
      </c>
      <c r="H10" s="49" t="n">
        <f>G10/C10</f>
        <v>0.0602909296553458</v>
      </c>
      <c r="I10" s="62" t="n">
        <v>15404</v>
      </c>
      <c r="J10" s="49" t="n">
        <f>I10/C10</f>
        <v>0.0254716403941457</v>
      </c>
      <c r="K10" s="62" t="n">
        <v>8066</v>
      </c>
      <c r="L10" s="49" t="n">
        <f>K10/C10</f>
        <v>0.013337720814021</v>
      </c>
      <c r="M10" s="62" t="n">
        <v>442</v>
      </c>
      <c r="N10" s="49" t="n">
        <f>M10/C10</f>
        <v>0.000730879320579875</v>
      </c>
      <c r="O10" s="62" t="n">
        <v>23787</v>
      </c>
      <c r="P10" s="49" t="n">
        <f>O10/C10</f>
        <v>0.0393335438883111</v>
      </c>
      <c r="Q10" s="62" t="n">
        <f>C10-E10</f>
        <v>51787</v>
      </c>
      <c r="R10" s="49" t="n">
        <f>Q10/$C10</f>
        <v>0.0856335913458597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>
      <c r="A11" s="9" t="n">
        <v>9</v>
      </c>
      <c r="B11" s="25"/>
      <c r="C11" s="47" t="n">
        <f>Overview!M11</f>
        <v>601198</v>
      </c>
      <c r="D11" s="49" t="n">
        <f>F11+H11+J11+L11+N11+P11</f>
        <v>1.05939474183214</v>
      </c>
      <c r="E11" s="62" t="n">
        <v>521476</v>
      </c>
      <c r="F11" s="49" t="n">
        <f>E11/C11</f>
        <v>0.86739476844567</v>
      </c>
      <c r="G11" s="62" t="n">
        <v>47009</v>
      </c>
      <c r="H11" s="49" t="n">
        <f>G11/C11</f>
        <v>0.078192209554922</v>
      </c>
      <c r="I11" s="62" t="n">
        <v>14037</v>
      </c>
      <c r="J11" s="49" t="n">
        <f>I11/C11</f>
        <v>0.0233483810658053</v>
      </c>
      <c r="K11" s="62" t="n">
        <v>16505</v>
      </c>
      <c r="L11" s="49" t="n">
        <f>K11/C11</f>
        <v>0.0274535178094405</v>
      </c>
      <c r="M11" s="62" t="n">
        <v>659</v>
      </c>
      <c r="N11" s="49" t="n">
        <f>M11/C11</f>
        <v>0.00109614469775349</v>
      </c>
      <c r="O11" s="62" t="n">
        <v>37220</v>
      </c>
      <c r="P11" s="49" t="n">
        <f>O11/C11</f>
        <v>0.0619097202585504</v>
      </c>
      <c r="Q11" s="62" t="n">
        <f>C11-E11</f>
        <v>79722</v>
      </c>
      <c r="R11" s="49" t="n">
        <f>Q11/$C11</f>
        <v>0.13260523155433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>
      <c r="A12" s="9" t="n">
        <v>10</v>
      </c>
      <c r="B12" s="25"/>
      <c r="C12" s="47" t="n">
        <f>Overview!M12</f>
        <v>606636</v>
      </c>
      <c r="D12" s="49" t="n">
        <f>F12+H12+J12+L12+N12+P12</f>
        <v>1.0480831998101</v>
      </c>
      <c r="E12" s="62" t="n">
        <v>574555</v>
      </c>
      <c r="F12" s="49" t="n">
        <f>E12/C12</f>
        <v>0.947116557540271</v>
      </c>
      <c r="G12" s="62" t="n">
        <v>17738</v>
      </c>
      <c r="H12" s="49" t="n">
        <f>G12/C12</f>
        <v>0.0292399396013425</v>
      </c>
      <c r="I12" s="62" t="n">
        <v>12286</v>
      </c>
      <c r="J12" s="49" t="n">
        <f>I12/C12</f>
        <v>0.0202526721130958</v>
      </c>
      <c r="K12" s="62" t="n">
        <v>10997</v>
      </c>
      <c r="L12" s="49" t="n">
        <f>K12/C12</f>
        <v>0.0181278394292459</v>
      </c>
      <c r="M12" s="62" t="n">
        <v>367</v>
      </c>
      <c r="N12" s="49" t="n">
        <f>M12/C12</f>
        <v>0.000604975636131057</v>
      </c>
      <c r="O12" s="62" t="n">
        <v>19862</v>
      </c>
      <c r="P12" s="49" t="n">
        <f>O12/C12</f>
        <v>0.0327412154900138</v>
      </c>
      <c r="Q12" s="62" t="n">
        <f>C12-E12</f>
        <v>32081</v>
      </c>
      <c r="R12" s="49" t="n">
        <f>Q12/$C12</f>
        <v>0.0528834424597287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>
      <c r="A13" s="9" t="n">
        <v>11</v>
      </c>
      <c r="B13" s="25"/>
      <c r="C13" s="47" t="n">
        <f>Overview!M13</f>
        <v>605859</v>
      </c>
      <c r="D13" s="49" t="n">
        <f>F13+H13+J13+L13+N13+P13</f>
        <v>1.05362468825255</v>
      </c>
      <c r="E13" s="62" t="n">
        <v>499727</v>
      </c>
      <c r="F13" s="49" t="n">
        <f>E13/C13</f>
        <v>0.824823927679543</v>
      </c>
      <c r="G13" s="62" t="n">
        <v>91987</v>
      </c>
      <c r="H13" s="49" t="n">
        <f>G13/C13</f>
        <v>0.151829055935457</v>
      </c>
      <c r="I13" s="62" t="n">
        <v>14021</v>
      </c>
      <c r="J13" s="49" t="n">
        <f>I13/C13</f>
        <v>0.0231423483021627</v>
      </c>
      <c r="K13" s="62" t="n">
        <v>8909</v>
      </c>
      <c r="L13" s="49" t="n">
        <f>K13/C13</f>
        <v>0.0147047415322707</v>
      </c>
      <c r="M13" s="62" t="n">
        <v>504</v>
      </c>
      <c r="N13" s="49" t="n">
        <f>M13/C13</f>
        <v>0.000831876723792169</v>
      </c>
      <c r="O13" s="62" t="n">
        <v>23200</v>
      </c>
      <c r="P13" s="49" t="n">
        <f>O13/C13</f>
        <v>0.0382927380793221</v>
      </c>
      <c r="Q13" s="62" t="n">
        <f>C13-E13</f>
        <v>106132</v>
      </c>
      <c r="R13" s="49" t="n">
        <f>Q13/$C13</f>
        <v>0.175176072320457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>
      <c r="A14" s="9" t="n">
        <v>12</v>
      </c>
      <c r="B14" s="25"/>
      <c r="C14" s="47" t="n">
        <f>Overview!M14</f>
        <v>631504</v>
      </c>
      <c r="D14" s="49" t="n">
        <f>F14+H14+J14+L14+N14+P14</f>
        <v>1.04428158808179</v>
      </c>
      <c r="E14" s="62" t="n">
        <v>602261</v>
      </c>
      <c r="F14" s="49" t="n">
        <f>E14/C14</f>
        <v>0.953693088246472</v>
      </c>
      <c r="G14" s="62" t="n">
        <v>9164</v>
      </c>
      <c r="H14" s="49" t="n">
        <f>G14/C14</f>
        <v>0.0145113886847906</v>
      </c>
      <c r="I14" s="62" t="n">
        <v>28606</v>
      </c>
      <c r="J14" s="49" t="n">
        <f>I14/C14</f>
        <v>0.0452982087207682</v>
      </c>
      <c r="K14" s="62" t="n">
        <v>5479</v>
      </c>
      <c r="L14" s="49" t="n">
        <f>K14/C14</f>
        <v>0.00867611289873065</v>
      </c>
      <c r="M14" s="62" t="n">
        <v>659</v>
      </c>
      <c r="N14" s="49" t="n">
        <f>M14/C14</f>
        <v>0.00104354050013935</v>
      </c>
      <c r="O14" s="62" t="n">
        <v>13299</v>
      </c>
      <c r="P14" s="49" t="n">
        <f>O14/C14</f>
        <v>0.021059249030885</v>
      </c>
      <c r="Q14" s="62" t="n">
        <f>C14-E14</f>
        <v>29243</v>
      </c>
      <c r="R14" s="49" t="n">
        <f>Q14/$C14</f>
        <v>0.0463069117535281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>
      <c r="A15" s="9" t="n">
        <v>13</v>
      </c>
      <c r="B15" s="25"/>
      <c r="C15" s="47" t="n">
        <f>Overview!M15</f>
        <v>611868</v>
      </c>
      <c r="D15" s="49" t="n">
        <f>F15+H15+J15+L15+N15+P15</f>
        <v>1.04765897219662</v>
      </c>
      <c r="E15" s="62" t="n">
        <v>567223</v>
      </c>
      <c r="F15" s="49" t="n">
        <f>E15/C15</f>
        <v>0.92703491602764</v>
      </c>
      <c r="G15" s="62" t="n">
        <v>29842</v>
      </c>
      <c r="H15" s="49" t="n">
        <f>G15/C15</f>
        <v>0.0487719573502782</v>
      </c>
      <c r="I15" s="62" t="n">
        <v>16437</v>
      </c>
      <c r="J15" s="49" t="n">
        <f>I15/C15</f>
        <v>0.0268636372550942</v>
      </c>
      <c r="K15" s="62" t="n">
        <v>5703</v>
      </c>
      <c r="L15" s="49" t="n">
        <f>K15/C15</f>
        <v>0.00932063778462021</v>
      </c>
      <c r="M15" s="62" t="n">
        <v>491</v>
      </c>
      <c r="N15" s="49" t="n">
        <f>M15/C15</f>
        <v>0.000802460661449855</v>
      </c>
      <c r="O15" s="62" t="n">
        <v>21333</v>
      </c>
      <c r="P15" s="49" t="n">
        <f>O15/C15</f>
        <v>0.0348653631175352</v>
      </c>
      <c r="Q15" s="62" t="n">
        <f>C15-E15</f>
        <v>44645</v>
      </c>
      <c r="R15" s="49" t="n">
        <f>Q15/$C15</f>
        <v>0.0729650839723601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F3+H3+J3+L3+N3+P3+R3</f>
        <v>1.03731949793278</v>
      </c>
      <c r="E3" s="62" t="n">
        <v>257281</v>
      </c>
      <c r="F3" s="49" t="n">
        <f>E3/C3</f>
        <v>0.433813660490871</v>
      </c>
      <c r="G3" s="62" t="n">
        <v>268242</v>
      </c>
      <c r="H3" s="49" t="n">
        <f>G3/C3</f>
        <v>0.452295520918343</v>
      </c>
      <c r="I3" s="62" t="n">
        <v>9764</v>
      </c>
      <c r="J3" s="49" t="n">
        <f>I3/C3</f>
        <v>0.0164635421233316</v>
      </c>
      <c r="K3" s="62" t="n">
        <v>20527</v>
      </c>
      <c r="L3" s="49" t="n">
        <f>K3/C3</f>
        <v>0.0346115453877127</v>
      </c>
      <c r="M3" s="62" t="n">
        <v>583</v>
      </c>
      <c r="N3" s="49" t="n">
        <f>M3/C3</f>
        <v>0.000983023869101014</v>
      </c>
      <c r="O3" s="62" t="n">
        <v>6379</v>
      </c>
      <c r="P3" s="49" t="n">
        <f>O3/C3</f>
        <v>0.0107559335523077</v>
      </c>
      <c r="Q3" s="62" t="n">
        <f>'4A-VAPNHRaceAlone'!Q3</f>
        <v>52425</v>
      </c>
      <c r="R3" s="49" t="n">
        <f>Q3/C3</f>
        <v>0.088396271591116</v>
      </c>
      <c r="S3" s="62" t="n">
        <f>C3-E3</f>
        <v>335787</v>
      </c>
      <c r="T3" s="49" t="n">
        <f>S3/$C3</f>
        <v>0.566186339509129</v>
      </c>
    </row>
    <row r="4">
      <c r="A4" s="9" t="n">
        <v>2</v>
      </c>
      <c r="B4" s="25"/>
      <c r="C4" s="47" t="n">
        <f>Overview!M4</f>
        <v>595777</v>
      </c>
      <c r="D4" s="49" t="n">
        <f>F4+H4+J4+L4+N4+P4+R4</f>
        <v>1.03454312603541</v>
      </c>
      <c r="E4" s="62" t="n">
        <v>292904</v>
      </c>
      <c r="F4" s="49" t="n">
        <f>E4/C4</f>
        <v>0.491633614590694</v>
      </c>
      <c r="G4" s="62" t="n">
        <v>276643</v>
      </c>
      <c r="H4" s="49" t="n">
        <f>G4/C4</f>
        <v>0.464339845277679</v>
      </c>
      <c r="I4" s="62" t="n">
        <v>8077</v>
      </c>
      <c r="J4" s="49" t="n">
        <f>I4/C4</f>
        <v>0.0135570859566583</v>
      </c>
      <c r="K4" s="62" t="n">
        <v>15062</v>
      </c>
      <c r="L4" s="49" t="n">
        <f>K4/C4</f>
        <v>0.0252812713481722</v>
      </c>
      <c r="M4" s="62" t="n">
        <v>417</v>
      </c>
      <c r="N4" s="49" t="n">
        <f>M4/C4</f>
        <v>0.000699926314711713</v>
      </c>
      <c r="O4" s="62" t="n">
        <v>6688</v>
      </c>
      <c r="P4" s="49" t="n">
        <f>O4/C4</f>
        <v>0.0112256767213236</v>
      </c>
      <c r="Q4" s="62" t="n">
        <f>'4A-VAPNHRaceAlone'!Q4</f>
        <v>16566</v>
      </c>
      <c r="R4" s="49" t="n">
        <f>Q4/C4</f>
        <v>0.0278057058261732</v>
      </c>
      <c r="S4" s="62" t="n">
        <f>C4-E4</f>
        <v>302873</v>
      </c>
      <c r="T4" s="49" t="n">
        <f>S4/$C4</f>
        <v>0.508366385409306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>
      <c r="A5" s="9" t="n">
        <v>3</v>
      </c>
      <c r="B5" s="25"/>
      <c r="C5" s="47" t="n">
        <f>Overview!M5</f>
        <v>623103</v>
      </c>
      <c r="D5" s="49" t="n">
        <f>F5+H5+J5+L5+N5+P5+R5</f>
        <v>1.0330908373094</v>
      </c>
      <c r="E5" s="62" t="n">
        <v>449724</v>
      </c>
      <c r="F5" s="49" t="n">
        <f>E5/C5</f>
        <v>0.72174905272483</v>
      </c>
      <c r="G5" s="62" t="n">
        <v>85268</v>
      </c>
      <c r="H5" s="49" t="n">
        <f>G5/C5</f>
        <v>0.136844149362144</v>
      </c>
      <c r="I5" s="62" t="n">
        <v>7640</v>
      </c>
      <c r="J5" s="49" t="n">
        <f>I5/C5</f>
        <v>0.012261215240498</v>
      </c>
      <c r="K5" s="62" t="n">
        <v>64871</v>
      </c>
      <c r="L5" s="49" t="n">
        <f>K5/C5</f>
        <v>0.104109593438003</v>
      </c>
      <c r="M5" s="62" t="n">
        <v>472</v>
      </c>
      <c r="N5" s="49" t="n">
        <f>M5/C5</f>
        <v>0.000757499161454848</v>
      </c>
      <c r="O5" s="62" t="n">
        <v>7691</v>
      </c>
      <c r="P5" s="49" t="n">
        <f>O5/C5</f>
        <v>0.0123430636668416</v>
      </c>
      <c r="Q5" s="62" t="n">
        <f>'4A-VAPNHRaceAlone'!Q5</f>
        <v>28056</v>
      </c>
      <c r="R5" s="49" t="n">
        <f>Q5/C5</f>
        <v>0.0450262637156297</v>
      </c>
      <c r="S5" s="62" t="n">
        <f>C5-E5</f>
        <v>173379</v>
      </c>
      <c r="T5" s="49" t="n">
        <f>S5/$C5</f>
        <v>0.27825094727517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1.03320871164916</v>
      </c>
      <c r="E6" s="62" t="n">
        <v>472292</v>
      </c>
      <c r="F6" s="49" t="n">
        <f>E6/C6</f>
        <v>0.800786727366752</v>
      </c>
      <c r="G6" s="62" t="n">
        <v>50236</v>
      </c>
      <c r="H6" s="49" t="n">
        <f>G6/C6</f>
        <v>0.0851768017158795</v>
      </c>
      <c r="I6" s="62" t="n">
        <v>8701</v>
      </c>
      <c r="J6" s="49" t="n">
        <f>I6/C6</f>
        <v>0.0147528336597235</v>
      </c>
      <c r="K6" s="62" t="n">
        <v>20286</v>
      </c>
      <c r="L6" s="49" t="n">
        <f>K6/C6</f>
        <v>0.0343955848317607</v>
      </c>
      <c r="M6" s="62" t="n">
        <v>532</v>
      </c>
      <c r="N6" s="49" t="n">
        <f>M6/C6</f>
        <v>0.000902023618776334</v>
      </c>
      <c r="O6" s="62" t="n">
        <v>6574</v>
      </c>
      <c r="P6" s="49" t="n">
        <f>O6/C6</f>
        <v>0.0111464347177361</v>
      </c>
      <c r="Q6" s="62" t="n">
        <f>'4A-VAPNHRaceAlone'!Q6</f>
        <v>50750</v>
      </c>
      <c r="R6" s="49" t="n">
        <f>Q6/C6</f>
        <v>0.0860483057385318</v>
      </c>
      <c r="S6" s="62" t="n">
        <f>C6-E6</f>
        <v>117493</v>
      </c>
      <c r="T6" s="49" t="n">
        <f>S6/$C6</f>
        <v>0.199213272633248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>
      <c r="A7" s="9" t="n">
        <v>5</v>
      </c>
      <c r="B7" s="25"/>
      <c r="C7" s="47" t="n">
        <f>Overview!M7</f>
        <v>612608</v>
      </c>
      <c r="D7" s="49" t="n">
        <f>F7+H7+J7+L7+N7+P7+R7</f>
        <v>1.03724078040117</v>
      </c>
      <c r="E7" s="62" t="n">
        <v>522379</v>
      </c>
      <c r="F7" s="49" t="n">
        <f>E7/C7</f>
        <v>0.852713317488508</v>
      </c>
      <c r="G7" s="62" t="n">
        <v>42555</v>
      </c>
      <c r="H7" s="49" t="n">
        <f>G7/C7</f>
        <v>0.0694653024446302</v>
      </c>
      <c r="I7" s="62" t="n">
        <v>11569</v>
      </c>
      <c r="J7" s="49" t="n">
        <f>I7/C7</f>
        <v>0.0188848333681571</v>
      </c>
      <c r="K7" s="62" t="n">
        <v>21152</v>
      </c>
      <c r="L7" s="49" t="n">
        <f>K7/C7</f>
        <v>0.0345277893857083</v>
      </c>
      <c r="M7" s="62" t="n">
        <v>632</v>
      </c>
      <c r="N7" s="49" t="n">
        <f>M7/C7</f>
        <v>0.00103165482657752</v>
      </c>
      <c r="O7" s="62" t="n">
        <v>7501</v>
      </c>
      <c r="P7" s="49" t="n">
        <f>O7/C7</f>
        <v>0.0122443716046803</v>
      </c>
      <c r="Q7" s="62" t="n">
        <f>'4A-VAPNHRaceAlone'!Q7</f>
        <v>29634</v>
      </c>
      <c r="R7" s="49" t="n">
        <f>Q7/C7</f>
        <v>0.0483735112829085</v>
      </c>
      <c r="S7" s="62" t="n">
        <f>C7-E7</f>
        <v>90229</v>
      </c>
      <c r="T7" s="49" t="n">
        <f>S7/$C7</f>
        <v>0.147286682511492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>
      <c r="A8" s="9" t="n">
        <v>6</v>
      </c>
      <c r="B8" s="25"/>
      <c r="C8" s="47" t="n">
        <f>Overview!M8</f>
        <v>620087</v>
      </c>
      <c r="D8" s="49" t="n">
        <f>F8+H8+J8+L8+N8+P8+R8</f>
        <v>1.03466771598179</v>
      </c>
      <c r="E8" s="62" t="n">
        <v>489394</v>
      </c>
      <c r="F8" s="49" t="n">
        <f>E8/C8</f>
        <v>0.789234413880633</v>
      </c>
      <c r="G8" s="62" t="n">
        <v>79532</v>
      </c>
      <c r="H8" s="49" t="n">
        <f>G8/C8</f>
        <v>0.128259421661799</v>
      </c>
      <c r="I8" s="62" t="n">
        <v>9299</v>
      </c>
      <c r="J8" s="49" t="n">
        <f>I8/C8</f>
        <v>0.0149962827796745</v>
      </c>
      <c r="K8" s="62" t="n">
        <v>39479</v>
      </c>
      <c r="L8" s="49" t="n">
        <f>K8/C8</f>
        <v>0.0636668725517548</v>
      </c>
      <c r="M8" s="62" t="n">
        <v>454</v>
      </c>
      <c r="N8" s="49" t="n">
        <f>M8/C8</f>
        <v>0.000732155326591269</v>
      </c>
      <c r="O8" s="62" t="n">
        <v>7257</v>
      </c>
      <c r="P8" s="49" t="n">
        <f>O8/C8</f>
        <v>0.0117031964869446</v>
      </c>
      <c r="Q8" s="62" t="n">
        <f>'4A-VAPNHRaceAlone'!Q8</f>
        <v>16169</v>
      </c>
      <c r="R8" s="49" t="n">
        <f>Q8/C8</f>
        <v>0.0260753732943926</v>
      </c>
      <c r="S8" s="62" t="n">
        <f>C8-E8</f>
        <v>130693</v>
      </c>
      <c r="T8" s="49" t="n">
        <f>S8/$C8</f>
        <v>0.210765586119367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>
      <c r="A9" s="9" t="n">
        <v>7</v>
      </c>
      <c r="B9" s="25"/>
      <c r="C9" s="47" t="n">
        <f>Overview!M9</f>
        <v>618358</v>
      </c>
      <c r="D9" s="49" t="n">
        <f>F9+H9+J9+L9+N9+P9+R9</f>
        <v>1.04131102047681</v>
      </c>
      <c r="E9" s="62" t="n">
        <v>473686</v>
      </c>
      <c r="F9" s="49" t="n">
        <f>E9/C9</f>
        <v>0.766038443749414</v>
      </c>
      <c r="G9" s="62" t="n">
        <v>63465</v>
      </c>
      <c r="H9" s="49" t="n">
        <f>G9/C9</f>
        <v>0.102634719693123</v>
      </c>
      <c r="I9" s="62" t="n">
        <v>9711</v>
      </c>
      <c r="J9" s="49" t="n">
        <f>I9/C9</f>
        <v>0.0157044948072152</v>
      </c>
      <c r="K9" s="62" t="n">
        <v>61164</v>
      </c>
      <c r="L9" s="49" t="n">
        <f>K9/C9</f>
        <v>0.0989135743371962</v>
      </c>
      <c r="M9" s="62" t="n">
        <v>645</v>
      </c>
      <c r="N9" s="49" t="n">
        <f>M9/C9</f>
        <v>0.00104308507369517</v>
      </c>
      <c r="O9" s="62" t="n">
        <v>8729</v>
      </c>
      <c r="P9" s="49" t="n">
        <f>O9/C9</f>
        <v>0.0141164179973413</v>
      </c>
      <c r="Q9" s="62" t="n">
        <f>'4A-VAPNHRaceAlone'!Q9</f>
        <v>26503</v>
      </c>
      <c r="R9" s="49" t="n">
        <f>Q9/C9</f>
        <v>0.0428602848188266</v>
      </c>
      <c r="S9" s="62" t="n">
        <f>C9-E9</f>
        <v>144672</v>
      </c>
      <c r="T9" s="49" t="n">
        <f>S9/$C9</f>
        <v>0.233961556250586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>
      <c r="A10" s="9" t="n">
        <v>8</v>
      </c>
      <c r="B10" s="25"/>
      <c r="C10" s="47" t="n">
        <f>Overview!M10</f>
        <v>604751</v>
      </c>
      <c r="D10" s="49" t="n">
        <f>F10+H10+J10+L10+N10+P10+R10</f>
        <v>1.03898960067863</v>
      </c>
      <c r="E10" s="62" t="n">
        <v>537333</v>
      </c>
      <c r="F10" s="49" t="n">
        <f>E10/C10</f>
        <v>0.888519407160964</v>
      </c>
      <c r="G10" s="62" t="n">
        <v>35553</v>
      </c>
      <c r="H10" s="49" t="n">
        <f>G10/C10</f>
        <v>0.0587894852592224</v>
      </c>
      <c r="I10" s="62" t="n">
        <v>13806</v>
      </c>
      <c r="J10" s="49" t="n">
        <f>I10/C10</f>
        <v>0.0228292305428184</v>
      </c>
      <c r="K10" s="62" t="n">
        <v>7856</v>
      </c>
      <c r="L10" s="49" t="n">
        <f>K10/C10</f>
        <v>0.0129904704580894</v>
      </c>
      <c r="M10" s="62" t="n">
        <v>353</v>
      </c>
      <c r="N10" s="49" t="n">
        <f>M10/C10</f>
        <v>0.00058371131258981</v>
      </c>
      <c r="O10" s="62" t="n">
        <v>7491</v>
      </c>
      <c r="P10" s="49" t="n">
        <f>O10/C10</f>
        <v>0.0123869162680177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67418</v>
      </c>
      <c r="T10" s="49" t="n">
        <f>S10/$C10</f>
        <v>0.111480592839036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>
      <c r="A11" s="9" t="n">
        <v>9</v>
      </c>
      <c r="B11" s="25"/>
      <c r="C11" s="47" t="n">
        <f>Overview!M11</f>
        <v>601198</v>
      </c>
      <c r="D11" s="49" t="n">
        <f>F11+H11+J11+L11+N11+P11+R11</f>
        <v>1.03786772411086</v>
      </c>
      <c r="E11" s="62" t="n">
        <v>500666</v>
      </c>
      <c r="F11" s="49" t="n">
        <f>E11/C11</f>
        <v>0.83278054817215</v>
      </c>
      <c r="G11" s="62" t="n">
        <v>45656</v>
      </c>
      <c r="H11" s="49" t="n">
        <f>G11/C11</f>
        <v>0.0759417030662111</v>
      </c>
      <c r="I11" s="62" t="n">
        <v>11693</v>
      </c>
      <c r="J11" s="49" t="n">
        <f>I11/C11</f>
        <v>0.0194494991666639</v>
      </c>
      <c r="K11" s="62" t="n">
        <v>16184</v>
      </c>
      <c r="L11" s="49" t="n">
        <f>K11/C11</f>
        <v>0.0269195838974847</v>
      </c>
      <c r="M11" s="62" t="n">
        <v>575</v>
      </c>
      <c r="N11" s="49" t="n">
        <f>M11/C11</f>
        <v>0.000956423674064119</v>
      </c>
      <c r="O11" s="62" t="n">
        <v>8113</v>
      </c>
      <c r="P11" s="49" t="n">
        <f>O11/C11</f>
        <v>0.0134947222046647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100532</v>
      </c>
      <c r="T11" s="49" t="n">
        <f>S11/$C11</f>
        <v>0.16721945182785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>
      <c r="A12" s="9" t="n">
        <v>10</v>
      </c>
      <c r="B12" s="25"/>
      <c r="C12" s="47" t="n">
        <f>Overview!M12</f>
        <v>606636</v>
      </c>
      <c r="D12" s="49" t="n">
        <f>F12+H12+J12+L12+N12+P12+R12</f>
        <v>1.03422315853329</v>
      </c>
      <c r="E12" s="62" t="n">
        <v>561337</v>
      </c>
      <c r="F12" s="49" t="n">
        <f>E12/C12</f>
        <v>0.925327544029698</v>
      </c>
      <c r="G12" s="62" t="n">
        <v>17066</v>
      </c>
      <c r="H12" s="49" t="n">
        <f>G12/C12</f>
        <v>0.0281321912975821</v>
      </c>
      <c r="I12" s="62" t="n">
        <v>11149</v>
      </c>
      <c r="J12" s="49" t="n">
        <f>I12/C12</f>
        <v>0.0183784015455726</v>
      </c>
      <c r="K12" s="62" t="n">
        <v>10781</v>
      </c>
      <c r="L12" s="49" t="n">
        <f>K12/C12</f>
        <v>0.0177717774744657</v>
      </c>
      <c r="M12" s="62" t="n">
        <v>326</v>
      </c>
      <c r="N12" s="49" t="n">
        <f>M12/C12</f>
        <v>0.000537389802121866</v>
      </c>
      <c r="O12" s="62" t="n">
        <v>7903</v>
      </c>
      <c r="P12" s="49" t="n">
        <f>O12/C12</f>
        <v>0.0130275816140157</v>
      </c>
      <c r="Q12" s="62" t="n">
        <f>'4A-VAPNHRaceAlone'!Q12</f>
        <v>18835</v>
      </c>
      <c r="R12" s="49" t="n">
        <f>Q12/C12</f>
        <v>0.0310482727698323</v>
      </c>
      <c r="S12" s="62" t="n">
        <f>C12-E12</f>
        <v>45299</v>
      </c>
      <c r="T12" s="49" t="n">
        <f>S12/$C12</f>
        <v>0.0746724559703018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>
      <c r="A13" s="9" t="n">
        <v>11</v>
      </c>
      <c r="B13" s="25"/>
      <c r="C13" s="47" t="n">
        <f>Overview!M13</f>
        <v>605859</v>
      </c>
      <c r="D13" s="49" t="n">
        <f>F13+H13+J13+L13+N13+P13+R13</f>
        <v>1.03782563269672</v>
      </c>
      <c r="E13" s="62" t="n">
        <v>482112</v>
      </c>
      <c r="F13" s="49" t="n">
        <f>E13/C13</f>
        <v>0.795749506073195</v>
      </c>
      <c r="G13" s="62" t="n">
        <v>90458</v>
      </c>
      <c r="H13" s="49" t="n">
        <f>G13/C13</f>
        <v>0.149305366430143</v>
      </c>
      <c r="I13" s="62" t="n">
        <v>12426</v>
      </c>
      <c r="J13" s="49" t="n">
        <f>I13/C13</f>
        <v>0.0205097225592093</v>
      </c>
      <c r="K13" s="62" t="n">
        <v>8712</v>
      </c>
      <c r="L13" s="49" t="n">
        <f>K13/C13</f>
        <v>0.0143795833684075</v>
      </c>
      <c r="M13" s="62" t="n">
        <v>449</v>
      </c>
      <c r="N13" s="49" t="n">
        <f>M13/C13</f>
        <v>0.000741096525759294</v>
      </c>
      <c r="O13" s="62" t="n">
        <v>7469</v>
      </c>
      <c r="P13" s="49" t="n">
        <f>O13/C13</f>
        <v>0.0123279508928645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123747</v>
      </c>
      <c r="T13" s="49" t="n">
        <f>S13/$C13</f>
        <v>0.204250493926805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>
      <c r="A14" s="9" t="n">
        <v>12</v>
      </c>
      <c r="B14" s="25"/>
      <c r="C14" s="47" t="n">
        <f>Overview!M14</f>
        <v>631504</v>
      </c>
      <c r="D14" s="49" t="n">
        <f>F14+H14+J14+L14+N14+P14+R14</f>
        <v>1.03734576503078</v>
      </c>
      <c r="E14" s="62" t="n">
        <v>594744</v>
      </c>
      <c r="F14" s="49" t="n">
        <f>E14/C14</f>
        <v>0.941789759051407</v>
      </c>
      <c r="G14" s="62" t="n">
        <v>8814</v>
      </c>
      <c r="H14" s="49" t="n">
        <f>G14/C14</f>
        <v>0.0139571562492082</v>
      </c>
      <c r="I14" s="62" t="n">
        <v>27716</v>
      </c>
      <c r="J14" s="49" t="n">
        <f>I14/C14</f>
        <v>0.0438888748131445</v>
      </c>
      <c r="K14" s="62" t="n">
        <v>5242</v>
      </c>
      <c r="L14" s="49" t="n">
        <f>K14/C14</f>
        <v>0.00830081836377917</v>
      </c>
      <c r="M14" s="62" t="n">
        <v>528</v>
      </c>
      <c r="N14" s="49" t="n">
        <f>M14/C14</f>
        <v>0.000836099217107097</v>
      </c>
      <c r="O14" s="62" t="n">
        <v>7601</v>
      </c>
      <c r="P14" s="49" t="n">
        <f>O14/C14</f>
        <v>0.0120363449796042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36760</v>
      </c>
      <c r="T14" s="49" t="n">
        <f>S14/$C14</f>
        <v>0.0582102409485926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>
      <c r="A15" s="9" t="n">
        <v>13</v>
      </c>
      <c r="B15" s="25"/>
      <c r="C15" s="47" t="n">
        <f>Overview!M15</f>
        <v>611868</v>
      </c>
      <c r="D15" s="49" t="n">
        <f>F15+H15+J15+L15+N15+P15+R15</f>
        <v>1.03511541705074</v>
      </c>
      <c r="E15" s="62" t="n">
        <v>551561</v>
      </c>
      <c r="F15" s="49" t="n">
        <f>E15/C15</f>
        <v>0.901437891832879</v>
      </c>
      <c r="G15" s="62" t="n">
        <v>29104</v>
      </c>
      <c r="H15" s="49" t="n">
        <f>G15/C15</f>
        <v>0.0475658148489543</v>
      </c>
      <c r="I15" s="62" t="n">
        <v>14776</v>
      </c>
      <c r="J15" s="49" t="n">
        <f>I15/C15</f>
        <v>0.0241489994573993</v>
      </c>
      <c r="K15" s="62" t="n">
        <v>5480</v>
      </c>
      <c r="L15" s="49" t="n">
        <f>K15/C15</f>
        <v>0.00895618009113077</v>
      </c>
      <c r="M15" s="62" t="n">
        <v>452</v>
      </c>
      <c r="N15" s="49" t="n">
        <f>M15/C15</f>
        <v>0.000738721423575019</v>
      </c>
      <c r="O15" s="62" t="n">
        <v>7882</v>
      </c>
      <c r="P15" s="49" t="n">
        <f>O15/C15</f>
        <v>0.0128818634084476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60307</v>
      </c>
      <c r="T15" s="49" t="n">
        <f>S15/$C15</f>
        <v>0.098562108167121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F3+H3+J3+L3+N3+P3</f>
        <v>0.955446930200247</v>
      </c>
      <c r="E3" s="62" t="n">
        <f>'4-VAPRaceAlone'!E3</f>
        <v>250133</v>
      </c>
      <c r="F3" s="49" t="n">
        <f>E3/C3</f>
        <v>0.421761079673832</v>
      </c>
      <c r="G3" s="62" t="n">
        <v>263954</v>
      </c>
      <c r="H3" s="49" t="n">
        <f>G3/C3</f>
        <v>0.44506532134595</v>
      </c>
      <c r="I3" s="62" t="n">
        <v>5610</v>
      </c>
      <c r="J3" s="49" t="n">
        <f>I3/C3</f>
        <v>0.00945928628757579</v>
      </c>
      <c r="K3" s="62" t="n">
        <v>18188</v>
      </c>
      <c r="L3" s="49" t="n">
        <f>K3/C3</f>
        <v>0.0306676468802903</v>
      </c>
      <c r="M3" s="62" t="n">
        <v>382</v>
      </c>
      <c r="N3" s="49" t="n">
        <f>M3/C3</f>
        <v>0.00064410826414509</v>
      </c>
      <c r="O3" s="62" t="n">
        <v>28378</v>
      </c>
      <c r="P3" s="49" t="n">
        <f>O3/C3</f>
        <v>0.0478494877484538</v>
      </c>
      <c r="Q3" s="62" t="n">
        <f>C3-E3</f>
        <v>342935</v>
      </c>
      <c r="R3" s="49" t="n">
        <f>Q3/$C3</f>
        <v>0.578238920326168</v>
      </c>
    </row>
    <row r="4">
      <c r="A4" s="9" t="n">
        <v>2</v>
      </c>
      <c r="B4" s="25"/>
      <c r="C4" s="47" t="n">
        <f>Overview!M4</f>
        <v>595777</v>
      </c>
      <c r="D4" s="49" t="n">
        <f>F4+H4+J4+L4+N4+P4</f>
        <v>0.970582953017656</v>
      </c>
      <c r="E4" s="62" t="n">
        <f>'4-VAPRaceAlone'!E4</f>
        <v>280837</v>
      </c>
      <c r="F4" s="49" t="n">
        <f>E4/C4</f>
        <v>0.471379391953701</v>
      </c>
      <c r="G4" s="62" t="n">
        <v>272453</v>
      </c>
      <c r="H4" s="49" t="n">
        <f>G4/C4</f>
        <v>0.457307012523142</v>
      </c>
      <c r="I4" s="62" t="n">
        <v>3886</v>
      </c>
      <c r="J4" s="49" t="n">
        <f>I4/C4</f>
        <v>0.00652257472174992</v>
      </c>
      <c r="K4" s="62" t="n">
        <v>12184</v>
      </c>
      <c r="L4" s="49" t="n">
        <f>K4/C4</f>
        <v>0.0204506048404017</v>
      </c>
      <c r="M4" s="62" t="n">
        <v>273</v>
      </c>
      <c r="N4" s="49" t="n">
        <f>M4/C4</f>
        <v>0.000458225141286085</v>
      </c>
      <c r="O4" s="62" t="n">
        <v>8618</v>
      </c>
      <c r="P4" s="49" t="n">
        <f>O4/C4</f>
        <v>0.0144651438373754</v>
      </c>
      <c r="Q4" s="62" t="n">
        <f>C4-E4</f>
        <v>314940</v>
      </c>
      <c r="R4" s="49" t="n">
        <f>Q4/$C4</f>
        <v>0.528620608046299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>
      <c r="A5" s="9" t="n">
        <v>3</v>
      </c>
      <c r="B5" s="25"/>
      <c r="C5" s="47" t="n">
        <f>Overview!M5</f>
        <v>623103</v>
      </c>
      <c r="D5" s="49" t="n">
        <f>F5+H5+J5+L5+N5+P5</f>
        <v>0.957626588220568</v>
      </c>
      <c r="E5" s="62" t="n">
        <f>'4-VAPRaceAlone'!E5</f>
        <v>437841</v>
      </c>
      <c r="F5" s="49" t="n">
        <f>E5/C5</f>
        <v>0.702678369386763</v>
      </c>
      <c r="G5" s="62" t="n">
        <v>82136</v>
      </c>
      <c r="H5" s="49" t="n">
        <f>G5/C5</f>
        <v>0.131817693061982</v>
      </c>
      <c r="I5" s="62" t="n">
        <v>2604</v>
      </c>
      <c r="J5" s="49" t="n">
        <f>I5/C5</f>
        <v>0.00417908435683988</v>
      </c>
      <c r="K5" s="62" t="n">
        <v>61267</v>
      </c>
      <c r="L5" s="49" t="n">
        <f>K5/C5</f>
        <v>0.0983256379763859</v>
      </c>
      <c r="M5" s="62" t="n">
        <v>329</v>
      </c>
      <c r="N5" s="49" t="n">
        <f>M5/C5</f>
        <v>0.000528002593471705</v>
      </c>
      <c r="O5" s="62" t="n">
        <v>12523</v>
      </c>
      <c r="P5" s="49" t="n">
        <f>O5/C5</f>
        <v>0.0200978008451251</v>
      </c>
      <c r="Q5" s="62" t="n">
        <f>C5-E5</f>
        <v>185262</v>
      </c>
      <c r="R5" s="49" t="n">
        <f>Q5/$C5</f>
        <v>0.297321630613237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s="25" customFormat="true">
      <c r="A6" s="9" t="n">
        <v>4</v>
      </c>
      <c r="B6" s="25"/>
      <c r="C6" s="47" t="n">
        <f>Overview!M6</f>
        <v>589785</v>
      </c>
      <c r="D6" s="49" t="n">
        <f>F6+H6+J6+L6+N6+P6</f>
        <v>0.951945200369626</v>
      </c>
      <c r="E6" s="62" t="n">
        <f>'4-VAPRaceAlone'!E6</f>
        <v>464155</v>
      </c>
      <c r="F6" s="49" t="n">
        <f>E6/C6</f>
        <v>0.786990174385581</v>
      </c>
      <c r="G6" s="62" t="n">
        <v>47466</v>
      </c>
      <c r="H6" s="49" t="n">
        <f>G6/C6</f>
        <v>0.0804801749790178</v>
      </c>
      <c r="I6" s="62" t="n">
        <v>4094</v>
      </c>
      <c r="J6" s="49" t="n">
        <f>I6/C6</f>
        <v>0.00694151258509457</v>
      </c>
      <c r="K6" s="62" t="n">
        <v>17900</v>
      </c>
      <c r="L6" s="49" t="n">
        <f>K6/C6</f>
        <v>0.0303500428122112</v>
      </c>
      <c r="M6" s="62" t="n">
        <v>360</v>
      </c>
      <c r="N6" s="49" t="n">
        <f>M6/C6</f>
        <v>0.000610391922480226</v>
      </c>
      <c r="O6" s="62" t="n">
        <v>27468</v>
      </c>
      <c r="P6" s="49" t="n">
        <f>O6/C6</f>
        <v>0.0465729036852412</v>
      </c>
      <c r="Q6" s="62" t="n">
        <f>C6-E6</f>
        <v>125630</v>
      </c>
      <c r="R6" s="49" t="n">
        <f>Q6/$C6</f>
        <v>0.213009825614419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>
      <c r="A7" s="9" t="n">
        <v>5</v>
      </c>
      <c r="B7" s="25"/>
      <c r="C7" s="47" t="n">
        <f>Overview!M7</f>
        <v>612608</v>
      </c>
      <c r="D7" s="49" t="n">
        <f>F7+H7+J7+L7+N7+P7</f>
        <v>0.95176850449227</v>
      </c>
      <c r="E7" s="62" t="n">
        <f>'4-VAPRaceAlone'!E7</f>
        <v>510217</v>
      </c>
      <c r="F7" s="49" t="n">
        <f>E7/C7</f>
        <v>0.832860491537819</v>
      </c>
      <c r="G7" s="62" t="n">
        <v>39046</v>
      </c>
      <c r="H7" s="49" t="n">
        <f>G7/C7</f>
        <v>0.0637373328458003</v>
      </c>
      <c r="I7" s="62" t="n">
        <v>3333</v>
      </c>
      <c r="J7" s="49" t="n">
        <f>I7/C7</f>
        <v>0.00544067331801087</v>
      </c>
      <c r="K7" s="62" t="n">
        <v>18751</v>
      </c>
      <c r="L7" s="49" t="n">
        <f>K7/C7</f>
        <v>0.0306084804638529</v>
      </c>
      <c r="M7" s="62" t="n">
        <v>410</v>
      </c>
      <c r="N7" s="49" t="n">
        <f>M7/C7</f>
        <v>0.000669269745089845</v>
      </c>
      <c r="O7" s="62" t="n">
        <v>11304</v>
      </c>
      <c r="P7" s="49" t="n">
        <f>O7/C7</f>
        <v>0.0184522565816966</v>
      </c>
      <c r="Q7" s="62" t="n">
        <f>C7-E7</f>
        <v>102391</v>
      </c>
      <c r="R7" s="49" t="n">
        <f>Q7/$C7</f>
        <v>0.167139508462181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>
      <c r="A8" s="9" t="n">
        <v>6</v>
      </c>
      <c r="B8" s="25"/>
      <c r="C8" s="47" t="n">
        <f>Overview!M8</f>
        <v>620087</v>
      </c>
      <c r="D8" s="49" t="n">
        <f>F8+H8+J8+L8+N8+P8</f>
        <v>0.960876457658361</v>
      </c>
      <c r="E8" s="62" t="n">
        <f>'4-VAPRaceAlone'!E8</f>
        <v>474195</v>
      </c>
      <c r="F8" s="49" t="n">
        <f>E8/C8</f>
        <v>0.764723337209134</v>
      </c>
      <c r="G8" s="62" t="n">
        <v>76153</v>
      </c>
      <c r="H8" s="49" t="n">
        <f>G8/C8</f>
        <v>0.122810186312566</v>
      </c>
      <c r="I8" s="62" t="n">
        <v>2439</v>
      </c>
      <c r="J8" s="49" t="n">
        <f>I8/C8</f>
        <v>0.00393331903426455</v>
      </c>
      <c r="K8" s="62" t="n">
        <v>36205</v>
      </c>
      <c r="L8" s="49" t="n">
        <f>K8/C8</f>
        <v>0.0583869682802574</v>
      </c>
      <c r="M8" s="62" t="n">
        <v>273</v>
      </c>
      <c r="N8" s="49" t="n">
        <f>M8/C8</f>
        <v>0.000440260802113252</v>
      </c>
      <c r="O8" s="62" t="n">
        <v>6562</v>
      </c>
      <c r="P8" s="49" t="n">
        <f>O8/C8</f>
        <v>0.0105823860200262</v>
      </c>
      <c r="Q8" s="62" t="n">
        <f>C8-E8</f>
        <v>145892</v>
      </c>
      <c r="R8" s="49" t="n">
        <f>Q8/$C8</f>
        <v>0.235276662790866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>
      <c r="A9" s="9" t="n">
        <v>7</v>
      </c>
      <c r="B9" s="25"/>
      <c r="C9" s="47" t="n">
        <f>Overview!M9</f>
        <v>618358</v>
      </c>
      <c r="D9" s="49" t="n">
        <f>F9+H9+J9+L9+N9+P9</f>
        <v>0.949441909055919</v>
      </c>
      <c r="E9" s="62" t="n">
        <f>'4-VAPRaceAlone'!E9</f>
        <v>458424</v>
      </c>
      <c r="F9" s="49" t="n">
        <f>E9/C9</f>
        <v>0.741356948563777</v>
      </c>
      <c r="G9" s="62" t="n">
        <v>59524</v>
      </c>
      <c r="H9" s="49" t="n">
        <f>G9/C9</f>
        <v>0.0962613890335372</v>
      </c>
      <c r="I9" s="62" t="n">
        <v>2755</v>
      </c>
      <c r="J9" s="49" t="n">
        <f>I9/C9</f>
        <v>0.00445534787291504</v>
      </c>
      <c r="K9" s="62" t="n">
        <v>56200</v>
      </c>
      <c r="L9" s="49" t="n">
        <f>K9/C9</f>
        <v>0.0908858622351453</v>
      </c>
      <c r="M9" s="62" t="n">
        <v>444</v>
      </c>
      <c r="N9" s="49" t="n">
        <f>M9/C9</f>
        <v>0.000718030655380864</v>
      </c>
      <c r="O9" s="62" t="n">
        <v>9748</v>
      </c>
      <c r="P9" s="49" t="n">
        <f>O9/C9</f>
        <v>0.0157643306951636</v>
      </c>
      <c r="Q9" s="62" t="n">
        <f>C9-E9</f>
        <v>159934</v>
      </c>
      <c r="R9" s="49" t="n">
        <f>Q9/$C9</f>
        <v>0.258643051436223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>
      <c r="A10" s="9" t="n">
        <v>8</v>
      </c>
      <c r="B10" s="25"/>
      <c r="C10" s="47" t="n">
        <f>Overview!M10</f>
        <v>604751</v>
      </c>
      <c r="D10" s="49" t="n">
        <f>F10+H10+J10+L10+N10+P10</f>
        <v>0.952514340612913</v>
      </c>
      <c r="E10" s="62" t="n">
        <f>'4-VAPRaceAlone'!E10</f>
        <v>523136</v>
      </c>
      <c r="F10" s="49" t="n">
        <f>E10/C10</f>
        <v>0.865043629526863</v>
      </c>
      <c r="G10" s="62" t="n">
        <v>31760</v>
      </c>
      <c r="H10" s="49" t="n">
        <f>G10/C10</f>
        <v>0.052517482401848</v>
      </c>
      <c r="I10" s="62" t="n">
        <v>3572</v>
      </c>
      <c r="J10" s="49" t="n">
        <f>I10/C10</f>
        <v>0.00590656319708442</v>
      </c>
      <c r="K10" s="62" t="n">
        <v>6364</v>
      </c>
      <c r="L10" s="49" t="n">
        <f>K10/C10</f>
        <v>0.0105233393578514</v>
      </c>
      <c r="M10" s="62" t="n">
        <v>195</v>
      </c>
      <c r="N10" s="49" t="n">
        <f>M10/C10</f>
        <v>0.000322446759079357</v>
      </c>
      <c r="O10" s="62" t="n">
        <v>11007</v>
      </c>
      <c r="P10" s="49" t="n">
        <f>O10/C10</f>
        <v>0.0182008793701871</v>
      </c>
      <c r="Q10" s="62" t="n">
        <f>C10-E10</f>
        <v>81615</v>
      </c>
      <c r="R10" s="49" t="n">
        <f>Q10/$C10</f>
        <v>0.134956370473137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>
      <c r="A11" s="9" t="n">
        <v>9</v>
      </c>
      <c r="B11" s="25"/>
      <c r="C11" s="47" t="n">
        <f>Overview!M11</f>
        <v>601198</v>
      </c>
      <c r="D11" s="49" t="n">
        <f>F11+H11+J11+L11+N11+P11</f>
        <v>0.949096637048028</v>
      </c>
      <c r="E11" s="62" t="n">
        <f>'4-VAPRaceAlone'!E11</f>
        <v>489142</v>
      </c>
      <c r="F11" s="49" t="n">
        <f>E11/C11</f>
        <v>0.813612154398385</v>
      </c>
      <c r="G11" s="62" t="n">
        <v>42052</v>
      </c>
      <c r="H11" s="49" t="n">
        <f>G11/C11</f>
        <v>0.0699470058117292</v>
      </c>
      <c r="I11" s="62" t="n">
        <v>4376</v>
      </c>
      <c r="J11" s="49" t="n">
        <f>I11/C11</f>
        <v>0.00727879999600797</v>
      </c>
      <c r="K11" s="62" t="n">
        <v>14045</v>
      </c>
      <c r="L11" s="49" t="n">
        <f>K11/C11</f>
        <v>0.0233616878299662</v>
      </c>
      <c r="M11" s="62" t="n">
        <v>358</v>
      </c>
      <c r="N11" s="49" t="n">
        <f>M11/C11</f>
        <v>0.000595477696199921</v>
      </c>
      <c r="O11" s="62" t="n">
        <v>20622</v>
      </c>
      <c r="P11" s="49" t="n">
        <f>O11/C11</f>
        <v>0.0343015113157396</v>
      </c>
      <c r="Q11" s="62" t="n">
        <f>C11-E11</f>
        <v>112056</v>
      </c>
      <c r="R11" s="49" t="n">
        <f>Q11/$C11</f>
        <v>0.186387845601615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>
      <c r="A12" s="9" t="n">
        <v>10</v>
      </c>
      <c r="B12" s="25"/>
      <c r="C12" s="47" t="n">
        <f>Overview!M12</f>
        <v>606636</v>
      </c>
      <c r="D12" s="49" t="n">
        <f>F12+H12+J12+L12+N12+P12</f>
        <v>0.956156574947745</v>
      </c>
      <c r="E12" s="62" t="n">
        <f>'4-VAPRaceAlone'!E12</f>
        <v>547223</v>
      </c>
      <c r="F12" s="49" t="n">
        <f>E12/C12</f>
        <v>0.902061532780778</v>
      </c>
      <c r="G12" s="62" t="n">
        <v>15095</v>
      </c>
      <c r="H12" s="49" t="n">
        <f>G12/C12</f>
        <v>0.0248831259602134</v>
      </c>
      <c r="I12" s="62" t="n">
        <v>2276</v>
      </c>
      <c r="J12" s="49" t="n">
        <f>I12/C12</f>
        <v>0.00375183800499805</v>
      </c>
      <c r="K12" s="62" t="n">
        <v>8808</v>
      </c>
      <c r="L12" s="49" t="n">
        <f>K12/C12</f>
        <v>0.0145194152671454</v>
      </c>
      <c r="M12" s="62" t="n">
        <v>183</v>
      </c>
      <c r="N12" s="49" t="n">
        <f>M12/C12</f>
        <v>0.000301663600577612</v>
      </c>
      <c r="O12" s="62" t="n">
        <v>6454</v>
      </c>
      <c r="P12" s="49" t="n">
        <f>O12/C12</f>
        <v>0.0106389993340323</v>
      </c>
      <c r="Q12" s="62" t="n">
        <f>C12-E12</f>
        <v>59413</v>
      </c>
      <c r="R12" s="49" t="n">
        <f>Q12/$C12</f>
        <v>0.0979384672192221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>
      <c r="A13" s="9" t="n">
        <v>11</v>
      </c>
      <c r="B13" s="25"/>
      <c r="C13" s="47" t="n">
        <f>Overview!M13</f>
        <v>605859</v>
      </c>
      <c r="D13" s="49" t="n">
        <f>F13+H13+J13+L13+N13+P13</f>
        <v>0.954230274700878</v>
      </c>
      <c r="E13" s="62" t="n">
        <f>'4-VAPRaceAlone'!E13</f>
        <v>470339</v>
      </c>
      <c r="F13" s="49" t="n">
        <f>E13/C13</f>
        <v>0.776317592046994</v>
      </c>
      <c r="G13" s="62" t="n">
        <v>86774</v>
      </c>
      <c r="H13" s="49" t="n">
        <f>G13/C13</f>
        <v>0.143224743710995</v>
      </c>
      <c r="I13" s="62" t="n">
        <v>3550</v>
      </c>
      <c r="J13" s="49" t="n">
        <f>I13/C13</f>
        <v>0.00585944914575834</v>
      </c>
      <c r="K13" s="62" t="n">
        <v>7187</v>
      </c>
      <c r="L13" s="49" t="n">
        <f>K13/C13</f>
        <v>0.0118624960593141</v>
      </c>
      <c r="M13" s="62" t="n">
        <v>286</v>
      </c>
      <c r="N13" s="49" t="n">
        <f>M13/C13</f>
        <v>0.000472057029770953</v>
      </c>
      <c r="O13" s="62" t="n">
        <v>9993</v>
      </c>
      <c r="P13" s="49" t="n">
        <f>O13/C13</f>
        <v>0.0164939367080459</v>
      </c>
      <c r="Q13" s="62" t="n">
        <f>C13-E13</f>
        <v>135520</v>
      </c>
      <c r="R13" s="49" t="n">
        <f>Q13/$C13</f>
        <v>0.223682407953006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>
      <c r="A14" s="9" t="n">
        <v>12</v>
      </c>
      <c r="B14" s="25"/>
      <c r="C14" s="47" t="n">
        <f>Overview!M14</f>
        <v>631504</v>
      </c>
      <c r="D14" s="49" t="n">
        <f>F14+H14+J14+L14+N14+P14</f>
        <v>0.95969938432694</v>
      </c>
      <c r="E14" s="62" t="n">
        <f>'4-VAPRaceAlone'!E14</f>
        <v>576111</v>
      </c>
      <c r="F14" s="49" t="n">
        <f>E14/C14</f>
        <v>0.912284007702247</v>
      </c>
      <c r="G14" s="62" t="n">
        <v>7330</v>
      </c>
      <c r="H14" s="49" t="n">
        <f>G14/C14</f>
        <v>0.0116072107223391</v>
      </c>
      <c r="I14" s="62" t="n">
        <v>14387</v>
      </c>
      <c r="J14" s="49" t="n">
        <f>I14/C14</f>
        <v>0.0227821201449239</v>
      </c>
      <c r="K14" s="62" t="n">
        <v>3867</v>
      </c>
      <c r="L14" s="49" t="n">
        <f>K14/C14</f>
        <v>0.00612347665256277</v>
      </c>
      <c r="M14" s="62" t="n">
        <v>350</v>
      </c>
      <c r="N14" s="49" t="n">
        <f>M14/C14</f>
        <v>0.000554232435582356</v>
      </c>
      <c r="O14" s="62" t="n">
        <v>4009</v>
      </c>
      <c r="P14" s="49" t="n">
        <f>O14/C14</f>
        <v>0.00634833666928475</v>
      </c>
      <c r="Q14" s="62" t="n">
        <f>C14-E14</f>
        <v>55393</v>
      </c>
      <c r="R14" s="49" t="n">
        <f>Q14/$C14</f>
        <v>0.0877159922977527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>
      <c r="A15" s="9" t="n">
        <v>13</v>
      </c>
      <c r="B15" s="25"/>
      <c r="C15" s="47" t="n">
        <f>Overview!M15</f>
        <v>611868</v>
      </c>
      <c r="D15" s="49" t="n">
        <f>F15+H15+J15+L15+N15+P15</f>
        <v>0.957235874404283</v>
      </c>
      <c r="E15" s="62" t="n">
        <f>'4-VAPRaceAlone'!E15</f>
        <v>540173</v>
      </c>
      <c r="F15" s="49" t="n">
        <f>E15/C15</f>
        <v>0.882826034373427</v>
      </c>
      <c r="G15" s="62" t="n">
        <v>26690</v>
      </c>
      <c r="H15" s="49" t="n">
        <f>G15/C15</f>
        <v>0.0436205194584453</v>
      </c>
      <c r="I15" s="62" t="n">
        <v>5541</v>
      </c>
      <c r="J15" s="49" t="n">
        <f>I15/C15</f>
        <v>0.00905587479652474</v>
      </c>
      <c r="K15" s="62" t="n">
        <v>4252</v>
      </c>
      <c r="L15" s="49" t="n">
        <f>K15/C15</f>
        <v>0.00694921126778978</v>
      </c>
      <c r="M15" s="62" t="n">
        <v>264</v>
      </c>
      <c r="N15" s="49" t="n">
        <f>M15/C15</f>
        <v>0.000431465610229657</v>
      </c>
      <c r="O15" s="62" t="n">
        <v>8782</v>
      </c>
      <c r="P15" s="49" t="n">
        <f>O15/C15</f>
        <v>0.0143527688978669</v>
      </c>
      <c r="Q15" s="62" t="n">
        <f>C15-E15</f>
        <v>71695</v>
      </c>
      <c r="R15" s="49" t="n">
        <f>Q15/$C15</f>
        <v>0.117173965626573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F3+H3+J3+L3+N3+P3+R3</f>
        <v>0.976592903343292</v>
      </c>
      <c r="E3" s="62" t="n">
        <f>'4A-VAPNHRaceAlone'!E3</f>
        <v>240151</v>
      </c>
      <c r="F3" s="49" t="n">
        <f>E3/C3</f>
        <v>0.404929957441642</v>
      </c>
      <c r="G3" s="62" t="n">
        <v>261486</v>
      </c>
      <c r="H3" s="49" t="n">
        <f>G3/C3</f>
        <v>0.440903909838332</v>
      </c>
      <c r="I3" s="62" t="n">
        <v>3624</v>
      </c>
      <c r="J3" s="49" t="n">
        <f>I3/C3</f>
        <v>0.00611059777293666</v>
      </c>
      <c r="K3" s="62" t="n">
        <v>17965</v>
      </c>
      <c r="L3" s="49" t="n">
        <f>K3/C3</f>
        <v>0.0302916360349909</v>
      </c>
      <c r="M3" s="62" t="n">
        <v>288</v>
      </c>
      <c r="N3" s="49" t="n">
        <f>M3/C3</f>
        <v>0.000485610419041324</v>
      </c>
      <c r="O3" s="62" t="n">
        <v>3247</v>
      </c>
      <c r="P3" s="49" t="n">
        <f>O3/C3</f>
        <v>0.00547492024523326</v>
      </c>
      <c r="Q3" s="62" t="n">
        <f>'4A-VAPNHRaceAlone'!Q3</f>
        <v>52425</v>
      </c>
      <c r="R3" s="49" t="n">
        <f>Q3/C3</f>
        <v>0.088396271591116</v>
      </c>
      <c r="S3" s="62" t="n">
        <f>C3-E3</f>
        <v>352917</v>
      </c>
      <c r="T3" s="49" t="n">
        <f>S3/$C3</f>
        <v>0.595070042558358</v>
      </c>
    </row>
    <row r="4">
      <c r="A4" s="9" t="n">
        <v>2</v>
      </c>
      <c r="B4" s="25"/>
      <c r="C4" s="47" t="n">
        <f>Overview!M4</f>
        <v>595777</v>
      </c>
      <c r="D4" s="49" t="n">
        <f>F4+H4+J4+L4+N4+P4+R4</f>
        <v>0.979133132027587</v>
      </c>
      <c r="E4" s="62" t="n">
        <f>'4A-VAPNHRaceAlone'!E4</f>
        <v>277173</v>
      </c>
      <c r="F4" s="49" t="n">
        <f>E4/C4</f>
        <v>0.465229439874315</v>
      </c>
      <c r="G4" s="62" t="n">
        <v>270596</v>
      </c>
      <c r="H4" s="49" t="n">
        <f>G4/C4</f>
        <v>0.454190074474174</v>
      </c>
      <c r="I4" s="62" t="n">
        <v>3298</v>
      </c>
      <c r="J4" s="49" t="n">
        <f>I4/C4</f>
        <v>0.00553562826359527</v>
      </c>
      <c r="K4" s="62" t="n">
        <v>12059</v>
      </c>
      <c r="L4" s="49" t="n">
        <f>K4/C4</f>
        <v>0.0202407947940253</v>
      </c>
      <c r="M4" s="62" t="n">
        <v>225</v>
      </c>
      <c r="N4" s="49" t="n">
        <f>M4/C4</f>
        <v>0.000377658083477543</v>
      </c>
      <c r="O4" s="62" t="n">
        <v>3428</v>
      </c>
      <c r="P4" s="49" t="n">
        <f>O4/C4</f>
        <v>0.00575383071182674</v>
      </c>
      <c r="Q4" s="62" t="n">
        <f>'4A-VAPNHRaceAlone'!Q4</f>
        <v>16566</v>
      </c>
      <c r="R4" s="49" t="n">
        <f>Q4/C4</f>
        <v>0.0278057058261732</v>
      </c>
      <c r="S4" s="62" t="n">
        <f>C4-E4</f>
        <v>318604</v>
      </c>
      <c r="T4" s="49" t="n">
        <f>S4/$C4</f>
        <v>0.534770560125685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>
      <c r="A5" s="9" t="n">
        <v>3</v>
      </c>
      <c r="B5" s="25"/>
      <c r="C5" s="47" t="n">
        <f>Overview!M5</f>
        <v>623103</v>
      </c>
      <c r="D5" s="49" t="n">
        <f>F5+H5+J5+L5+N5+P5+R5</f>
        <v>0.973469875766929</v>
      </c>
      <c r="E5" s="62" t="n">
        <f>'4A-VAPNHRaceAlone'!E5</f>
        <v>431624</v>
      </c>
      <c r="F5" s="49" t="n">
        <f>E5/C5</f>
        <v>0.692700885728363</v>
      </c>
      <c r="G5" s="62" t="n">
        <v>81010</v>
      </c>
      <c r="H5" s="49" t="n">
        <f>G5/C5</f>
        <v>0.130010608198003</v>
      </c>
      <c r="I5" s="62" t="n">
        <v>1785</v>
      </c>
      <c r="J5" s="49" t="n">
        <f>I5/C5</f>
        <v>0.00286469492202734</v>
      </c>
      <c r="K5" s="62" t="n">
        <v>61079</v>
      </c>
      <c r="L5" s="49" t="n">
        <f>K5/C5</f>
        <v>0.0980239222086878</v>
      </c>
      <c r="M5" s="62" t="n">
        <v>284</v>
      </c>
      <c r="N5" s="49" t="n">
        <f>M5/C5</f>
        <v>0.00045578339375673</v>
      </c>
      <c r="O5" s="62" t="n">
        <v>2734</v>
      </c>
      <c r="P5" s="49" t="n">
        <f>O5/C5</f>
        <v>0.00438771760046092</v>
      </c>
      <c r="Q5" s="62" t="n">
        <f>'4A-VAPNHRaceAlone'!Q5</f>
        <v>28056</v>
      </c>
      <c r="R5" s="49" t="n">
        <f>Q5/C5</f>
        <v>0.0450262637156297</v>
      </c>
      <c r="S5" s="62" t="n">
        <f>C5-E5</f>
        <v>191479</v>
      </c>
      <c r="T5" s="49" t="n">
        <f>S5/$C5</f>
        <v>0.307299114271637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s="25" customFormat="true">
      <c r="A6" s="9" t="n">
        <v>4</v>
      </c>
      <c r="B6" s="25"/>
      <c r="C6" s="47" t="n">
        <f>Overview!M6</f>
        <v>589785</v>
      </c>
      <c r="D6" s="49" t="n">
        <f>F6+H6+J6+L6+N6+P6+R6</f>
        <v>0.971964359893859</v>
      </c>
      <c r="E6" s="62" t="n">
        <f>'4A-VAPNHRaceAlone'!E6</f>
        <v>454703</v>
      </c>
      <c r="F6" s="49" t="n">
        <f>E6/C6</f>
        <v>0.770963995354239</v>
      </c>
      <c r="G6" s="62" t="n">
        <v>45640</v>
      </c>
      <c r="H6" s="49" t="n">
        <f>G6/C6</f>
        <v>0.0773841315055486</v>
      </c>
      <c r="I6" s="62" t="n">
        <v>2185</v>
      </c>
      <c r="J6" s="49" t="n">
        <f>I6/C6</f>
        <v>0.00370473986283137</v>
      </c>
      <c r="K6" s="62" t="n">
        <v>17672</v>
      </c>
      <c r="L6" s="49" t="n">
        <f>K6/C6</f>
        <v>0.0299634612613071</v>
      </c>
      <c r="M6" s="62" t="n">
        <v>248</v>
      </c>
      <c r="N6" s="49" t="n">
        <f>M6/C6</f>
        <v>0.000420492213264156</v>
      </c>
      <c r="O6" s="62" t="n">
        <v>2052</v>
      </c>
      <c r="P6" s="49" t="n">
        <f>O6/C6</f>
        <v>0.00347923395813729</v>
      </c>
      <c r="Q6" s="62" t="n">
        <f>'4A-VAPNHRaceAlone'!Q6</f>
        <v>50750</v>
      </c>
      <c r="R6" s="49" t="n">
        <f>Q6/C6</f>
        <v>0.0860483057385318</v>
      </c>
      <c r="S6" s="62" t="n">
        <f>C6-E6</f>
        <v>135082</v>
      </c>
      <c r="T6" s="49" t="n">
        <f>S6/$C6</f>
        <v>0.229036004645761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>
      <c r="A7" s="9" t="n">
        <v>5</v>
      </c>
      <c r="B7" s="25"/>
      <c r="C7" s="47" t="n">
        <f>Overview!M7</f>
        <v>612608</v>
      </c>
      <c r="D7" s="49" t="n">
        <f>F7+H7+J7+L7+N7+P7+R7</f>
        <v>0.967357592457167</v>
      </c>
      <c r="E7" s="62" t="n">
        <f>'4A-VAPNHRaceAlone'!E7</f>
        <v>501448</v>
      </c>
      <c r="F7" s="49" t="n">
        <f>E7/C7</f>
        <v>0.818546280819056</v>
      </c>
      <c r="G7" s="62" t="n">
        <v>37966</v>
      </c>
      <c r="H7" s="49" t="n">
        <f>G7/C7</f>
        <v>0.0619743783953197</v>
      </c>
      <c r="I7" s="62" t="n">
        <v>2406</v>
      </c>
      <c r="J7" s="49" t="n">
        <f>I7/C7</f>
        <v>0.00392747074801504</v>
      </c>
      <c r="K7" s="62" t="n">
        <v>18564</v>
      </c>
      <c r="L7" s="49" t="n">
        <f>K7/C7</f>
        <v>0.0303032281654827</v>
      </c>
      <c r="M7" s="62" t="n">
        <v>349</v>
      </c>
      <c r="N7" s="49" t="n">
        <f>M7/C7</f>
        <v>0.000569695465942332</v>
      </c>
      <c r="O7" s="62" t="n">
        <v>2244</v>
      </c>
      <c r="P7" s="49" t="n">
        <f>O7/C7</f>
        <v>0.00366302758044296</v>
      </c>
      <c r="Q7" s="62" t="n">
        <f>'4A-VAPNHRaceAlone'!Q7</f>
        <v>29634</v>
      </c>
      <c r="R7" s="49" t="n">
        <f>Q7/C7</f>
        <v>0.0483735112829085</v>
      </c>
      <c r="S7" s="62" t="n">
        <f>C7-E7</f>
        <v>111160</v>
      </c>
      <c r="T7" s="49" t="n">
        <f>S7/$C7</f>
        <v>0.181453719180944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>
      <c r="A8" s="9" t="n">
        <v>6</v>
      </c>
      <c r="B8" s="25"/>
      <c r="C8" s="47" t="n">
        <f>Overview!M8</f>
        <v>620087</v>
      </c>
      <c r="D8" s="49" t="n">
        <f>F8+H8+J8+L8+N8+P8+R8</f>
        <v>0.971287899923721</v>
      </c>
      <c r="E8" s="62" t="n">
        <f>'4A-VAPNHRaceAlone'!E8</f>
        <v>470196</v>
      </c>
      <c r="F8" s="49" t="n">
        <f>E8/C8</f>
        <v>0.758274242162793</v>
      </c>
      <c r="G8" s="62" t="n">
        <v>75441</v>
      </c>
      <c r="H8" s="49" t="n">
        <f>G8/C8</f>
        <v>0.121661960337824</v>
      </c>
      <c r="I8" s="62" t="n">
        <v>1958</v>
      </c>
      <c r="J8" s="49" t="n">
        <f>I8/C8</f>
        <v>0.0031576214305412</v>
      </c>
      <c r="K8" s="62" t="n">
        <v>36042</v>
      </c>
      <c r="L8" s="49" t="n">
        <f>K8/C8</f>
        <v>0.0581241019405341</v>
      </c>
      <c r="M8" s="62" t="n">
        <v>222</v>
      </c>
      <c r="N8" s="49" t="n">
        <f>M8/C8</f>
        <v>0.000358014278641545</v>
      </c>
      <c r="O8" s="62" t="n">
        <v>2255</v>
      </c>
      <c r="P8" s="49" t="n">
        <f>O8/C8</f>
        <v>0.00363658647899408</v>
      </c>
      <c r="Q8" s="62" t="n">
        <f>'4A-VAPNHRaceAlone'!Q8</f>
        <v>16169</v>
      </c>
      <c r="R8" s="49" t="n">
        <f>Q8/C8</f>
        <v>0.0260753732943926</v>
      </c>
      <c r="S8" s="62" t="n">
        <f>C8-E8</f>
        <v>149891</v>
      </c>
      <c r="T8" s="49" t="n">
        <f>S8/$C8</f>
        <v>0.241725757837207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>
      <c r="A9" s="9" t="n">
        <v>7</v>
      </c>
      <c r="B9" s="25"/>
      <c r="C9" s="47" t="n">
        <f>Overview!M9</f>
        <v>618358</v>
      </c>
      <c r="D9" s="49" t="n">
        <f>F9+H9+J9+L9+N9+P9+R9</f>
        <v>0.966165231144418</v>
      </c>
      <c r="E9" s="62" t="n">
        <f>'4A-VAPNHRaceAlone'!E9</f>
        <v>451180</v>
      </c>
      <c r="F9" s="49" t="n">
        <f>E9/C9</f>
        <v>0.729642052015176</v>
      </c>
      <c r="G9" s="62" t="n">
        <v>58414</v>
      </c>
      <c r="H9" s="49" t="n">
        <f>G9/C9</f>
        <v>0.094466312395085</v>
      </c>
      <c r="I9" s="62" t="n">
        <v>1999</v>
      </c>
      <c r="J9" s="49" t="n">
        <f>I9/C9</f>
        <v>0.00323275513537465</v>
      </c>
      <c r="K9" s="62" t="n">
        <v>55964</v>
      </c>
      <c r="L9" s="49" t="n">
        <f>K9/C9</f>
        <v>0.0905042063012042</v>
      </c>
      <c r="M9" s="62" t="n">
        <v>385</v>
      </c>
      <c r="N9" s="49" t="n">
        <f>M9/C9</f>
        <v>0.000622616671895569</v>
      </c>
      <c r="O9" s="62" t="n">
        <v>2991</v>
      </c>
      <c r="P9" s="49" t="n">
        <f>O9/C9</f>
        <v>0.00483700380685622</v>
      </c>
      <c r="Q9" s="62" t="n">
        <f>'4A-VAPNHRaceAlone'!Q9</f>
        <v>26503</v>
      </c>
      <c r="R9" s="49" t="n">
        <f>Q9/C9</f>
        <v>0.0428602848188266</v>
      </c>
      <c r="S9" s="62" t="n">
        <f>C9-E9</f>
        <v>167178</v>
      </c>
      <c r="T9" s="49" t="n">
        <f>S9/$C9</f>
        <v>0.270357947984824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>
      <c r="A10" s="9" t="n">
        <v>8</v>
      </c>
      <c r="B10" s="25"/>
      <c r="C10" s="47" t="n">
        <f>Overview!M10</f>
        <v>604751</v>
      </c>
      <c r="D10" s="49" t="n">
        <f>F10+H10+J10+L10+N10+P10+R10</f>
        <v>0.965018660572699</v>
      </c>
      <c r="E10" s="62" t="n">
        <f>'4A-VAPNHRaceAlone'!E10</f>
        <v>515416</v>
      </c>
      <c r="F10" s="49" t="n">
        <f>E10/C10</f>
        <v>0.852278045013568</v>
      </c>
      <c r="G10" s="62" t="n">
        <v>31147</v>
      </c>
      <c r="H10" s="49" t="n">
        <f>G10/C10</f>
        <v>0.0515038420771524</v>
      </c>
      <c r="I10" s="62" t="n">
        <v>2753</v>
      </c>
      <c r="J10" s="49" t="n">
        <f>I10/C10</f>
        <v>0.00455228680895112</v>
      </c>
      <c r="K10" s="62" t="n">
        <v>6262</v>
      </c>
      <c r="L10" s="49" t="n">
        <f>K10/C10</f>
        <v>0.0103546748992561</v>
      </c>
      <c r="M10" s="62" t="n">
        <v>170</v>
      </c>
      <c r="N10" s="49" t="n">
        <f>M10/C10</f>
        <v>0.00028110743099226</v>
      </c>
      <c r="O10" s="62" t="n">
        <v>1910</v>
      </c>
      <c r="P10" s="49" t="n">
        <f>O10/C10</f>
        <v>0.00315832466585421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89335</v>
      </c>
      <c r="T10" s="49" t="n">
        <f>S10/$C10</f>
        <v>0.147721954986432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>
      <c r="A11" s="9" t="n">
        <v>9</v>
      </c>
      <c r="B11" s="25"/>
      <c r="C11" s="47" t="n">
        <f>Overview!M11</f>
        <v>601198</v>
      </c>
      <c r="D11" s="49" t="n">
        <f>F11+H11+J11+L11+N11+P11+R11</f>
        <v>0.967308607147728</v>
      </c>
      <c r="E11" s="62" t="n">
        <f>'4A-VAPNHRaceAlone'!E11</f>
        <v>479985</v>
      </c>
      <c r="F11" s="49" t="n">
        <f>E11/C11</f>
        <v>0.798380899470723</v>
      </c>
      <c r="G11" s="62" t="n">
        <v>41082</v>
      </c>
      <c r="H11" s="49" t="n">
        <f>G11/C11</f>
        <v>0.0683335606572211</v>
      </c>
      <c r="I11" s="62" t="n">
        <v>2797</v>
      </c>
      <c r="J11" s="49" t="n">
        <f>I11/C11</f>
        <v>0.0046523774197519</v>
      </c>
      <c r="K11" s="62" t="n">
        <v>13851</v>
      </c>
      <c r="L11" s="49" t="n">
        <f>K11/C11</f>
        <v>0.0230389987990645</v>
      </c>
      <c r="M11" s="62" t="n">
        <v>298</v>
      </c>
      <c r="N11" s="49" t="n">
        <f>M11/C11</f>
        <v>0.00049567696499323</v>
      </c>
      <c r="O11" s="62" t="n">
        <v>2454</v>
      </c>
      <c r="P11" s="49" t="n">
        <f>O11/C11</f>
        <v>0.00408184990635365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121213</v>
      </c>
      <c r="T11" s="49" t="n">
        <f>S11/$C11</f>
        <v>0.201619100529277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>
      <c r="A12" s="9" t="n">
        <v>10</v>
      </c>
      <c r="B12" s="25"/>
      <c r="C12" s="47" t="n">
        <f>Overview!M12</f>
        <v>606636</v>
      </c>
      <c r="D12" s="49" t="n">
        <f>F12+H12+J12+L12+N12+P12+R12</f>
        <v>0.968384665598481</v>
      </c>
      <c r="E12" s="62" t="n">
        <f>'4A-VAPNHRaceAlone'!E12</f>
        <v>541670</v>
      </c>
      <c r="F12" s="49" t="n">
        <f>E12/C12</f>
        <v>0.892907773359972</v>
      </c>
      <c r="G12" s="62" t="n">
        <v>14673</v>
      </c>
      <c r="H12" s="49" t="n">
        <f>G12/C12</f>
        <v>0.0241874864004114</v>
      </c>
      <c r="I12" s="62" t="n">
        <v>1766</v>
      </c>
      <c r="J12" s="49" t="n">
        <f>I12/C12</f>
        <v>0.00291113616732274</v>
      </c>
      <c r="K12" s="62" t="n">
        <v>8705</v>
      </c>
      <c r="L12" s="49" t="n">
        <f>K12/C12</f>
        <v>0.0143496264646345</v>
      </c>
      <c r="M12" s="62" t="n">
        <v>159</v>
      </c>
      <c r="N12" s="49" t="n">
        <f>M12/C12</f>
        <v>0.000262101161157597</v>
      </c>
      <c r="O12" s="62" t="n">
        <v>1649</v>
      </c>
      <c r="P12" s="49" t="n">
        <f>O12/C12</f>
        <v>0.00271826927515017</v>
      </c>
      <c r="Q12" s="62" t="n">
        <f>'4A-VAPNHRaceAlone'!Q12</f>
        <v>18835</v>
      </c>
      <c r="R12" s="49" t="n">
        <f>Q12/C12</f>
        <v>0.0310482727698323</v>
      </c>
      <c r="S12" s="62" t="n">
        <f>C12-E12</f>
        <v>64966</v>
      </c>
      <c r="T12" s="49" t="n">
        <f>S12/$C12</f>
        <v>0.107092226640028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>
      <c r="A13" s="9" t="n">
        <v>11</v>
      </c>
      <c r="B13" s="25"/>
      <c r="C13" s="47" t="n">
        <f>Overview!M13</f>
        <v>605859</v>
      </c>
      <c r="D13" s="49" t="n">
        <f>F13+H13+J13+L13+N13+P13+R13</f>
        <v>0.967929831858568</v>
      </c>
      <c r="E13" s="62" t="n">
        <f>'4A-VAPNHRaceAlone'!E13</f>
        <v>461426</v>
      </c>
      <c r="F13" s="49" t="n">
        <f>E13/C13</f>
        <v>0.761606248318503</v>
      </c>
      <c r="G13" s="62" t="n">
        <v>85616</v>
      </c>
      <c r="H13" s="49" t="n">
        <f>G13/C13</f>
        <v>0.14131340790514</v>
      </c>
      <c r="I13" s="62" t="n">
        <v>2754</v>
      </c>
      <c r="J13" s="49" t="n">
        <f>I13/C13</f>
        <v>0.00454561209786435</v>
      </c>
      <c r="K13" s="62" t="n">
        <v>7084</v>
      </c>
      <c r="L13" s="49" t="n">
        <f>K13/C13</f>
        <v>0.0116924895066344</v>
      </c>
      <c r="M13" s="62" t="n">
        <v>257</v>
      </c>
      <c r="N13" s="49" t="n">
        <f>M13/C13</f>
        <v>0.000424191107171801</v>
      </c>
      <c r="O13" s="62" t="n">
        <v>2142</v>
      </c>
      <c r="P13" s="49" t="n">
        <f>O13/C13</f>
        <v>0.00353547607611672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144433</v>
      </c>
      <c r="T13" s="49" t="n">
        <f>S13/$C13</f>
        <v>0.238393751681497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>
      <c r="A14" s="9" t="n">
        <v>12</v>
      </c>
      <c r="B14" s="25"/>
      <c r="C14" s="47" t="n">
        <f>Overview!M14</f>
        <v>631504</v>
      </c>
      <c r="D14" s="49" t="n">
        <f>F14+H14+J14+L14+N14+P14+R14</f>
        <v>0.965362056297347</v>
      </c>
      <c r="E14" s="62" t="n">
        <f>'4A-VAPNHRaceAlone'!E14</f>
        <v>572387</v>
      </c>
      <c r="F14" s="49" t="n">
        <f>E14/C14</f>
        <v>0.906386974587651</v>
      </c>
      <c r="G14" s="62" t="n">
        <v>7128</v>
      </c>
      <c r="H14" s="49" t="n">
        <f>G14/C14</f>
        <v>0.0112873394309458</v>
      </c>
      <c r="I14" s="62" t="n">
        <v>13915</v>
      </c>
      <c r="J14" s="49" t="n">
        <f>I14/C14</f>
        <v>0.0220346981175099</v>
      </c>
      <c r="K14" s="62" t="n">
        <v>3752</v>
      </c>
      <c r="L14" s="49" t="n">
        <f>K14/C14</f>
        <v>0.00594137170944285</v>
      </c>
      <c r="M14" s="62" t="n">
        <v>283</v>
      </c>
      <c r="N14" s="49" t="n">
        <f>M14/C14</f>
        <v>0.000448136512199448</v>
      </c>
      <c r="O14" s="62" t="n">
        <v>1722</v>
      </c>
      <c r="P14" s="49" t="n">
        <f>O14/C14</f>
        <v>0.00272682358306519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59117</v>
      </c>
      <c r="T14" s="49" t="n">
        <f>S14/$C14</f>
        <v>0.0936130254123489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>
      <c r="A15" s="9" t="n">
        <v>13</v>
      </c>
      <c r="B15" s="25"/>
      <c r="C15" s="47" t="n">
        <f>Overview!M15</f>
        <v>611868</v>
      </c>
      <c r="D15" s="49" t="n">
        <f>F15+H15+J15+L15+N15+P15+R15</f>
        <v>0.96806173880641</v>
      </c>
      <c r="E15" s="62" t="n">
        <f>'4A-VAPNHRaceAlone'!E15</f>
        <v>531437</v>
      </c>
      <c r="F15" s="49" t="n">
        <f>E15/C15</f>
        <v>0.868548445089464</v>
      </c>
      <c r="G15" s="62" t="n">
        <v>26200</v>
      </c>
      <c r="H15" s="49" t="n">
        <f>G15/C15</f>
        <v>0.0428196931364281</v>
      </c>
      <c r="I15" s="62" t="n">
        <v>4654</v>
      </c>
      <c r="J15" s="49" t="n">
        <f>I15/C15</f>
        <v>0.0076062157197304</v>
      </c>
      <c r="K15" s="62" t="n">
        <v>4132</v>
      </c>
      <c r="L15" s="49" t="n">
        <f>K15/C15</f>
        <v>0.00675309053586721</v>
      </c>
      <c r="M15" s="62" t="n">
        <v>238</v>
      </c>
      <c r="N15" s="49" t="n">
        <f>M15/C15</f>
        <v>0.000388972784979767</v>
      </c>
      <c r="O15" s="62" t="n">
        <v>1566</v>
      </c>
      <c r="P15" s="49" t="n">
        <f>O15/C15</f>
        <v>0.00255937555158956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80431</v>
      </c>
      <c r="T15" s="49" t="n">
        <f>S15/$C15</f>
        <v>0.131451554910536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selection activeCell="A3" sqref="A3:A3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>
      <c r="A3" s="70" t="n">
        <v>1</v>
      </c>
      <c r="B3" s="74" t="n">
        <f>IF(ISERROR((E3+I3+M3+Q3+U3+Y3)/(E3+I3+M3+Q3+U3+Y3+G3+K3+O3+S3+W3+AA3)),"",(E3+I3+M3+Q3+U3+Y3)/(E3+I3+M3+Q3+U3+Y3+G3+K3+O3+S3+W3+AA3))</f>
        <v>0.759252629404031</v>
      </c>
      <c r="C3" s="77"/>
      <c r="D3" s="81" t="n">
        <f>IF(ISERROR((G3+K3+O3+S3+W3+AA3)/(E3+I3+M3+Q3+U3+Y3+G3+K3+O3+S3+W3+AA3)),"",(G3+K3+O3+S3+W3+AA3)/(E3+I3+M3+Q3+U3+Y3+G3+K3+O3+S3+W3+AA3))</f>
        <v>0.240747370595969</v>
      </c>
      <c r="E3" s="14" t="n">
        <v>245593</v>
      </c>
      <c r="F3" s="75" t="n">
        <f>IF(ISERROR(E3/(E3+G3)),"",(E3/(E3+G3)))</f>
        <v>0.749611600997476</v>
      </c>
      <c r="G3" s="14" t="n">
        <v>82034</v>
      </c>
      <c r="H3" s="75" t="n">
        <f>IF(ISERROR(G3/(E3+G3)),"",(G3/(E3+G3)))</f>
        <v>0.250388399002524</v>
      </c>
      <c r="I3" s="14" t="n">
        <v>269203</v>
      </c>
      <c r="J3" s="75" t="n">
        <f>IF(ISERROR(I3/(I3+K3)),"",(I3/(I3+K3)))</f>
        <v>0.815094830927236</v>
      </c>
      <c r="K3" s="14" t="n">
        <v>61069</v>
      </c>
      <c r="L3" s="81" t="n">
        <f>IF(ISERROR(K3/(I3+K3)),"",(K3/(I3+K3)))</f>
        <v>0.184905169072764</v>
      </c>
      <c r="M3" s="14" t="n">
        <v>239366</v>
      </c>
      <c r="N3" s="75" t="n">
        <f>IF(ISERROR(M3/(M3+O3)),"",(M3/(M3+O3)))</f>
        <v>0.749499010545828</v>
      </c>
      <c r="O3" s="14" t="n">
        <v>80002</v>
      </c>
      <c r="P3" s="75" t="n">
        <f>IF(ISERROR(O3/(M3+O3)),"",(O3/(M3+O3)))</f>
        <v>0.250500989454172</v>
      </c>
      <c r="Q3" s="14" t="n">
        <v>163701</v>
      </c>
      <c r="R3" s="75" t="n">
        <f>IF(ISERROR(Q3/(Q3+S3)),"",(Q3/(Q3+S3)))</f>
        <v>0.739033077961419</v>
      </c>
      <c r="S3" s="14" t="n">
        <v>57806</v>
      </c>
      <c r="T3" s="75" t="n">
        <f>IF(ISERROR(S3/(Q3+S3)),"",(S3/(Q3+S3)))</f>
        <v>0.260966922038581</v>
      </c>
      <c r="U3" s="99" t="n">
        <v>167663</v>
      </c>
      <c r="V3" s="75" t="n">
        <f>IF(ISERROR(U3/(U3+W3)),"",(U3/(U3+W3)))</f>
        <v>0.758357569644529</v>
      </c>
      <c r="W3" s="14" t="n">
        <v>53424</v>
      </c>
      <c r="X3" s="81" t="n">
        <f>IF(ISERROR(W3/(U3+W3)),"",(W3/(U3+W3)))</f>
        <v>0.241642430355471</v>
      </c>
      <c r="Y3" s="14" t="n">
        <v>138144</v>
      </c>
      <c r="Z3" s="75" t="n">
        <f>IF(ISERROR(Y3/(Y3+AA3)),"",(Y3/(Y3+AA3)))</f>
        <v>0.720190182257997</v>
      </c>
      <c r="AA3" s="14" t="n">
        <v>53672</v>
      </c>
      <c r="AB3" s="81" t="n">
        <f>IF(ISERROR(AA3/(Y3+AA3)),"",(AA3/(Y3+AA3)))</f>
        <v>0.279809817742003</v>
      </c>
    </row>
    <row r="4">
      <c r="A4" s="71" t="n">
        <v>2</v>
      </c>
      <c r="B4" s="75" t="n">
        <f>IF(ISERROR((E4+I4+M4+Q4+U4+Y4)/(E4+I4+M4+Q4+U4+Y4+G4+K4+O4+S4+W4+AA4)),"",(E4+I4+M4+Q4+U4+Y4)/(E4+I4+M4+Q4+U4+Y4+G4+K4+O4+S4+W4+AA4))</f>
        <v>0.750828464747806</v>
      </c>
      <c r="C4" s="78"/>
      <c r="D4" s="75" t="n">
        <f>IF(ISERROR((G4+K4+O4+S4+W4+AA4)/(E4+I4+M4+Q4+U4+Y4+G4+K4+O4+S4+W4+AA4)),"",(G4+K4+O4+S4+W4+AA4)/(E4+I4+M4+Q4+U4+Y4+G4+K4+O4+S4+W4+AA4))</f>
        <v>0.249171535252194</v>
      </c>
      <c r="E4" s="14" t="n">
        <v>277565</v>
      </c>
      <c r="F4" s="75" t="n">
        <f>IF(ISERROR(E4/(E4+G4)),"",(E4/(E4+G4)))</f>
        <v>0.754796252736345</v>
      </c>
      <c r="G4" s="14" t="n">
        <v>90170</v>
      </c>
      <c r="H4" s="75" t="n">
        <f>IF(ISERROR(G4/(E4+G4)),"",(G4/(E4+G4)))</f>
        <v>0.245203747263655</v>
      </c>
      <c r="I4" s="14" t="n">
        <v>283059</v>
      </c>
      <c r="J4" s="75" t="n">
        <f>IF(ISERROR(I4/(I4+K4)),"",(I4/(I4+K4)))</f>
        <v>0.774742102972693</v>
      </c>
      <c r="K4" s="14" t="n">
        <v>82300</v>
      </c>
      <c r="L4" s="75" t="n">
        <f>IF(ISERROR(K4/(I4+K4)),"",(K4/(I4+K4)))</f>
        <v>0.225257897027307</v>
      </c>
      <c r="M4" s="14" t="n">
        <v>273035</v>
      </c>
      <c r="N4" s="75" t="n">
        <f>IF(ISERROR(M4/(M4+O4)),"",(M4/(M4+O4)))</f>
        <v>0.76111135889745</v>
      </c>
      <c r="O4" s="14" t="n">
        <v>85697</v>
      </c>
      <c r="P4" s="75" t="n">
        <f>IF(ISERROR(O4/(M4+O4)),"",(O4/(M4+O4)))</f>
        <v>0.23888864110255</v>
      </c>
      <c r="Q4" s="14" t="n">
        <v>200738</v>
      </c>
      <c r="R4" s="75" t="n">
        <f>IF(ISERROR(Q4/(Q4+S4)),"",(Q4/(Q4+S4)))</f>
        <v>0.745060777581887</v>
      </c>
      <c r="S4" s="14" t="n">
        <v>68687</v>
      </c>
      <c r="T4" s="75" t="n">
        <f>IF(ISERROR(S4/(Q4+S4)),"",(S4/(Q4+S4)))</f>
        <v>0.254939222418113</v>
      </c>
      <c r="U4" s="14" t="n">
        <v>204421</v>
      </c>
      <c r="V4" s="75" t="n">
        <f>IF(ISERROR(U4/(U4+W4)),"",(U4/(U4+W4)))</f>
        <v>0.760466500502213</v>
      </c>
      <c r="W4" s="14" t="n">
        <v>64389</v>
      </c>
      <c r="X4" s="75" t="n">
        <f>IF(ISERROR(W4/(U4+W4)),"",(W4/(U4+W4)))</f>
        <v>0.239533499497787</v>
      </c>
      <c r="Y4" s="14" t="n">
        <v>152109</v>
      </c>
      <c r="Z4" s="75" t="n">
        <f>IF(ISERROR(Y4/(Y4+AA4)),"",(Y4/(Y4+AA4)))</f>
        <v>0.683752730803463</v>
      </c>
      <c r="AA4" s="14" t="n">
        <v>70353</v>
      </c>
      <c r="AB4" s="75" t="n">
        <f>IF(ISERROR(AA4/(Y4+AA4)),"",(AA4/(Y4+AA4)))</f>
        <v>0.316247269196537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>
      <c r="A5" s="71" t="n">
        <v>3</v>
      </c>
      <c r="B5" s="75" t="n">
        <f>IF(ISERROR((E5+I5+M5+Q5+U5+Y5)/(E5+I5+M5+Q5+U5+Y5+G5+K5+O5+S5+W5+AA5)),"",(E5+I5+M5+Q5+U5+Y5)/(E5+I5+M5+Q5+U5+Y5+G5+K5+O5+S5+W5+AA5))</f>
        <v>0.582334408514794</v>
      </c>
      <c r="C5" s="77"/>
      <c r="D5" s="75" t="n">
        <f>IF(ISERROR((G5+K5+O5+S5+W5+AA5)/(E5+I5+M5+Q5+U5+Y5+G5+K5+O5+S5+W5+AA5)),"",(G5+K5+O5+S5+W5+AA5)/(E5+I5+M5+Q5+U5+Y5+G5+K5+O5+S5+W5+AA5))</f>
        <v>0.417665591485206</v>
      </c>
      <c r="E5" s="14" t="n">
        <v>275697</v>
      </c>
      <c r="F5" s="75" t="n">
        <f>IF(ISERROR(E5/(E5+G5)),"",(E5/(E5+G5)))</f>
        <v>0.611174167690104</v>
      </c>
      <c r="G5" s="14" t="n">
        <v>175397</v>
      </c>
      <c r="H5" s="75" t="n">
        <f>IF(ISERROR(G5/(E5+G5)),"",(G5/(E5+G5)))</f>
        <v>0.388825832309895</v>
      </c>
      <c r="I5" s="14" t="n">
        <v>220993</v>
      </c>
      <c r="J5" s="75" t="n">
        <f>IF(ISERROR(I5/(I5+K5)),"",(I5/(I5+K5)))</f>
        <v>0.569591607922987</v>
      </c>
      <c r="K5" s="14" t="n">
        <v>166992</v>
      </c>
      <c r="L5" s="75" t="n">
        <f>IF(ISERROR(K5/(I5+K5)),"",(K5/(I5+K5)))</f>
        <v>0.430408392077013</v>
      </c>
      <c r="M5" s="14" t="n">
        <v>265944</v>
      </c>
      <c r="N5" s="75" t="n">
        <f>IF(ISERROR(M5/(M5+O5)),"",(M5/(M5+O5)))</f>
        <v>0.595292616593359</v>
      </c>
      <c r="O5" s="14" t="n">
        <v>180801</v>
      </c>
      <c r="P5" s="75" t="n">
        <f>IF(ISERROR(O5/(M5+O5)),"",(O5/(M5+O5)))</f>
        <v>0.404707383406641</v>
      </c>
      <c r="Q5" s="14" t="n">
        <v>214336</v>
      </c>
      <c r="R5" s="75" t="n">
        <f>IF(ISERROR(Q5/(Q5+S5)),"",(Q5/(Q5+S5)))</f>
        <v>0.608677378497958</v>
      </c>
      <c r="S5" s="14" t="n">
        <v>137798</v>
      </c>
      <c r="T5" s="75" t="n">
        <f>IF(ISERROR(S5/(Q5+S5)),"",(S5/(Q5+S5)))</f>
        <v>0.391322621502042</v>
      </c>
      <c r="U5" s="14" t="n">
        <v>218894</v>
      </c>
      <c r="V5" s="75" t="n">
        <f>IF(ISERROR(U5/(U5+W5)),"",(U5/(U5+W5)))</f>
        <v>0.624749194425338</v>
      </c>
      <c r="W5" s="14" t="n">
        <v>131477</v>
      </c>
      <c r="X5" s="75" t="n">
        <f>IF(ISERROR(W5/(U5+W5)),"",(W5/(U5+W5)))</f>
        <v>0.375250805574662</v>
      </c>
      <c r="Y5" s="14" t="n">
        <v>108706</v>
      </c>
      <c r="Z5" s="75" t="n">
        <f>IF(ISERROR(Y5/(Y5+AA5)),"",(Y5/(Y5+AA5)))</f>
        <v>0.431521993704176</v>
      </c>
      <c r="AA5" s="14" t="n">
        <v>143207</v>
      </c>
      <c r="AB5" s="75" t="n">
        <f>IF(ISERROR(AA5/(Y5+AA5)),"",(AA5/(Y5+AA5)))</f>
        <v>0.568478006295824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>
      <c r="A6" s="71" t="n">
        <v>4</v>
      </c>
      <c r="B6" s="75" t="n">
        <f>IF(ISERROR((E6+I6+M6+Q6+U6+Y6)/(E6+I6+M6+Q6+U6+Y6+G6+K6+O6+S6+W6+AA6)),"",(E6+I6+M6+Q6+U6+Y6)/(E6+I6+M6+Q6+U6+Y6+G6+K6+O6+S6+W6+AA6))</f>
        <v>0.455140967684008</v>
      </c>
      <c r="C6" s="78"/>
      <c r="D6" s="75" t="n">
        <f>IF(ISERROR((G6+K6+O6+S6+W6+AA6)/(E6+I6+M6+Q6+U6+Y6+G6+K6+O6+S6+W6+AA6)),"",(G6+K6+O6+S6+W6+AA6)/(E6+I6+M6+Q6+U6+Y6+G6+K6+O6+S6+W6+AA6))</f>
        <v>0.544859032315992</v>
      </c>
      <c r="E6" s="14" t="n">
        <v>209181</v>
      </c>
      <c r="F6" s="75" t="n">
        <f>IF(ISERROR(E6/(E6+G6)),"",(E6/(E6+G6)))</f>
        <v>0.495891690452033</v>
      </c>
      <c r="G6" s="14" t="n">
        <v>212647</v>
      </c>
      <c r="H6" s="75" t="n">
        <f>IF(ISERROR(G6/(E6+G6)),"",(G6/(E6+G6)))</f>
        <v>0.504108309547967</v>
      </c>
      <c r="I6" s="14" t="n">
        <v>148634</v>
      </c>
      <c r="J6" s="75" t="n">
        <f>IF(ISERROR(I6/(I6+K6)),"",(I6/(I6+K6)))</f>
        <v>0.431587536187277</v>
      </c>
      <c r="K6" s="14" t="n">
        <v>195755</v>
      </c>
      <c r="L6" s="75" t="n">
        <f>IF(ISERROR(K6/(I6+K6)),"",(K6/(I6+K6)))</f>
        <v>0.568412463812723</v>
      </c>
      <c r="M6" s="14" t="n">
        <v>194963</v>
      </c>
      <c r="N6" s="75" t="n">
        <f>IF(ISERROR(M6/(M6+O6)),"",(M6/(M6+O6)))</f>
        <v>0.46406723825211</v>
      </c>
      <c r="O6" s="14" t="n">
        <v>225155</v>
      </c>
      <c r="P6" s="75" t="n">
        <f>IF(ISERROR(O6/(M6+O6)),"",(O6/(M6+O6)))</f>
        <v>0.53593276174789</v>
      </c>
      <c r="Q6" s="14" t="n">
        <v>152735</v>
      </c>
      <c r="R6" s="75" t="n">
        <f>IF(ISERROR(Q6/(Q6+S6)),"",(Q6/(Q6+S6)))</f>
        <v>0.469868546940709</v>
      </c>
      <c r="S6" s="14" t="n">
        <v>172324</v>
      </c>
      <c r="T6" s="75" t="n">
        <f>IF(ISERROR(S6/(Q6+S6)),"",(S6/(Q6+S6)))</f>
        <v>0.530131453059291</v>
      </c>
      <c r="U6" s="14" t="n">
        <v>157943</v>
      </c>
      <c r="V6" s="75" t="n">
        <f>IF(ISERROR(U6/(U6+W6)),"",(U6/(U6+W6)))</f>
        <v>0.489014867701606</v>
      </c>
      <c r="W6" s="14" t="n">
        <v>165039</v>
      </c>
      <c r="X6" s="75" t="n">
        <f>IF(ISERROR(W6/(U6+W6)),"",(W6/(U6+W6)))</f>
        <v>0.510985132298394</v>
      </c>
      <c r="Y6" s="14" t="n">
        <v>69248</v>
      </c>
      <c r="Z6" s="75" t="n">
        <f>IF(ISERROR(Y6/(Y6+AA6)),"",(Y6/(Y6+AA6)))</f>
        <v>0.322251591526749</v>
      </c>
      <c r="AA6" s="14" t="n">
        <v>145640</v>
      </c>
      <c r="AB6" s="75" t="n">
        <f>IF(ISERROR(AA6/(Y6+AA6)),"",(AA6/(Y6+AA6)))</f>
        <v>0.677748408473251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>
      <c r="A7" s="71" t="n">
        <v>5</v>
      </c>
      <c r="B7" s="75" t="n">
        <f>IF(ISERROR((E7+I7+M7+Q7+U7+Y7)/(E7+I7+M7+Q7+U7+Y7+G7+K7+O7+S7+W7+AA7)),"",(E7+I7+M7+Q7+U7+Y7)/(E7+I7+M7+Q7+U7+Y7+G7+K7+O7+S7+W7+AA7))</f>
        <v>0.503933546078283</v>
      </c>
      <c r="C7" s="77"/>
      <c r="D7" s="75" t="n">
        <f>IF(ISERROR((G7+K7+O7+S7+W7+AA7)/(E7+I7+M7+Q7+U7+Y7+G7+K7+O7+S7+W7+AA7)),"",(G7+K7+O7+S7+W7+AA7)/(E7+I7+M7+Q7+U7+Y7+G7+K7+O7+S7+W7+AA7))</f>
        <v>0.496066453921717</v>
      </c>
      <c r="E7" s="14" t="n">
        <v>217313</v>
      </c>
      <c r="F7" s="75" t="n">
        <f>IF(ISERROR(E7/(E7+G7)),"",(E7/(E7+G7)))</f>
        <v>0.502518221844014</v>
      </c>
      <c r="G7" s="14" t="n">
        <v>215135</v>
      </c>
      <c r="H7" s="75" t="n">
        <f>IF(ISERROR(G7/(E7+G7)),"",(G7/(E7+G7)))</f>
        <v>0.497481778155986</v>
      </c>
      <c r="I7" s="14" t="n">
        <v>187593</v>
      </c>
      <c r="J7" s="75" t="n">
        <f>IF(ISERROR(I7/(I7+K7)),"",(I7/(I7+K7)))</f>
        <v>0.516527571651601</v>
      </c>
      <c r="K7" s="14" t="n">
        <v>175588</v>
      </c>
      <c r="L7" s="75" t="n">
        <f>IF(ISERROR(K7/(I7+K7)),"",(K7/(I7+K7)))</f>
        <v>0.483472428348399</v>
      </c>
      <c r="M7" s="14" t="n">
        <v>213351</v>
      </c>
      <c r="N7" s="75" t="n">
        <f>IF(ISERROR(M7/(M7+O7)),"",(M7/(M7+O7)))</f>
        <v>0.498185664649182</v>
      </c>
      <c r="O7" s="14" t="n">
        <v>214905</v>
      </c>
      <c r="P7" s="75" t="n">
        <f>IF(ISERROR(O7/(M7+O7)),"",(O7/(M7+O7)))</f>
        <v>0.501814335350818</v>
      </c>
      <c r="Q7" s="14" t="n">
        <v>177522</v>
      </c>
      <c r="R7" s="75" t="n">
        <f>IF(ISERROR(Q7/(Q7+S7)),"",(Q7/(Q7+S7)))</f>
        <v>0.522094353550831</v>
      </c>
      <c r="S7" s="14" t="n">
        <v>162497</v>
      </c>
      <c r="T7" s="75" t="n">
        <f>IF(ISERROR(S7/(Q7+S7)),"",(S7/(Q7+S7)))</f>
        <v>0.477905646449169</v>
      </c>
      <c r="U7" s="14" t="n">
        <v>184476</v>
      </c>
      <c r="V7" s="75" t="n">
        <f>IF(ISERROR(U7/(U7+W7)),"",(U7/(U7+W7)))</f>
        <v>0.546636047114601</v>
      </c>
      <c r="W7" s="14" t="n">
        <v>152999</v>
      </c>
      <c r="X7" s="75" t="n">
        <f>IF(ISERROR(W7/(U7+W7)),"",(W7/(U7+W7)))</f>
        <v>0.453363952885399</v>
      </c>
      <c r="Y7" s="14" t="n">
        <v>101777</v>
      </c>
      <c r="Z7" s="75" t="n">
        <f>IF(ISERROR(Y7/(Y7+AA7)),"",(Y7/(Y7+AA7)))</f>
        <v>0.414076072142006</v>
      </c>
      <c r="AA7" s="14" t="n">
        <v>144016</v>
      </c>
      <c r="AB7" s="75" t="n">
        <f>IF(ISERROR(AA7/(Y7+AA7)),"",(AA7/(Y7+AA7)))</f>
        <v>0.585923927857994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>
      <c r="A8" s="71" t="n">
        <v>6</v>
      </c>
      <c r="B8" s="75" t="n">
        <f>IF(ISERROR((E8+I8+M8+Q8+U8+Y8)/(E8+I8+M8+Q8+U8+Y8+G8+K8+O8+S8+W8+AA8)),"",(E8+I8+M8+Q8+U8+Y8)/(E8+I8+M8+Q8+U8+Y8+G8+K8+O8+S8+W8+AA8))</f>
        <v>0.504553589843593</v>
      </c>
      <c r="C8" s="78"/>
      <c r="D8" s="75" t="n">
        <f>IF(ISERROR((G8+K8+O8+S8+W8+AA8)/(E8+I8+M8+Q8+U8+Y8+G8+K8+O8+S8+W8+AA8)),"",(G8+K8+O8+S8+W8+AA8)/(E8+I8+M8+Q8+U8+Y8+G8+K8+O8+S8+W8+AA8))</f>
        <v>0.495446410156407</v>
      </c>
      <c r="E8" s="14" t="n">
        <v>208689</v>
      </c>
      <c r="F8" s="75" t="n">
        <f>IF(ISERROR(E8/(E8+G8)),"",(E8/(E8+G8)))</f>
        <v>0.491913756161032</v>
      </c>
      <c r="G8" s="14" t="n">
        <v>215550</v>
      </c>
      <c r="H8" s="75" t="n">
        <f>IF(ISERROR(G8/(E8+G8)),"",(G8/(E8+G8)))</f>
        <v>0.508086243838968</v>
      </c>
      <c r="I8" s="14" t="n">
        <v>189579</v>
      </c>
      <c r="J8" s="75" t="n">
        <f>IF(ISERROR(I8/(I8+K8)),"",(I8/(I8+K8)))</f>
        <v>0.529902560920388</v>
      </c>
      <c r="K8" s="14" t="n">
        <v>168183</v>
      </c>
      <c r="L8" s="75" t="n">
        <f>IF(ISERROR(K8/(I8+K8)),"",(K8/(I8+K8)))</f>
        <v>0.470097439079612</v>
      </c>
      <c r="M8" s="14" t="n">
        <v>207630</v>
      </c>
      <c r="N8" s="75" t="n">
        <f>IF(ISERROR(M8/(M8+O8)),"",(M8/(M8+O8)))</f>
        <v>0.500067436729897</v>
      </c>
      <c r="O8" s="14" t="n">
        <v>207574</v>
      </c>
      <c r="P8" s="75" t="n">
        <f>IF(ISERROR(O8/(M8+O8)),"",(O8/(M8+O8)))</f>
        <v>0.499932563270103</v>
      </c>
      <c r="Q8" s="14" t="n">
        <v>167078</v>
      </c>
      <c r="R8" s="75" t="n">
        <f>IF(ISERROR(Q8/(Q8+S8)),"",(Q8/(Q8+S8)))</f>
        <v>0.531873645071642</v>
      </c>
      <c r="S8" s="14" t="n">
        <v>147053</v>
      </c>
      <c r="T8" s="75" t="n">
        <f>IF(ISERROR(S8/(Q8+S8)),"",(S8/(Q8+S8)))</f>
        <v>0.468126354928358</v>
      </c>
      <c r="U8" s="14" t="n">
        <v>168273</v>
      </c>
      <c r="V8" s="75" t="n">
        <f>IF(ISERROR(U8/(U8+W8)),"",(U8/(U8+W8)))</f>
        <v>0.539808871223859</v>
      </c>
      <c r="W8" s="14" t="n">
        <v>143454</v>
      </c>
      <c r="X8" s="75" t="n">
        <f>IF(ISERROR(W8/(U8+W8)),"",(W8/(U8+W8)))</f>
        <v>0.460191128776141</v>
      </c>
      <c r="Y8" s="14" t="n">
        <v>91107</v>
      </c>
      <c r="Z8" s="75" t="n">
        <f>IF(ISERROR(Y8/(Y8+AA8)),"",(Y8/(Y8+AA8)))</f>
        <v>0.408524090307827</v>
      </c>
      <c r="AA8" s="14" t="n">
        <v>131908</v>
      </c>
      <c r="AB8" s="75" t="n">
        <f>IF(ISERROR(AA8/(Y8+AA8)),"",(AA8/(Y8+AA8)))</f>
        <v>0.591475909692173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>
      <c r="A9" s="71" t="n">
        <v>7</v>
      </c>
      <c r="B9" s="75" t="n">
        <f>IF(ISERROR((E9+I9+M9+Q9+U9+Y9)/(E9+I9+M9+Q9+U9+Y9+G9+K9+O9+S9+W9+AA9)),"",(E9+I9+M9+Q9+U9+Y9)/(E9+I9+M9+Q9+U9+Y9+G9+K9+O9+S9+W9+AA9))</f>
        <v>0.603015540360296</v>
      </c>
      <c r="C9" s="77"/>
      <c r="D9" s="75" t="n">
        <f>IF(ISERROR((G9+K9+O9+S9+W9+AA9)/(E9+I9+M9+Q9+U9+Y9+G9+K9+O9+S9+W9+AA9)),"",(G9+K9+O9+S9+W9+AA9)/(E9+I9+M9+Q9+U9+Y9+G9+K9+O9+S9+W9+AA9))</f>
        <v>0.396984459639704</v>
      </c>
      <c r="E9" s="14" t="n">
        <v>283145</v>
      </c>
      <c r="F9" s="75" t="n">
        <f>IF(ISERROR(E9/(E9+G9)),"",(E9/(E9+G9)))</f>
        <v>0.62574725243154</v>
      </c>
      <c r="G9" s="14" t="n">
        <v>169346</v>
      </c>
      <c r="H9" s="75" t="n">
        <f>IF(ISERROR(G9/(E9+G9)),"",(G9/(E9+G9)))</f>
        <v>0.37425274756846</v>
      </c>
      <c r="I9" s="14" t="n">
        <v>217323</v>
      </c>
      <c r="J9" s="75" t="n">
        <f>IF(ISERROR(I9/(I9+K9)),"",(I9/(I9+K9)))</f>
        <v>0.593509501155214</v>
      </c>
      <c r="K9" s="14" t="n">
        <v>148843</v>
      </c>
      <c r="L9" s="75" t="n">
        <f>IF(ISERROR(K9/(I9+K9)),"",(K9/(I9+K9)))</f>
        <v>0.406490498844786</v>
      </c>
      <c r="M9" s="14" t="n">
        <v>272176</v>
      </c>
      <c r="N9" s="75" t="n">
        <f>IF(ISERROR(M9/(M9+O9)),"",(M9/(M9+O9)))</f>
        <v>0.608804963920316</v>
      </c>
      <c r="O9" s="14" t="n">
        <v>174890</v>
      </c>
      <c r="P9" s="75" t="n">
        <f>IF(ISERROR(O9/(M9+O9)),"",(O9/(M9+O9)))</f>
        <v>0.391195036079684</v>
      </c>
      <c r="Q9" s="14" t="n">
        <v>222027</v>
      </c>
      <c r="R9" s="75" t="n">
        <f>IF(ISERROR(Q9/(Q9+S9)),"",(Q9/(Q9+S9)))</f>
        <v>0.625278454454567</v>
      </c>
      <c r="S9" s="14" t="n">
        <v>133058</v>
      </c>
      <c r="T9" s="75" t="n">
        <f>IF(ISERROR(S9/(Q9+S9)),"",(S9/(Q9+S9)))</f>
        <v>0.374721545545433</v>
      </c>
      <c r="U9" s="14" t="n">
        <v>225979</v>
      </c>
      <c r="V9" s="75" t="n">
        <f>IF(ISERROR(U9/(U9+W9)),"",(U9/(U9+W9)))</f>
        <v>0.640586332699302</v>
      </c>
      <c r="W9" s="14" t="n">
        <v>126790</v>
      </c>
      <c r="X9" s="75" t="n">
        <f>IF(ISERROR(W9/(U9+W9)),"",(W9/(U9+W9)))</f>
        <v>0.359413667300698</v>
      </c>
      <c r="Y9" s="14" t="n">
        <v>115305</v>
      </c>
      <c r="Z9" s="75" t="n">
        <f>IF(ISERROR(Y9/(Y9+AA9)),"",(Y9/(Y9+AA9)))</f>
        <v>0.476703323962295</v>
      </c>
      <c r="AA9" s="14" t="n">
        <v>126575</v>
      </c>
      <c r="AB9" s="75" t="n">
        <f>IF(ISERROR(AA9/(Y9+AA9)),"",(AA9/(Y9+AA9)))</f>
        <v>0.523296676037705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0.413383483845742</v>
      </c>
      <c r="C10" s="78"/>
      <c r="D10" s="75" t="n">
        <f>IF(ISERROR((G10+K10+O10+S10+W10+AA10)/(E10+I10+M10+Q10+U10+Y10+G10+K10+O10+S10+W10+AA10)),"",(G10+K10+O10+S10+W10+AA10)/(E10+I10+M10+Q10+U10+Y10+G10+K10+O10+S10+W10+AA10))</f>
        <v>0.586616516154258</v>
      </c>
      <c r="E10" s="14" t="n">
        <v>148256</v>
      </c>
      <c r="F10" s="75" t="n">
        <f>IF(ISERROR(E10/(E10+G10)),"",(E10/(E10+G10)))</f>
        <v>0.383313295843837</v>
      </c>
      <c r="G10" s="14" t="n">
        <v>238519</v>
      </c>
      <c r="H10" s="75" t="n">
        <f>IF(ISERROR(G10/(E10+G10)),"",(G10/(E10+G10)))</f>
        <v>0.616686704156163</v>
      </c>
      <c r="I10" s="14" t="n">
        <v>157213</v>
      </c>
      <c r="J10" s="75" t="n">
        <f>IF(ISERROR(I10/(I10+K10)),"",(I10/(I10+K10)))</f>
        <v>0.473857125203076</v>
      </c>
      <c r="K10" s="14" t="n">
        <v>174560</v>
      </c>
      <c r="L10" s="75" t="n">
        <f>IF(ISERROR(K10/(I10+K10)),"",(K10/(I10+K10)))</f>
        <v>0.526142874796924</v>
      </c>
      <c r="M10" s="14" t="n">
        <v>145648</v>
      </c>
      <c r="N10" s="75" t="n">
        <f>IF(ISERROR(M10/(M10+O10)),"",(M10/(M10+O10)))</f>
        <v>0.384991343192842</v>
      </c>
      <c r="O10" s="14" t="n">
        <v>232667</v>
      </c>
      <c r="P10" s="75" t="n">
        <f>IF(ISERROR(O10/(M10+O10)),"",(O10/(M10+O10)))</f>
        <v>0.615008656807158</v>
      </c>
      <c r="Q10" s="14" t="n">
        <v>119455</v>
      </c>
      <c r="R10" s="75" t="n">
        <f>IF(ISERROR(Q10/(Q10+S10)),"",(Q10/(Q10+S10)))</f>
        <v>0.421456141465032</v>
      </c>
      <c r="S10" s="14" t="n">
        <v>163979</v>
      </c>
      <c r="T10" s="75" t="n">
        <f>IF(ISERROR(S10/(Q10+S10)),"",(S10/(Q10+S10)))</f>
        <v>0.578543858534968</v>
      </c>
      <c r="U10" s="14" t="n">
        <v>123061</v>
      </c>
      <c r="V10" s="75" t="n">
        <f>IF(ISERROR(U10/(U10+W10)),"",(U10/(U10+W10)))</f>
        <v>0.438106325184323</v>
      </c>
      <c r="W10" s="14" t="n">
        <v>157832</v>
      </c>
      <c r="X10" s="75" t="n">
        <f>IF(ISERROR(W10/(U10+W10)),"",(W10/(U10+W10)))</f>
        <v>0.561893674815677</v>
      </c>
      <c r="Y10" s="14" t="n">
        <v>76030</v>
      </c>
      <c r="Z10" s="75" t="n">
        <f>IF(ISERROR(Y10/(Y10+AA10)),"",(Y10/(Y10+AA10)))</f>
        <v>0.378876973369479</v>
      </c>
      <c r="AA10" s="14" t="n">
        <v>124642</v>
      </c>
      <c r="AB10" s="75" t="n">
        <f>IF(ISERROR(AA10/(Y10+AA10)),"",(AA10/(Y10+AA10)))</f>
        <v>0.621123026630521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0.460412634435421</v>
      </c>
      <c r="C11" s="77"/>
      <c r="D11" s="75" t="n">
        <f>IF(ISERROR((G11+K11+O11+S11+W11+AA11)/(E11+I11+M11+Q11+U11+Y11+G11+K11+O11+S11+W11+AA11)),"",(G11+K11+O11+S11+W11+AA11)/(E11+I11+M11+Q11+U11+Y11+G11+K11+O11+S11+W11+AA11))</f>
        <v>0.539587365564579</v>
      </c>
      <c r="E11" s="14" t="n">
        <v>195626</v>
      </c>
      <c r="F11" s="75" t="n">
        <f>IF(ISERROR(E11/(E11+G11)),"",(E11/(E11+G11)))</f>
        <v>0.476115839456385</v>
      </c>
      <c r="G11" s="14" t="n">
        <v>215253</v>
      </c>
      <c r="H11" s="75" t="n">
        <f>IF(ISERROR(G11/(E11+G11)),"",(G11/(E11+G11)))</f>
        <v>0.523884160543615</v>
      </c>
      <c r="I11" s="14" t="n">
        <v>162857</v>
      </c>
      <c r="J11" s="75" t="n">
        <f>IF(ISERROR(I11/(I11+K11)),"",(I11/(I11+K11)))</f>
        <v>0.472521797159478</v>
      </c>
      <c r="K11" s="14" t="n">
        <v>181798</v>
      </c>
      <c r="L11" s="75" t="n">
        <f>IF(ISERROR(K11/(I11+K11)),"",(K11/(I11+K11)))</f>
        <v>0.527478202840522</v>
      </c>
      <c r="M11" s="14" t="n">
        <v>183226</v>
      </c>
      <c r="N11" s="75" t="n">
        <f>IF(ISERROR(M11/(M11+O11)),"",(M11/(M11+O11)))</f>
        <v>0.450619637046893</v>
      </c>
      <c r="O11" s="14" t="n">
        <v>223383</v>
      </c>
      <c r="P11" s="75" t="n">
        <f>IF(ISERROR(O11/(M11+O11)),"",(O11/(M11+O11)))</f>
        <v>0.549380362953107</v>
      </c>
      <c r="Q11" s="14" t="n">
        <v>149541</v>
      </c>
      <c r="R11" s="75" t="n">
        <f>IF(ISERROR(Q11/(Q11+S11)),"",(Q11/(Q11+S11)))</f>
        <v>0.474361373779925</v>
      </c>
      <c r="S11" s="14" t="n">
        <v>165706</v>
      </c>
      <c r="T11" s="75" t="n">
        <f>IF(ISERROR(S11/(Q11+S11)),"",(S11/(Q11+S11)))</f>
        <v>0.525638626220075</v>
      </c>
      <c r="U11" s="14" t="n">
        <v>153576</v>
      </c>
      <c r="V11" s="75" t="n">
        <f>IF(ISERROR(U11/(U11+W11)),"",(U11/(U11+W11)))</f>
        <v>0.491176000255861</v>
      </c>
      <c r="W11" s="14" t="n">
        <v>159094</v>
      </c>
      <c r="X11" s="75" t="n">
        <f>IF(ISERROR(W11/(U11+W11)),"",(W11/(U11+W11)))</f>
        <v>0.508823999744139</v>
      </c>
      <c r="Y11" s="14" t="n">
        <v>78154</v>
      </c>
      <c r="Z11" s="75" t="n">
        <f>IF(ISERROR(Y11/(Y11+AA11)),"",(Y11/(Y11+AA11)))</f>
        <v>0.364150591743547</v>
      </c>
      <c r="AA11" s="14" t="n">
        <v>136466</v>
      </c>
      <c r="AB11" s="75" t="n">
        <f>IF(ISERROR(AA11/(Y11+AA11)),"",(AA11/(Y11+AA11)))</f>
        <v>0.635849408256453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0.381975195272801</v>
      </c>
      <c r="C12" s="78"/>
      <c r="D12" s="75" t="n">
        <f>IF(ISERROR((G12+K12+O12+S12+W12+AA12)/(E12+I12+M12+Q12+U12+Y12+G12+K12+O12+S12+W12+AA12)),"",(G12+K12+O12+S12+W12+AA12)/(E12+I12+M12+Q12+U12+Y12+G12+K12+O12+S12+W12+AA12))</f>
        <v>0.618024804727199</v>
      </c>
      <c r="E12" s="14" t="n">
        <v>166119</v>
      </c>
      <c r="F12" s="75" t="n">
        <f>IF(ISERROR(E12/(E12+G12)),"",(E12/(E12+G12)))</f>
        <v>0.360588945229743</v>
      </c>
      <c r="G12" s="14" t="n">
        <v>294569</v>
      </c>
      <c r="H12" s="75" t="n">
        <f>IF(ISERROR(G12/(E12+G12)),"",(G12/(E12+G12)))</f>
        <v>0.639411054770257</v>
      </c>
      <c r="I12" s="14" t="n">
        <v>156502</v>
      </c>
      <c r="J12" s="75" t="n">
        <f>IF(ISERROR(I12/(I12+K12)),"",(I12/(I12+K12)))</f>
        <v>0.425540824206302</v>
      </c>
      <c r="K12" s="14" t="n">
        <v>211270</v>
      </c>
      <c r="L12" s="75" t="n">
        <f>IF(ISERROR(K12/(I12+K12)),"",(K12/(I12+K12)))</f>
        <v>0.574459175793698</v>
      </c>
      <c r="M12" s="14" t="n">
        <v>165161</v>
      </c>
      <c r="N12" s="75" t="n">
        <f>IF(ISERROR(M12/(M12+O12)),"",(M12/(M12+O12)))</f>
        <v>0.365132247994836</v>
      </c>
      <c r="O12" s="14" t="n">
        <v>287171</v>
      </c>
      <c r="P12" s="75" t="n">
        <f>IF(ISERROR(O12/(M12+O12)),"",(O12/(M12+O12)))</f>
        <v>0.634867752005164</v>
      </c>
      <c r="Q12" s="14" t="n">
        <v>138143</v>
      </c>
      <c r="R12" s="75" t="n">
        <f>IF(ISERROR(Q12/(Q12+S12)),"",(Q12/(Q12+S12)))</f>
        <v>0.40323126769608</v>
      </c>
      <c r="S12" s="14" t="n">
        <v>204447</v>
      </c>
      <c r="T12" s="75" t="n">
        <f>IF(ISERROR(S12/(Q12+S12)),"",(S12/(Q12+S12)))</f>
        <v>0.59676873230392</v>
      </c>
      <c r="U12" s="14" t="n">
        <v>141392</v>
      </c>
      <c r="V12" s="75" t="n">
        <f>IF(ISERROR(U12/(U12+W12)),"",(U12/(U12+W12)))</f>
        <v>0.417397054438858</v>
      </c>
      <c r="W12" s="14" t="n">
        <v>197355</v>
      </c>
      <c r="X12" s="75" t="n">
        <f>IF(ISERROR(W12/(U12+W12)),"",(W12/(U12+W12)))</f>
        <v>0.582602945561141</v>
      </c>
      <c r="Y12" s="14" t="n">
        <v>74593</v>
      </c>
      <c r="Z12" s="75" t="n">
        <f>IF(ISERROR(Y12/(Y12+AA12)),"",(Y12/(Y12+AA12)))</f>
        <v>0.308277575041225</v>
      </c>
      <c r="AA12" s="14" t="n">
        <v>167374</v>
      </c>
      <c r="AB12" s="75" t="n">
        <f>IF(ISERROR(AA12/(Y12+AA12)),"",(AA12/(Y12+AA12)))</f>
        <v>0.691722424958775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0.54100273422852</v>
      </c>
      <c r="C13" s="77"/>
      <c r="D13" s="75" t="n">
        <f>IF(ISERROR((G13+K13+O13+S13+W13+AA13)/(E13+I13+M13+Q13+U13+Y13+G13+K13+O13+S13+W13+AA13)),"",(G13+K13+O13+S13+W13+AA13)/(E13+I13+M13+Q13+U13+Y13+G13+K13+O13+S13+W13+AA13))</f>
        <v>0.45899726577148</v>
      </c>
      <c r="E13" s="14" t="n">
        <v>213888</v>
      </c>
      <c r="F13" s="75" t="n">
        <f>IF(ISERROR(E13/(E13+G13)),"",(E13/(E13+G13)))</f>
        <v>0.509419671990587</v>
      </c>
      <c r="G13" s="14" t="n">
        <v>205978</v>
      </c>
      <c r="H13" s="75" t="n">
        <f>IF(ISERROR(G13/(E13+G13)),"",(G13/(E13+G13)))</f>
        <v>0.490580328009413</v>
      </c>
      <c r="I13" s="14" t="n">
        <v>227034</v>
      </c>
      <c r="J13" s="75" t="n">
        <f>IF(ISERROR(I13/(I13+K13)),"",(I13/(I13+K13)))</f>
        <v>0.587651841249052</v>
      </c>
      <c r="K13" s="14" t="n">
        <v>159307</v>
      </c>
      <c r="L13" s="75" t="n">
        <f>IF(ISERROR(K13/(I13+K13)),"",(K13/(I13+K13)))</f>
        <v>0.412348158750948</v>
      </c>
      <c r="M13" s="14" t="n">
        <v>215942</v>
      </c>
      <c r="N13" s="75" t="n">
        <f>IF(ISERROR(M13/(M13+O13)),"",(M13/(M13+O13)))</f>
        <v>0.521189887165872</v>
      </c>
      <c r="O13" s="14" t="n">
        <v>198383</v>
      </c>
      <c r="P13" s="75" t="n">
        <f>IF(ISERROR(O13/(M13+O13)),"",(O13/(M13+O13)))</f>
        <v>0.478810112834128</v>
      </c>
      <c r="Q13" s="14" t="n">
        <v>173046</v>
      </c>
      <c r="R13" s="75" t="n">
        <f>IF(ISERROR(Q13/(Q13+S13)),"",(Q13/(Q13+S13)))</f>
        <v>0.541020662746091</v>
      </c>
      <c r="S13" s="14" t="n">
        <v>146805</v>
      </c>
      <c r="T13" s="75" t="n">
        <f>IF(ISERROR(S13/(Q13+S13)),"",(S13/(Q13+S13)))</f>
        <v>0.458979337253909</v>
      </c>
      <c r="U13" s="14" t="n">
        <v>179162</v>
      </c>
      <c r="V13" s="75" t="n">
        <f>IF(ISERROR(U13/(U13+W13)),"",(U13/(U13+W13)))</f>
        <v>0.563312173204926</v>
      </c>
      <c r="W13" s="14" t="n">
        <v>138889</v>
      </c>
      <c r="X13" s="75" t="n">
        <f>IF(ISERROR(W13/(U13+W13)),"",(W13/(U13+W13)))</f>
        <v>0.436687826795074</v>
      </c>
      <c r="Y13" s="14" t="n">
        <v>129234</v>
      </c>
      <c r="Z13" s="75" t="n">
        <f>IF(ISERROR(Y13/(Y13+AA13)),"",(Y13/(Y13+AA13)))</f>
        <v>0.526126375527718</v>
      </c>
      <c r="AA13" s="14" t="n">
        <v>116399</v>
      </c>
      <c r="AB13" s="75" t="n">
        <f>IF(ISERROR(AA13/(Y13+AA13)),"",(AA13/(Y13+AA13)))</f>
        <v>0.473873624472282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0.424737363568155</v>
      </c>
      <c r="C14" s="78"/>
      <c r="D14" s="75" t="n">
        <f>IF(ISERROR((G14+K14+O14+S14+W14+AA14)/(E14+I14+M14+Q14+U14+Y14+G14+K14+O14+S14+W14+AA14)),"",(G14+K14+O14+S14+W14+AA14)/(E14+I14+M14+Q14+U14+Y14+G14+K14+O14+S14+W14+AA14))</f>
        <v>0.575262636431845</v>
      </c>
      <c r="E14" s="14" t="n">
        <v>183440</v>
      </c>
      <c r="F14" s="75" t="n">
        <f>IF(ISERROR(E14/(E14+G14)),"",(E14/(E14+G14)))</f>
        <v>0.404531350959174</v>
      </c>
      <c r="G14" s="14" t="n">
        <v>270023</v>
      </c>
      <c r="H14" s="75" t="n">
        <f>IF(ISERROR(G14/(E14+G14)),"",(G14/(E14+G14)))</f>
        <v>0.595468649040826</v>
      </c>
      <c r="I14" s="14" t="n">
        <v>175089</v>
      </c>
      <c r="J14" s="75" t="n">
        <f>IF(ISERROR(I14/(I14+K14)),"",(I14/(I14+K14)))</f>
        <v>0.457242168158695</v>
      </c>
      <c r="K14" s="14" t="n">
        <v>207835</v>
      </c>
      <c r="L14" s="75" t="n">
        <f>IF(ISERROR(K14/(I14+K14)),"",(K14/(I14+K14)))</f>
        <v>0.542757831841305</v>
      </c>
      <c r="M14" s="14" t="n">
        <v>182641</v>
      </c>
      <c r="N14" s="75" t="n">
        <f>IF(ISERROR(M14/(M14+O14)),"",(M14/(M14+O14)))</f>
        <v>0.405512938642747</v>
      </c>
      <c r="O14" s="14" t="n">
        <v>267754</v>
      </c>
      <c r="P14" s="75" t="n">
        <f>IF(ISERROR(O14/(M14+O14)),"",(O14/(M14+O14)))</f>
        <v>0.594487061357253</v>
      </c>
      <c r="Q14" s="14" t="n">
        <v>156395</v>
      </c>
      <c r="R14" s="75" t="n">
        <f>IF(ISERROR(Q14/(Q14+S14)),"",(Q14/(Q14+S14)))</f>
        <v>0.437941385663962</v>
      </c>
      <c r="S14" s="14" t="n">
        <v>200719</v>
      </c>
      <c r="T14" s="75" t="n">
        <f>IF(ISERROR(S14/(Q14+S14)),"",(S14/(Q14+S14)))</f>
        <v>0.562058614336038</v>
      </c>
      <c r="U14" s="14" t="n">
        <v>158549</v>
      </c>
      <c r="V14" s="75" t="n">
        <f>IF(ISERROR(U14/(U14+W14)),"",(U14/(U14+W14)))</f>
        <v>0.447690096541286</v>
      </c>
      <c r="W14" s="14" t="n">
        <v>195600</v>
      </c>
      <c r="X14" s="75" t="n">
        <f>IF(ISERROR(W14/(U14+W14)),"",(W14/(U14+W14)))</f>
        <v>0.552309903458714</v>
      </c>
      <c r="Y14" s="14" t="n">
        <v>101151</v>
      </c>
      <c r="Z14" s="75" t="n">
        <f>IF(ISERROR(Y14/(Y14+AA14)),"",(Y14/(Y14+AA14)))</f>
        <v>0.395528983013733</v>
      </c>
      <c r="AA14" s="14" t="n">
        <v>154585</v>
      </c>
      <c r="AB14" s="75" t="n">
        <f>IF(ISERROR(AA14/(Y14+AA14)),"",(AA14/(Y14+AA14)))</f>
        <v>0.604471016986267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0.420121288579053</v>
      </c>
      <c r="C15" s="77"/>
      <c r="D15" s="75" t="n">
        <f>IF(ISERROR((G15+K15+O15+S15+W15+AA15)/(E15+I15+M15+Q15+U15+Y15+G15+K15+O15+S15+W15+AA15)),"",(G15+K15+O15+S15+W15+AA15)/(E15+I15+M15+Q15+U15+Y15+G15+K15+O15+S15+W15+AA15))</f>
        <v>0.579878711420946</v>
      </c>
      <c r="E15" s="14" t="n">
        <v>159548</v>
      </c>
      <c r="F15" s="75" t="n">
        <f>IF(ISERROR(E15/(E15+G15)),"",(E15/(E15+G15)))</f>
        <v>0.388569981222738</v>
      </c>
      <c r="G15" s="14" t="n">
        <v>251055</v>
      </c>
      <c r="H15" s="75" t="n">
        <f>IF(ISERROR(G15/(E15+G15)),"",(G15/(E15+G15)))</f>
        <v>0.611430018777262</v>
      </c>
      <c r="I15" s="14" t="n">
        <v>163684</v>
      </c>
      <c r="J15" s="75" t="n">
        <f>IF(ISERROR(I15/(I15+K15)),"",(I15/(I15+K15)))</f>
        <v>0.481216889218159</v>
      </c>
      <c r="K15" s="14" t="n">
        <v>176462</v>
      </c>
      <c r="L15" s="75" t="n">
        <f>IF(ISERROR(K15/(I15+K15)),"",(K15/(I15+K15)))</f>
        <v>0.518783110781841</v>
      </c>
      <c r="M15" s="14" t="n">
        <v>157387</v>
      </c>
      <c r="N15" s="75" t="n">
        <f>IF(ISERROR(M15/(M15+O15)),"",(M15/(M15+O15)))</f>
        <v>0.389045992297539</v>
      </c>
      <c r="O15" s="14" t="n">
        <v>247159</v>
      </c>
      <c r="P15" s="75" t="n">
        <f>IF(ISERROR(O15/(M15+O15)),"",(O15/(M15+O15)))</f>
        <v>0.610954007702462</v>
      </c>
      <c r="Q15" s="14" t="n">
        <v>132732</v>
      </c>
      <c r="R15" s="75" t="n">
        <f>IF(ISERROR(Q15/(Q15+S15)),"",(Q15/(Q15+S15)))</f>
        <v>0.431495827495294</v>
      </c>
      <c r="S15" s="14" t="n">
        <v>174877</v>
      </c>
      <c r="T15" s="75" t="n">
        <f>IF(ISERROR(S15/(Q15+S15)),"",(S15/(Q15+S15)))</f>
        <v>0.568504172504706</v>
      </c>
      <c r="U15" s="14" t="n">
        <v>135746</v>
      </c>
      <c r="V15" s="75" t="n">
        <f>IF(ISERROR(U15/(U15+W15)),"",(U15/(U15+W15)))</f>
        <v>0.444100567614872</v>
      </c>
      <c r="W15" s="14" t="n">
        <v>169919</v>
      </c>
      <c r="X15" s="75" t="n">
        <f>IF(ISERROR(W15/(U15+W15)),"",(W15/(U15+W15)))</f>
        <v>0.555899432385128</v>
      </c>
      <c r="Y15" s="14" t="n">
        <v>84782</v>
      </c>
      <c r="Z15" s="75" t="n">
        <f>IF(ISERROR(Y15/(Y15+AA15)),"",(Y15/(Y15+AA15)))</f>
        <v>0.391993859924914</v>
      </c>
      <c r="AA15" s="14" t="n">
        <v>131502</v>
      </c>
      <c r="AB15" s="75" t="n">
        <f>IF(ISERROR(AA15/(Y15+AA15)),"",(AA15/(Y15+AA15)))</f>
        <v>0.608006140075086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15"/>
  <sheetViews>
    <sheetView zoomScale="100" topLeftCell="A1" workbookViewId="0" showGridLines="true" showRowColHeaders="true">
      <pane xSplit="0" ySplit="2" topLeftCell="A3" activePane="bottomLeft" state="frozen"/>
      <selection activeCell="F9" sqref="F9:F9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>
      <c r="A3" s="70" t="n">
        <v>1</v>
      </c>
      <c r="B3" s="108" t="n">
        <f>((E3+Q3)*1.3)+((U3+AG3+AO3+AW3)*0.65)+((I3)*2.6)+((Y3+AK3+AS3+BA3)*0.65)+((M3+AC3)*1.3)</f>
        <v>2726008.35</v>
      </c>
      <c r="C3" s="77"/>
      <c r="D3" s="108" t="n">
        <f>((G3+S3)*1.3)+((W3+AI3+AQ3+AY3)*0.65)+((K3)*2.6)+((AA3+AM3+AU3+BC3)*0.65)+((O3+AE3)*1.3)</f>
        <v>807649.05</v>
      </c>
      <c r="E3" s="14" t="n">
        <f>'Focused Minority Races'!E3</f>
        <v>245593</v>
      </c>
      <c r="F3" s="75" t="n">
        <f>IF(ISERROR(E3/(E3+G3)),"",(E3/(E3+G3)))</f>
        <v>0.749611600997476</v>
      </c>
      <c r="G3" s="14" t="n">
        <f>'Focused Minority Races'!G3</f>
        <v>82034</v>
      </c>
      <c r="H3" s="75" t="n">
        <f>IF(ISERROR(G3/(E3+G3)),"",(G3/(E3+G3)))</f>
        <v>0.250388399002524</v>
      </c>
      <c r="I3" s="14" t="n">
        <v>227642</v>
      </c>
      <c r="J3" s="75" t="n">
        <f>IF(ISERROR(I3/(I3+K3)),"",(I3/(I3+K3)))</f>
        <v>0.760878793246943</v>
      </c>
      <c r="K3" s="14" t="n">
        <v>71541</v>
      </c>
      <c r="L3" s="75" t="n">
        <f>IF(ISERROR(K3/(I3+K3)),"",(K3/(I3+K3)))</f>
        <v>0.239121206753057</v>
      </c>
      <c r="M3" s="14" t="n">
        <f>'Focused Minority Races'!I3</f>
        <v>269203</v>
      </c>
      <c r="N3" s="75" t="n">
        <f>IF(ISERROR(M3/(M3+O3)),"",(M3/(M3+O3)))</f>
        <v>0.815094830927236</v>
      </c>
      <c r="O3" s="14" t="n">
        <f>'Focused Minority Races'!K3</f>
        <v>61069</v>
      </c>
      <c r="P3" s="81" t="n">
        <f>IF(ISERROR(O3/(M3+O3)),"",(O3/(M3+O3)))</f>
        <v>0.184905169072764</v>
      </c>
      <c r="Q3" s="14" t="n">
        <f>'Focused Minority Races'!M3</f>
        <v>239366</v>
      </c>
      <c r="R3" s="75" t="n">
        <f>IF(ISERROR(Q3/(Q3+S3)),"",(Q3/(Q3+S3)))</f>
        <v>0.749499010545828</v>
      </c>
      <c r="S3" s="14" t="n">
        <f>'Focused Minority Races'!O3</f>
        <v>80002</v>
      </c>
      <c r="T3" s="75" t="n">
        <f>IF(ISERROR(S3/(Q3+S3)),"",(S3/(Q3+S3)))</f>
        <v>0.250500989454172</v>
      </c>
      <c r="U3" s="14" t="n">
        <f>'Focused Minority Races'!Q3</f>
        <v>163701</v>
      </c>
      <c r="V3" s="75" t="n">
        <f>IF(ISERROR(U3/(U3+W3)),"",(U3/(U3+W3)))</f>
        <v>0.739033077961419</v>
      </c>
      <c r="W3" s="14" t="n">
        <f>'Focused Minority Races'!S3</f>
        <v>57806</v>
      </c>
      <c r="X3" s="75" t="n">
        <f>IF(ISERROR(W3/(U3+W3)),"",(W3/(U3+W3)))</f>
        <v>0.260966922038581</v>
      </c>
      <c r="Y3" s="14" t="n">
        <v>156770</v>
      </c>
      <c r="Z3" s="75" t="n">
        <f>IF(ISERROR(Y3/(Y3+AA3)),"",(Y3/(Y3+AA3)))</f>
        <v>0.811438923395445</v>
      </c>
      <c r="AA3" s="14" t="n">
        <v>36430</v>
      </c>
      <c r="AB3" s="75" t="n">
        <f>IF(ISERROR(AA3/(Y3+AA3)),"",(AA3/(Y3+AA3)))</f>
        <v>0.188561076604555</v>
      </c>
      <c r="AC3" s="14" t="n">
        <v>270515</v>
      </c>
      <c r="AD3" s="75" t="n">
        <f>IF(ISERROR(AC3/(AC3+AE3)),"",(AC3/(AC3+AE3)))</f>
        <v>0.847533828979977</v>
      </c>
      <c r="AE3" s="14" t="n">
        <v>48664</v>
      </c>
      <c r="AF3" s="75" t="n">
        <f>IF(ISERROR(AE3/(AC3+AE3)),"",(AE3/(AC3+AE3)))</f>
        <v>0.152466171020023</v>
      </c>
      <c r="AG3" s="99" t="n">
        <f>'Focused Minority Races'!U3</f>
        <v>167663</v>
      </c>
      <c r="AH3" s="75" t="n">
        <f>IF(ISERROR(AG3/(AG3+AI3)),"",(AG3/(AG3+AI3)))</f>
        <v>0.758357569644529</v>
      </c>
      <c r="AI3" s="14" t="n">
        <f>'Focused Minority Races'!W3</f>
        <v>53424</v>
      </c>
      <c r="AJ3" s="75" t="n">
        <f>IF(ISERROR(AI3/(AG3+AI3)),"",(AI3/(AG3+AI3)))</f>
        <v>0.241642430355471</v>
      </c>
      <c r="AK3" s="14" t="n">
        <v>144052</v>
      </c>
      <c r="AL3" s="75" t="n">
        <f>IF(ISERROR(AK3/(AK3+AM3)),"",(AK3/(AK3+AM3)))</f>
        <v>0.726266221653071</v>
      </c>
      <c r="AM3" s="14" t="n">
        <v>54294</v>
      </c>
      <c r="AN3" s="81" t="n">
        <f>IF(ISERROR(AM3/(AK3+AM3)),"",(AM3/(AK3+AM3)))</f>
        <v>0.273733778346929</v>
      </c>
      <c r="AO3" s="14" t="n">
        <v>157634</v>
      </c>
      <c r="AP3" s="75" t="n">
        <f>IF(ISERROR(AO3/(AO3+AQ3)),"",(AO3/(AO3+AQ3)))</f>
        <v>0.744093614731386</v>
      </c>
      <c r="AQ3" s="14" t="n">
        <v>54213</v>
      </c>
      <c r="AR3" s="75" t="n">
        <f>IF(ISERROR(AQ3/(AO3+AQ3)),"",(AQ3/(AO3+AQ3)))</f>
        <v>0.255906385268614</v>
      </c>
      <c r="AS3" s="14" t="n">
        <v>139815</v>
      </c>
      <c r="AT3" s="75" t="n">
        <f>IF(ISERROR(AS3/(AS3+AU3)),"",(AS3/(AS3+AU3)))</f>
        <v>0.733598127898923</v>
      </c>
      <c r="AU3" s="14" t="n">
        <v>50773</v>
      </c>
      <c r="AV3" s="75" t="n">
        <f>IF(ISERROR(AU3/(AS3+AU3)),"",(AU3/(AS3+AU3)))</f>
        <v>0.266401872101077</v>
      </c>
      <c r="AW3" s="99" t="n">
        <v>166158</v>
      </c>
      <c r="AX3" s="75" t="n">
        <f>IF(ISERROR(AW3/(AW3+AY3)),"",(AW3/(AW3+AY3)))</f>
        <v>0.760862895581575</v>
      </c>
      <c r="AY3" s="14" t="n">
        <v>52223</v>
      </c>
      <c r="AZ3" s="75" t="n">
        <f>IF(ISERROR(AY3/(AW3+AY3)),"",(AY3/(AW3+AY3)))</f>
        <v>0.239137104418425</v>
      </c>
      <c r="BA3" s="14" t="n">
        <f>'Focused Minority Races'!Y3</f>
        <v>138144</v>
      </c>
      <c r="BB3" s="75" t="n">
        <f>IF(ISERROR(BA3/(BA3+BC3)),"",(BA3/(BA3+BC3)))</f>
        <v>0.720190182257997</v>
      </c>
      <c r="BC3" s="14" t="n">
        <f>'Focused Minority Races'!AA3</f>
        <v>53672</v>
      </c>
      <c r="BD3" s="81" t="n">
        <f>IF(ISERROR(BC3/(BA3+BC3)),"",(BC3/(BA3+BC3)))</f>
        <v>0.279809817742003</v>
      </c>
      <c r="BE3" s="25" t="n">
        <v>30914</v>
      </c>
      <c r="BG3" s="25" t="n">
        <v>27689</v>
      </c>
      <c r="BI3" s="25" t="n">
        <v>40492</v>
      </c>
    </row>
    <row r="4">
      <c r="A4" s="71" t="n">
        <v>2</v>
      </c>
      <c r="B4" s="108" t="n">
        <f>((E4+Q4)*1.3)+((U4+AG4+AO4+AW4)*0.65)+((I4)*2.6)+((Y4+AK4+AS4+BA4)*0.65)+((M4+AC4)*1.3)</f>
        <v>3054028.25</v>
      </c>
      <c r="C4" s="78"/>
      <c r="D4" s="108" t="n">
        <f>((G4+S4)*1.3)+((W4+AI4+AQ4+AY4)*0.65)+((K4)*2.6)+((AA4+AM4+AU4+BC4)*0.65)+((O4+AE4)*1.3)</f>
        <v>974564.5</v>
      </c>
      <c r="E4" s="14" t="n">
        <f>'Focused Minority Races'!E4</f>
        <v>277565</v>
      </c>
      <c r="F4" s="75" t="n">
        <f>IF(ISERROR(E4/(E4+G4)),"",(E4/(E4+G4)))</f>
        <v>0.754796252736345</v>
      </c>
      <c r="G4" s="14" t="n">
        <f>'Focused Minority Races'!G4</f>
        <v>90170</v>
      </c>
      <c r="H4" s="75" t="n">
        <f>IF(ISERROR(G4/(E4+G4)),"",(G4/(E4+G4)))</f>
        <v>0.245203747263655</v>
      </c>
      <c r="I4" s="14" t="n">
        <v>252910</v>
      </c>
      <c r="J4" s="75" t="n">
        <f>IF(ISERROR(I4/(I4+K4)),"",(I4/(I4+K4)))</f>
        <v>0.750744332534827</v>
      </c>
      <c r="K4" s="14" t="n">
        <v>83969</v>
      </c>
      <c r="L4" s="75" t="n">
        <f>IF(ISERROR(K4/(I4+K4)),"",(K4/(I4+K4)))</f>
        <v>0.249255667465173</v>
      </c>
      <c r="M4" s="14" t="n">
        <f>'Focused Minority Races'!I4</f>
        <v>283059</v>
      </c>
      <c r="N4" s="75" t="n">
        <f>IF(ISERROR(M4/(M4+O4)),"",(M4/(M4+O4)))</f>
        <v>0.774742102972693</v>
      </c>
      <c r="O4" s="14" t="n">
        <f>'Focused Minority Races'!K4</f>
        <v>82300</v>
      </c>
      <c r="P4" s="75" t="n">
        <f>IF(ISERROR(O4/(M4+O4)),"",(O4/(M4+O4)))</f>
        <v>0.225257897027307</v>
      </c>
      <c r="Q4" s="14" t="n">
        <f>'Focused Minority Races'!M4</f>
        <v>273035</v>
      </c>
      <c r="R4" s="75" t="n">
        <f>IF(ISERROR(Q4/(Q4+S4)),"",(Q4/(Q4+S4)))</f>
        <v>0.76111135889745</v>
      </c>
      <c r="S4" s="14" t="n">
        <f>'Focused Minority Races'!O4</f>
        <v>85697</v>
      </c>
      <c r="T4" s="75" t="n">
        <f>IF(ISERROR(S4/(Q4+S4)),"",(S4/(Q4+S4)))</f>
        <v>0.23888864110255</v>
      </c>
      <c r="U4" s="14" t="n">
        <f>'Focused Minority Races'!Q4</f>
        <v>200738</v>
      </c>
      <c r="V4" s="75" t="n">
        <f>IF(ISERROR(U4/(U4+W4)),"",(U4/(U4+W4)))</f>
        <v>0.745060777581887</v>
      </c>
      <c r="W4" s="14" t="n">
        <f>'Focused Minority Races'!S4</f>
        <v>68687</v>
      </c>
      <c r="X4" s="75" t="n">
        <f>IF(ISERROR(W4/(U4+W4)),"",(W4/(U4+W4)))</f>
        <v>0.254939222418113</v>
      </c>
      <c r="Y4" s="14" t="n">
        <v>176128</v>
      </c>
      <c r="Z4" s="75" t="n">
        <f>IF(ISERROR(Y4/(Y4+AA4)),"",(Y4/(Y4+AA4)))</f>
        <v>0.786296245038996</v>
      </c>
      <c r="AA4" s="14" t="n">
        <v>47869</v>
      </c>
      <c r="AB4" s="75" t="n">
        <f>IF(ISERROR(AA4/(Y4+AA4)),"",(AA4/(Y4+AA4)))</f>
        <v>0.213703754961004</v>
      </c>
      <c r="AC4" s="14" t="n">
        <v>287767</v>
      </c>
      <c r="AD4" s="75" t="n">
        <f>IF(ISERROR(AC4/(AC4+AE4)),"",(AC4/(AC4+AE4)))</f>
        <v>0.814336570678258</v>
      </c>
      <c r="AE4" s="14" t="n">
        <v>65609</v>
      </c>
      <c r="AF4" s="75" t="n">
        <f>IF(ISERROR(AE4/(AC4+AE4)),"",(AE4/(AC4+AE4)))</f>
        <v>0.185663429321742</v>
      </c>
      <c r="AG4" s="14" t="n">
        <f>'Focused Minority Races'!U4</f>
        <v>204421</v>
      </c>
      <c r="AH4" s="75" t="n">
        <f>IF(ISERROR(AG4/(AG4+AI4)),"",(AG4/(AG4+AI4)))</f>
        <v>0.760466500502213</v>
      </c>
      <c r="AI4" s="14" t="n">
        <f>'Focused Minority Races'!W4</f>
        <v>64389</v>
      </c>
      <c r="AJ4" s="75" t="n">
        <f>IF(ISERROR(AI4/(AG4+AI4)),"",(AI4/(AG4+AI4)))</f>
        <v>0.239533499497787</v>
      </c>
      <c r="AK4" s="14" t="n">
        <v>159640</v>
      </c>
      <c r="AL4" s="75" t="n">
        <f>IF(ISERROR(AK4/(AK4+AM4)),"",(AK4/(AK4+AM4)))</f>
        <v>0.694020571945292</v>
      </c>
      <c r="AM4" s="14" t="n">
        <v>70382</v>
      </c>
      <c r="AN4" s="75" t="n">
        <f>IF(ISERROR(AM4/(AK4+AM4)),"",(AM4/(AK4+AM4)))</f>
        <v>0.305979428054708</v>
      </c>
      <c r="AO4" s="14" t="n">
        <v>192571</v>
      </c>
      <c r="AP4" s="75" t="n">
        <f>IF(ISERROR(AO4/(AO4+AQ4)),"",(AO4/(AO4+AQ4)))</f>
        <v>0.744497581758222</v>
      </c>
      <c r="AQ4" s="14" t="n">
        <v>66088</v>
      </c>
      <c r="AR4" s="75" t="n">
        <f>IF(ISERROR(AQ4/(AO4+AQ4)),"",(AQ4/(AO4+AQ4)))</f>
        <v>0.255502418241778</v>
      </c>
      <c r="AS4" s="14" t="n">
        <v>155103</v>
      </c>
      <c r="AT4" s="75" t="n">
        <f>IF(ISERROR(AS4/(AS4+AU4)),"",(AS4/(AS4+AU4)))</f>
        <v>0.701214329632175</v>
      </c>
      <c r="AU4" s="14" t="n">
        <v>66089</v>
      </c>
      <c r="AV4" s="75" t="n">
        <f>IF(ISERROR(AU4/(AS4+AU4)),"",(AU4/(AS4+AU4)))</f>
        <v>0.298785670367825</v>
      </c>
      <c r="AW4" s="14" t="n">
        <v>203303</v>
      </c>
      <c r="AX4" s="75" t="n">
        <f>IF(ISERROR(AW4/(AW4+AY4)),"",(AW4/(AW4+AY4)))</f>
        <v>0.76617498530232</v>
      </c>
      <c r="AY4" s="14" t="n">
        <v>62045</v>
      </c>
      <c r="AZ4" s="75" t="n">
        <f>IF(ISERROR(AY4/(AW4+AY4)),"",(AY4/(AW4+AY4)))</f>
        <v>0.23382501469768</v>
      </c>
      <c r="BA4" s="14" t="n">
        <f>'Focused Minority Races'!Y4</f>
        <v>152109</v>
      </c>
      <c r="BB4" s="75" t="n">
        <f>IF(ISERROR(BA4/(BA4+BC4)),"",(BA4/(BA4+BC4)))</f>
        <v>0.683752730803463</v>
      </c>
      <c r="BC4" s="14" t="n">
        <f>'Focused Minority Races'!AA4</f>
        <v>70353</v>
      </c>
      <c r="BD4" s="75" t="n">
        <f>IF(ISERROR(BC4/(BA4+BC4)),"",(BC4/(BA4+BC4)))</f>
        <v>0.316247269196537</v>
      </c>
      <c r="BE4" s="78" t="n">
        <v>38996</v>
      </c>
      <c r="BF4" s="78"/>
      <c r="BG4" s="78" t="n">
        <v>30512</v>
      </c>
      <c r="BH4" s="78"/>
      <c r="BI4" s="78" t="n">
        <v>52362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>
      <c r="A5" s="71" t="n">
        <v>3</v>
      </c>
      <c r="B5" s="108" t="n">
        <f>((E5+Q5)*1.3)+((U5+AG5+AO5+AW5)*0.65)+((I5)*2.6)+((Y5+AK5+AS5+BA5)*0.65)+((M5+AC5)*1.3)</f>
        <v>2742584.65</v>
      </c>
      <c r="C5" s="77"/>
      <c r="D5" s="108" t="n">
        <f>((G5+S5)*1.3)+((W5+AI5+AQ5+AY5)*0.65)+((K5)*2.6)+((AA5+AM5+AU5+BC5)*0.65)+((O5+AE5)*1.3)</f>
        <v>1948022.7</v>
      </c>
      <c r="E5" s="14" t="n">
        <f>'Focused Minority Races'!E5</f>
        <v>275697</v>
      </c>
      <c r="F5" s="75" t="n">
        <f>IF(ISERROR(E5/(E5+G5)),"",(E5/(E5+G5)))</f>
        <v>0.611174167690104</v>
      </c>
      <c r="G5" s="14" t="n">
        <f>'Focused Minority Races'!G5</f>
        <v>175397</v>
      </c>
      <c r="H5" s="75" t="n">
        <f>IF(ISERROR(G5/(E5+G5)),"",(G5/(E5+G5)))</f>
        <v>0.388825832309895</v>
      </c>
      <c r="I5" s="14" t="n">
        <v>219492</v>
      </c>
      <c r="J5" s="75" t="n">
        <f>IF(ISERROR(I5/(I5+K5)),"",(I5/(I5+K5)))</f>
        <v>0.583756871693808</v>
      </c>
      <c r="K5" s="14" t="n">
        <v>156507</v>
      </c>
      <c r="L5" s="75" t="n">
        <f>IF(ISERROR(K5/(I5+K5)),"",(K5/(I5+K5)))</f>
        <v>0.416243128306192</v>
      </c>
      <c r="M5" s="14" t="n">
        <f>'Focused Minority Races'!I5</f>
        <v>220993</v>
      </c>
      <c r="N5" s="75" t="n">
        <f>IF(ISERROR(M5/(M5+O5)),"",(M5/(M5+O5)))</f>
        <v>0.569591607922987</v>
      </c>
      <c r="O5" s="14" t="n">
        <f>'Focused Minority Races'!K5</f>
        <v>166992</v>
      </c>
      <c r="P5" s="75" t="n">
        <f>IF(ISERROR(O5/(M5+O5)),"",(O5/(M5+O5)))</f>
        <v>0.430408392077013</v>
      </c>
      <c r="Q5" s="14" t="n">
        <f>'Focused Minority Races'!M5</f>
        <v>265944</v>
      </c>
      <c r="R5" s="75" t="n">
        <f>IF(ISERROR(Q5/(Q5+S5)),"",(Q5/(Q5+S5)))</f>
        <v>0.595292616593359</v>
      </c>
      <c r="S5" s="14" t="n">
        <f>'Focused Minority Races'!O5</f>
        <v>180801</v>
      </c>
      <c r="T5" s="75" t="n">
        <f>IF(ISERROR(S5/(Q5+S5)),"",(S5/(Q5+S5)))</f>
        <v>0.404707383406641</v>
      </c>
      <c r="U5" s="14" t="n">
        <f>'Focused Minority Races'!Q5</f>
        <v>214336</v>
      </c>
      <c r="V5" s="75" t="n">
        <f>IF(ISERROR(U5/(U5+W5)),"",(U5/(U5+W5)))</f>
        <v>0.608677378497958</v>
      </c>
      <c r="W5" s="14" t="n">
        <f>'Focused Minority Races'!S5</f>
        <v>137798</v>
      </c>
      <c r="X5" s="75" t="n">
        <f>IF(ISERROR(W5/(U5+W5)),"",(W5/(U5+W5)))</f>
        <v>0.391322621502042</v>
      </c>
      <c r="Y5" s="14" t="n">
        <v>154221</v>
      </c>
      <c r="Z5" s="75" t="n">
        <f>IF(ISERROR(Y5/(Y5+AA5)),"",(Y5/(Y5+AA5)))</f>
        <v>0.609191134355361</v>
      </c>
      <c r="AA5" s="14" t="n">
        <v>98936</v>
      </c>
      <c r="AB5" s="75" t="n">
        <f>IF(ISERROR(AA5/(Y5+AA5)),"",(AA5/(Y5+AA5)))</f>
        <v>0.39080886564464</v>
      </c>
      <c r="AC5" s="14" t="n">
        <v>231438</v>
      </c>
      <c r="AD5" s="75" t="n">
        <f>IF(ISERROR(AC5/(AC5+AE5)),"",(AC5/(AC5+AE5)))</f>
        <v>0.622101681065302</v>
      </c>
      <c r="AE5" s="14" t="n">
        <v>140588</v>
      </c>
      <c r="AF5" s="75" t="n">
        <f>IF(ISERROR(AE5/(AC5+AE5)),"",(AE5/(AC5+AE5)))</f>
        <v>0.377898318934698</v>
      </c>
      <c r="AG5" s="14" t="n">
        <f>'Focused Minority Races'!U5</f>
        <v>218894</v>
      </c>
      <c r="AH5" s="75" t="n">
        <f>IF(ISERROR(AG5/(AG5+AI5)),"",(AG5/(AG5+AI5)))</f>
        <v>0.624749194425338</v>
      </c>
      <c r="AI5" s="14" t="n">
        <f>'Focused Minority Races'!W5</f>
        <v>131477</v>
      </c>
      <c r="AJ5" s="75" t="n">
        <f>IF(ISERROR(AI5/(AG5+AI5)),"",(AI5/(AG5+AI5)))</f>
        <v>0.375250805574662</v>
      </c>
      <c r="AK5" s="14" t="n">
        <v>118340</v>
      </c>
      <c r="AL5" s="75" t="n">
        <f>IF(ISERROR(AK5/(AK5+AM5)),"",(AK5/(AK5+AM5)))</f>
        <v>0.453641127471087</v>
      </c>
      <c r="AM5" s="14" t="n">
        <v>142527</v>
      </c>
      <c r="AN5" s="75" t="n">
        <f>IF(ISERROR(AM5/(AK5+AM5)),"",(AM5/(AK5+AM5)))</f>
        <v>0.546358872528913</v>
      </c>
      <c r="AO5" s="14" t="n">
        <v>200748</v>
      </c>
      <c r="AP5" s="75" t="n">
        <f>IF(ISERROR(AO5/(AO5+AQ5)),"",(AO5/(AO5+AQ5)))</f>
        <v>0.599967722460983</v>
      </c>
      <c r="AQ5" s="14" t="n">
        <v>133850</v>
      </c>
      <c r="AR5" s="75" t="n">
        <f>IF(ISERROR(AQ5/(AO5+AQ5)),"",(AQ5/(AO5+AQ5)))</f>
        <v>0.400032277539017</v>
      </c>
      <c r="AS5" s="14" t="n">
        <v>121799</v>
      </c>
      <c r="AT5" s="75" t="n">
        <f>IF(ISERROR(AS5/(AS5+AU5)),"",(AS5/(AS5+AU5)))</f>
        <v>0.489280334223793</v>
      </c>
      <c r="AU5" s="14" t="n">
        <v>127136</v>
      </c>
      <c r="AV5" s="75" t="n">
        <f>IF(ISERROR(AU5/(AS5+AU5)),"",(AU5/(AS5+AU5)))</f>
        <v>0.510719665776207</v>
      </c>
      <c r="AW5" s="14" t="n">
        <v>216205</v>
      </c>
      <c r="AX5" s="75" t="n">
        <f>IF(ISERROR(AW5/(AW5+AY5)),"",(AW5/(AW5+AY5)))</f>
        <v>0.627321208885588</v>
      </c>
      <c r="AY5" s="14" t="n">
        <v>128443</v>
      </c>
      <c r="AZ5" s="75" t="n">
        <f>IF(ISERROR(AY5/(AW5+AY5)),"",(AY5/(AW5+AY5)))</f>
        <v>0.372678791114412</v>
      </c>
      <c r="BA5" s="14" t="n">
        <f>'Focused Minority Races'!Y5</f>
        <v>108706</v>
      </c>
      <c r="BB5" s="75" t="n">
        <f>IF(ISERROR(BA5/(BA5+BC5)),"",(BA5/(BA5+BC5)))</f>
        <v>0.431521993704176</v>
      </c>
      <c r="BC5" s="14" t="n">
        <f>'Focused Minority Races'!AA5</f>
        <v>143207</v>
      </c>
      <c r="BD5" s="75" t="n">
        <f>IF(ISERROR(BC5/(BA5+BC5)),"",(BC5/(BA5+BC5)))</f>
        <v>0.568478006295824</v>
      </c>
      <c r="BE5" s="78" t="n">
        <v>40370</v>
      </c>
      <c r="BF5" s="78"/>
      <c r="BG5" s="78" t="n">
        <v>15042</v>
      </c>
      <c r="BH5" s="78"/>
      <c r="BI5" s="78" t="n">
        <v>62547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>
      <c r="A6" s="71" t="n">
        <v>4</v>
      </c>
      <c r="B6" s="108" t="n">
        <f>((E6+Q6)*1.3)+((U6+AG6+AO6+AW6)*0.65)+((I6)*2.6)+((Y6+AK6+AS6+BA6)*0.65)+((M6+AC6)*1.3)</f>
        <v>1906253.05</v>
      </c>
      <c r="C6" s="78"/>
      <c r="D6" s="108" t="n">
        <f>((G6+S6)*1.3)+((W6+AI6+AQ6+AY6)*0.65)+((K6)*2.6)+((AA6+AM6+AU6+BC6)*0.65)+((O6+AE6)*1.3)</f>
        <v>2351648.65</v>
      </c>
      <c r="E6" s="14" t="n">
        <f>'Focused Minority Races'!E6</f>
        <v>209181</v>
      </c>
      <c r="F6" s="75" t="n">
        <f>IF(ISERROR(E6/(E6+G6)),"",(E6/(E6+G6)))</f>
        <v>0.495891690452033</v>
      </c>
      <c r="G6" s="14" t="n">
        <f>'Focused Minority Races'!G6</f>
        <v>212647</v>
      </c>
      <c r="H6" s="75" t="n">
        <f>IF(ISERROR(G6/(E6+G6)),"",(G6/(E6+G6)))</f>
        <v>0.504108309547967</v>
      </c>
      <c r="I6" s="14" t="n">
        <v>153164</v>
      </c>
      <c r="J6" s="75" t="n">
        <f>IF(ISERROR(I6/(I6+K6)),"",(I6/(I6+K6)))</f>
        <v>0.447318234254757</v>
      </c>
      <c r="K6" s="14" t="n">
        <v>189241</v>
      </c>
      <c r="L6" s="75" t="n">
        <f>IF(ISERROR(K6/(I6+K6)),"",(K6/(I6+K6)))</f>
        <v>0.552681765745243</v>
      </c>
      <c r="M6" s="14" t="n">
        <f>'Focused Minority Races'!I6</f>
        <v>148634</v>
      </c>
      <c r="N6" s="75" t="n">
        <f>IF(ISERROR(M6/(M6+O6)),"",(M6/(M6+O6)))</f>
        <v>0.431587536187277</v>
      </c>
      <c r="O6" s="14" t="n">
        <f>'Focused Minority Races'!K6</f>
        <v>195755</v>
      </c>
      <c r="P6" s="75" t="n">
        <f>IF(ISERROR(O6/(M6+O6)),"",(O6/(M6+O6)))</f>
        <v>0.568412463812723</v>
      </c>
      <c r="Q6" s="14" t="n">
        <f>'Focused Minority Races'!M6</f>
        <v>194963</v>
      </c>
      <c r="R6" s="75" t="n">
        <f>IF(ISERROR(Q6/(Q6+S6)),"",(Q6/(Q6+S6)))</f>
        <v>0.46406723825211</v>
      </c>
      <c r="S6" s="14" t="n">
        <f>'Focused Minority Races'!O6</f>
        <v>225155</v>
      </c>
      <c r="T6" s="75" t="n">
        <f>IF(ISERROR(S6/(Q6+S6)),"",(S6/(Q6+S6)))</f>
        <v>0.53593276174789</v>
      </c>
      <c r="U6" s="14" t="n">
        <f>'Focused Minority Races'!Q6</f>
        <v>152735</v>
      </c>
      <c r="V6" s="75" t="n">
        <f>IF(ISERROR(U6/(U6+W6)),"",(U6/(U6+W6)))</f>
        <v>0.469868546940709</v>
      </c>
      <c r="W6" s="14" t="n">
        <f>'Focused Minority Races'!S6</f>
        <v>172324</v>
      </c>
      <c r="X6" s="75" t="n">
        <f>IF(ISERROR(W6/(U6+W6)),"",(W6/(U6+W6)))</f>
        <v>0.530131453059291</v>
      </c>
      <c r="Y6" s="14" t="n">
        <v>92348</v>
      </c>
      <c r="Z6" s="75" t="n">
        <f>IF(ISERROR(Y6/(Y6+AA6)),"",(Y6/(Y6+AA6)))</f>
        <v>0.428193203473842</v>
      </c>
      <c r="AA6" s="14" t="n">
        <v>123321</v>
      </c>
      <c r="AB6" s="75" t="n">
        <f>IF(ISERROR(AA6/(Y6+AA6)),"",(AA6/(Y6+AA6)))</f>
        <v>0.571806796526158</v>
      </c>
      <c r="AC6" s="14" t="n">
        <v>151550</v>
      </c>
      <c r="AD6" s="75" t="n">
        <f>IF(ISERROR(AC6/(AC6+AE6)),"",(AC6/(AC6+AE6)))</f>
        <v>0.45392054967667</v>
      </c>
      <c r="AE6" s="14" t="n">
        <v>182319</v>
      </c>
      <c r="AF6" s="75" t="n">
        <f>IF(ISERROR(AE6/(AC6+AE6)),"",(AE6/(AC6+AE6)))</f>
        <v>0.54607945032333</v>
      </c>
      <c r="AG6" s="14" t="n">
        <f>'Focused Minority Races'!U6</f>
        <v>157943</v>
      </c>
      <c r="AH6" s="75" t="n">
        <f>IF(ISERROR(AG6/(AG6+AI6)),"",(AG6/(AG6+AI6)))</f>
        <v>0.489014867701606</v>
      </c>
      <c r="AI6" s="14" t="n">
        <f>'Focused Minority Races'!W6</f>
        <v>165039</v>
      </c>
      <c r="AJ6" s="75" t="n">
        <f>IF(ISERROR(AI6/(AG6+AI6)),"",(AI6/(AG6+AI6)))</f>
        <v>0.510985132298394</v>
      </c>
      <c r="AK6" s="14" t="n">
        <v>75882</v>
      </c>
      <c r="AL6" s="75" t="n">
        <f>IF(ISERROR(AK6/(AK6+AM6)),"",(AK6/(AK6+AM6)))</f>
        <v>0.341830827931365</v>
      </c>
      <c r="AM6" s="14" t="n">
        <v>146105</v>
      </c>
      <c r="AN6" s="75" t="n">
        <f>IF(ISERROR(AM6/(AK6+AM6)),"",(AM6/(AK6+AM6)))</f>
        <v>0.658169172068635</v>
      </c>
      <c r="AO6" s="14" t="n">
        <v>138340</v>
      </c>
      <c r="AP6" s="75" t="n">
        <f>IF(ISERROR(AO6/(AO6+AQ6)),"",(AO6/(AO6+AQ6)))</f>
        <v>0.447104678859647</v>
      </c>
      <c r="AQ6" s="14" t="n">
        <v>171073</v>
      </c>
      <c r="AR6" s="75" t="n">
        <f>IF(ISERROR(AQ6/(AO6+AQ6)),"",(AQ6/(AO6+AQ6)))</f>
        <v>0.552895321140353</v>
      </c>
      <c r="AS6" s="14" t="n">
        <v>71669</v>
      </c>
      <c r="AT6" s="75" t="n">
        <f>IF(ISERROR(AS6/(AS6+AU6)),"",(AS6/(AS6+AU6)))</f>
        <v>0.338098001198243</v>
      </c>
      <c r="AU6" s="14" t="n">
        <v>140308</v>
      </c>
      <c r="AV6" s="75" t="n">
        <f>IF(ISERROR(AU6/(AS6+AU6)),"",(AU6/(AS6+AU6)))</f>
        <v>0.661901998801757</v>
      </c>
      <c r="AW6" s="14" t="n">
        <v>153220</v>
      </c>
      <c r="AX6" s="75" t="n">
        <f>IF(ISERROR(AW6/(AW6+AY6)),"",(AW6/(AW6+AY6)))</f>
        <v>0.480893868775795</v>
      </c>
      <c r="AY6" s="14" t="n">
        <v>165395</v>
      </c>
      <c r="AZ6" s="75" t="n">
        <f>IF(ISERROR(AY6/(AW6+AY6)),"",(AY6/(AW6+AY6)))</f>
        <v>0.519106131224205</v>
      </c>
      <c r="BA6" s="14" t="n">
        <f>'Focused Minority Races'!Y6</f>
        <v>69248</v>
      </c>
      <c r="BB6" s="75" t="n">
        <f>IF(ISERROR(BA6/(BA6+BC6)),"",(BA6/(BA6+BC6)))</f>
        <v>0.322251591526749</v>
      </c>
      <c r="BC6" s="14" t="n">
        <f>'Focused Minority Races'!AA6</f>
        <v>145640</v>
      </c>
      <c r="BD6" s="75" t="n">
        <f>IF(ISERROR(BC6/(BA6+BC6)),"",(BC6/(BA6+BC6)))</f>
        <v>0.677748408473251</v>
      </c>
      <c r="BE6" s="78" t="n">
        <v>28840</v>
      </c>
      <c r="BF6" s="78"/>
      <c r="BG6" s="78" t="n">
        <v>10193</v>
      </c>
      <c r="BH6" s="78"/>
      <c r="BI6" s="78" t="n">
        <v>31946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>
      <c r="A7" s="71" t="n">
        <v>5</v>
      </c>
      <c r="B7" s="108" t="n">
        <f>((E7+Q7)*1.3)+((U7+AG7+AO7+AW7)*0.65)+((I7)*2.6)+((Y7+AK7+AS7+BA7)*0.65)+((M7+AC7)*1.3)</f>
        <v>2270637.85</v>
      </c>
      <c r="C7" s="77"/>
      <c r="D7" s="108" t="n">
        <f>((G7+S7)*1.3)+((W7+AI7+AQ7+AY7)*0.65)+((K7)*2.6)+((AA7+AM7+AU7+BC7)*0.65)+((O7+AE7)*1.3)</f>
        <v>2221170.9</v>
      </c>
      <c r="E7" s="14" t="n">
        <f>'Focused Minority Races'!E7</f>
        <v>217313</v>
      </c>
      <c r="F7" s="75" t="n">
        <f>IF(ISERROR(E7/(E7+G7)),"",(E7/(E7+G7)))</f>
        <v>0.502518221844014</v>
      </c>
      <c r="G7" s="14" t="n">
        <f>'Focused Minority Races'!G7</f>
        <v>215135</v>
      </c>
      <c r="H7" s="75" t="n">
        <f>IF(ISERROR(G7/(E7+G7)),"",(G7/(E7+G7)))</f>
        <v>0.497481778155986</v>
      </c>
      <c r="I7" s="14" t="n">
        <v>172235</v>
      </c>
      <c r="J7" s="75" t="n">
        <f>IF(ISERROR(I7/(I7+K7)),"",(I7/(I7+K7)))</f>
        <v>0.480264900662252</v>
      </c>
      <c r="K7" s="14" t="n">
        <v>186390</v>
      </c>
      <c r="L7" s="75" t="n">
        <f>IF(ISERROR(K7/(I7+K7)),"",(K7/(I7+K7)))</f>
        <v>0.519735099337748</v>
      </c>
      <c r="M7" s="14" t="n">
        <f>'Focused Minority Races'!I7</f>
        <v>187593</v>
      </c>
      <c r="N7" s="75" t="n">
        <f>IF(ISERROR(M7/(M7+O7)),"",(M7/(M7+O7)))</f>
        <v>0.516527571651601</v>
      </c>
      <c r="O7" s="14" t="n">
        <f>'Focused Minority Races'!K7</f>
        <v>175588</v>
      </c>
      <c r="P7" s="75" t="n">
        <f>IF(ISERROR(O7/(M7+O7)),"",(O7/(M7+O7)))</f>
        <v>0.483472428348399</v>
      </c>
      <c r="Q7" s="14" t="n">
        <f>'Focused Minority Races'!M7</f>
        <v>213351</v>
      </c>
      <c r="R7" s="75" t="n">
        <f>IF(ISERROR(Q7/(Q7+S7)),"",(Q7/(Q7+S7)))</f>
        <v>0.498185664649182</v>
      </c>
      <c r="S7" s="14" t="n">
        <f>'Focused Minority Races'!O7</f>
        <v>214905</v>
      </c>
      <c r="T7" s="75" t="n">
        <f>IF(ISERROR(S7/(Q7+S7)),"",(S7/(Q7+S7)))</f>
        <v>0.501814335350818</v>
      </c>
      <c r="U7" s="14" t="n">
        <f>'Focused Minority Races'!Q7</f>
        <v>177522</v>
      </c>
      <c r="V7" s="75" t="n">
        <f>IF(ISERROR(U7/(U7+W7)),"",(U7/(U7+W7)))</f>
        <v>0.522094353550831</v>
      </c>
      <c r="W7" s="14" t="n">
        <f>'Focused Minority Races'!S7</f>
        <v>162497</v>
      </c>
      <c r="X7" s="75" t="n">
        <f>IF(ISERROR(W7/(U7+W7)),"",(W7/(U7+W7)))</f>
        <v>0.477905646449169</v>
      </c>
      <c r="Y7" s="14" t="n">
        <v>137631</v>
      </c>
      <c r="Z7" s="75" t="n">
        <f>IF(ISERROR(Y7/(Y7+AA7)),"",(Y7/(Y7+AA7)))</f>
        <v>0.555456453305352</v>
      </c>
      <c r="AA7" s="14" t="n">
        <v>110149</v>
      </c>
      <c r="AB7" s="75" t="n">
        <f>IF(ISERROR(AA7/(Y7+AA7)),"",(AA7/(Y7+AA7)))</f>
        <v>0.444543546694648</v>
      </c>
      <c r="AC7" s="14" t="n">
        <v>202890</v>
      </c>
      <c r="AD7" s="75" t="n">
        <f>IF(ISERROR(AC7/(AC7+AE7)),"",(AC7/(AC7+AE7)))</f>
        <v>0.580134904454592</v>
      </c>
      <c r="AE7" s="14" t="n">
        <v>146839</v>
      </c>
      <c r="AF7" s="75" t="n">
        <f>IF(ISERROR(AE7/(AC7+AE7)),"",(AE7/(AC7+AE7)))</f>
        <v>0.419865095545408</v>
      </c>
      <c r="AG7" s="14" t="n">
        <f>'Focused Minority Races'!U7</f>
        <v>184476</v>
      </c>
      <c r="AH7" s="75" t="n">
        <f>IF(ISERROR(AG7/(AG7+AI7)),"",(AG7/(AG7+AI7)))</f>
        <v>0.546636047114601</v>
      </c>
      <c r="AI7" s="14" t="n">
        <f>'Focused Minority Races'!W7</f>
        <v>152999</v>
      </c>
      <c r="AJ7" s="75" t="n">
        <f>IF(ISERROR(AI7/(AG7+AI7)),"",(AI7/(AG7+AI7)))</f>
        <v>0.453363952885399</v>
      </c>
      <c r="AK7" s="14" t="n">
        <v>119786</v>
      </c>
      <c r="AL7" s="75" t="n">
        <f>IF(ISERROR(AK7/(AK7+AM7)),"",(AK7/(AK7+AM7)))</f>
        <v>0.467864717393087</v>
      </c>
      <c r="AM7" s="14" t="n">
        <v>136241</v>
      </c>
      <c r="AN7" s="75" t="n">
        <f>IF(ISERROR(AM7/(AK7+AM7)),"",(AM7/(AK7+AM7)))</f>
        <v>0.532135282606913</v>
      </c>
      <c r="AO7" s="14" t="n">
        <v>161181</v>
      </c>
      <c r="AP7" s="75" t="n">
        <f>IF(ISERROR(AO7/(AO7+AQ7)),"",(AO7/(AO7+AQ7)))</f>
        <v>0.497616592468185</v>
      </c>
      <c r="AQ7" s="14" t="n">
        <v>162725</v>
      </c>
      <c r="AR7" s="75" t="n">
        <f>IF(ISERROR(AQ7/(AO7+AQ7)),"",(AQ7/(AO7+AQ7)))</f>
        <v>0.502383407531815</v>
      </c>
      <c r="AS7" s="14" t="n">
        <v>104230</v>
      </c>
      <c r="AT7" s="75" t="n">
        <f>IF(ISERROR(AS7/(AS7+AU7)),"",(AS7/(AS7+AU7)))</f>
        <v>0.421946223413299</v>
      </c>
      <c r="AU7" s="14" t="n">
        <v>142792</v>
      </c>
      <c r="AV7" s="75" t="n">
        <f>IF(ISERROR(AU7/(AS7+AU7)),"",(AU7/(AS7+AU7)))</f>
        <v>0.578053776586701</v>
      </c>
      <c r="AW7" s="14" t="n">
        <v>175452</v>
      </c>
      <c r="AX7" s="75" t="n">
        <f>IF(ISERROR(AW7/(AW7+AY7)),"",(AW7/(AW7+AY7)))</f>
        <v>0.530507218988586</v>
      </c>
      <c r="AY7" s="14" t="n">
        <v>155273</v>
      </c>
      <c r="AZ7" s="75" t="n">
        <f>IF(ISERROR(AY7/(AW7+AY7)),"",(AY7/(AW7+AY7)))</f>
        <v>0.469492781011414</v>
      </c>
      <c r="BA7" s="14" t="n">
        <f>'Focused Minority Races'!Y7</f>
        <v>101777</v>
      </c>
      <c r="BB7" s="75" t="n">
        <f>IF(ISERROR(BA7/(BA7+BC7)),"",(BA7/(BA7+BC7)))</f>
        <v>0.414076072142006</v>
      </c>
      <c r="BC7" s="14" t="n">
        <f>'Focused Minority Races'!AA7</f>
        <v>144016</v>
      </c>
      <c r="BD7" s="75" t="n">
        <f>IF(ISERROR(BC7/(BA7+BC7)),"",(BC7/(BA7+BC7)))</f>
        <v>0.585923927857994</v>
      </c>
      <c r="BE7" s="78" t="n">
        <v>20028</v>
      </c>
      <c r="BF7" s="78"/>
      <c r="BG7" s="78" t="n">
        <v>13023</v>
      </c>
      <c r="BH7" s="78"/>
      <c r="BI7" s="78" t="n">
        <v>57110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>
      <c r="A8" s="71" t="n">
        <v>6</v>
      </c>
      <c r="B8" s="108" t="n">
        <f>((E8+Q8)*1.3)+((U8+AG8+AO8+AW8)*0.65)+((I8)*2.6)+((Y8+AK8+AS8+BA8)*0.65)+((M8+AC8)*1.3)</f>
        <v>2191410</v>
      </c>
      <c r="C8" s="78"/>
      <c r="D8" s="108" t="n">
        <f>((G8+S8)*1.3)+((W8+AI8+AQ8+AY8)*0.65)+((K8)*2.6)+((AA8+AM8+AU8+BC8)*0.65)+((O8+AE8)*1.3)</f>
        <v>2113083.05</v>
      </c>
      <c r="E8" s="14" t="n">
        <f>'Focused Minority Races'!E8</f>
        <v>208689</v>
      </c>
      <c r="F8" s="75" t="n">
        <f>IF(ISERROR(E8/(E8+G8)),"",(E8/(E8+G8)))</f>
        <v>0.491913756161032</v>
      </c>
      <c r="G8" s="14" t="n">
        <f>'Focused Minority Races'!G8</f>
        <v>215550</v>
      </c>
      <c r="H8" s="75" t="n">
        <f>IF(ISERROR(G8/(E8+G8)),"",(G8/(E8+G8)))</f>
        <v>0.508086243838968</v>
      </c>
      <c r="I8" s="14" t="n">
        <v>165769</v>
      </c>
      <c r="J8" s="75" t="n">
        <f>IF(ISERROR(I8/(I8+K8)),"",(I8/(I8+K8)))</f>
        <v>0.468840858439017</v>
      </c>
      <c r="K8" s="14" t="n">
        <v>187803</v>
      </c>
      <c r="L8" s="75" t="n">
        <f>IF(ISERROR(K8/(I8+K8)),"",(K8/(I8+K8)))</f>
        <v>0.531159141560983</v>
      </c>
      <c r="M8" s="14" t="n">
        <f>'Focused Minority Races'!I8</f>
        <v>189579</v>
      </c>
      <c r="N8" s="75" t="n">
        <f>IF(ISERROR(M8/(M8+O8)),"",(M8/(M8+O8)))</f>
        <v>0.529902560920388</v>
      </c>
      <c r="O8" s="14" t="n">
        <f>'Focused Minority Races'!K8</f>
        <v>168183</v>
      </c>
      <c r="P8" s="75" t="n">
        <f>IF(ISERROR(O8/(M8+O8)),"",(O8/(M8+O8)))</f>
        <v>0.470097439079612</v>
      </c>
      <c r="Q8" s="14" t="n">
        <f>'Focused Minority Races'!M8</f>
        <v>207630</v>
      </c>
      <c r="R8" s="75" t="n">
        <f>IF(ISERROR(Q8/(Q8+S8)),"",(Q8/(Q8+S8)))</f>
        <v>0.500067436729897</v>
      </c>
      <c r="S8" s="14" t="n">
        <f>'Focused Minority Races'!O8</f>
        <v>207574</v>
      </c>
      <c r="T8" s="75" t="n">
        <f>IF(ISERROR(S8/(Q8+S8)),"",(S8/(Q8+S8)))</f>
        <v>0.499932563270103</v>
      </c>
      <c r="U8" s="14" t="n">
        <f>'Focused Minority Races'!Q8</f>
        <v>167078</v>
      </c>
      <c r="V8" s="75" t="n">
        <f>IF(ISERROR(U8/(U8+W8)),"",(U8/(U8+W8)))</f>
        <v>0.531873645071642</v>
      </c>
      <c r="W8" s="14" t="n">
        <f>'Focused Minority Races'!S8</f>
        <v>147053</v>
      </c>
      <c r="X8" s="75" t="n">
        <f>IF(ISERROR(W8/(U8+W8)),"",(W8/(U8+W8)))</f>
        <v>0.468126354928358</v>
      </c>
      <c r="Y8" s="14" t="n">
        <v>126946</v>
      </c>
      <c r="Z8" s="75" t="n">
        <f>IF(ISERROR(Y8/(Y8+AA8)),"",(Y8/(Y8+AA8)))</f>
        <v>0.569660526374835</v>
      </c>
      <c r="AA8" s="14" t="n">
        <v>95899</v>
      </c>
      <c r="AB8" s="75" t="n">
        <f>IF(ISERROR(AA8/(Y8+AA8)),"",(AA8/(Y8+AA8)))</f>
        <v>0.430339473625165</v>
      </c>
      <c r="AC8" s="14" t="n">
        <v>211111</v>
      </c>
      <c r="AD8" s="75" t="n">
        <f>IF(ISERROR(AC8/(AC8+AE8)),"",(AC8/(AC8+AE8)))</f>
        <v>0.617308895685788</v>
      </c>
      <c r="AE8" s="14" t="n">
        <v>130875</v>
      </c>
      <c r="AF8" s="75" t="n">
        <f>IF(ISERROR(AE8/(AC8+AE8)),"",(AE8/(AC8+AE8)))</f>
        <v>0.382691104314212</v>
      </c>
      <c r="AG8" s="14" t="n">
        <f>'Focused Minority Races'!U8</f>
        <v>168273</v>
      </c>
      <c r="AH8" s="75" t="n">
        <f>IF(ISERROR(AG8/(AG8+AI8)),"",(AG8/(AG8+AI8)))</f>
        <v>0.539808871223859</v>
      </c>
      <c r="AI8" s="14" t="n">
        <f>'Focused Minority Races'!W8</f>
        <v>143454</v>
      </c>
      <c r="AJ8" s="75" t="n">
        <f>IF(ISERROR(AI8/(AG8+AI8)),"",(AI8/(AG8+AI8)))</f>
        <v>0.460191128776141</v>
      </c>
      <c r="AK8" s="14" t="n">
        <v>103662</v>
      </c>
      <c r="AL8" s="75" t="n">
        <f>IF(ISERROR(AK8/(AK8+AM8)),"",(AK8/(AK8+AM8)))</f>
        <v>0.446880604221272</v>
      </c>
      <c r="AM8" s="14" t="n">
        <v>128306</v>
      </c>
      <c r="AN8" s="75" t="n">
        <f>IF(ISERROR(AM8/(AK8+AM8)),"",(AM8/(AK8+AM8)))</f>
        <v>0.553119395778728</v>
      </c>
      <c r="AO8" s="14" t="n">
        <v>151641</v>
      </c>
      <c r="AP8" s="75" t="n">
        <f>IF(ISERROR(AO8/(AO8+AQ8)),"",(AO8/(AO8+AQ8)))</f>
        <v>0.509176807156096</v>
      </c>
      <c r="AQ8" s="14" t="n">
        <v>146175</v>
      </c>
      <c r="AR8" s="75" t="n">
        <f>IF(ISERROR(AQ8/(AO8+AQ8)),"",(AQ8/(AO8+AQ8)))</f>
        <v>0.490823192843904</v>
      </c>
      <c r="AS8" s="14" t="n">
        <v>97193</v>
      </c>
      <c r="AT8" s="75" t="n">
        <f>IF(ISERROR(AS8/(AS8+AU8)),"",(AS8/(AS8+AU8)))</f>
        <v>0.439353940456925</v>
      </c>
      <c r="AU8" s="14" t="n">
        <v>124025</v>
      </c>
      <c r="AV8" s="75" t="n">
        <f>IF(ISERROR(AU8/(AS8+AU8)),"",(AU8/(AS8+AU8)))</f>
        <v>0.560646059543075</v>
      </c>
      <c r="AW8" s="14" t="n">
        <v>168406</v>
      </c>
      <c r="AX8" s="75" t="n">
        <f>IF(ISERROR(AW8/(AW8+AY8)),"",(AW8/(AW8+AY8)))</f>
        <v>0.548719970544823</v>
      </c>
      <c r="AY8" s="14" t="n">
        <v>138501</v>
      </c>
      <c r="AZ8" s="75" t="n">
        <f>IF(ISERROR(AY8/(AW8+AY8)),"",(AY8/(AW8+AY8)))</f>
        <v>0.451280029455177</v>
      </c>
      <c r="BA8" s="14" t="n">
        <f>'Focused Minority Races'!Y8</f>
        <v>91107</v>
      </c>
      <c r="BB8" s="75" t="n">
        <f>IF(ISERROR(BA8/(BA8+BC8)),"",(BA8/(BA8+BC8)))</f>
        <v>0.408524090307827</v>
      </c>
      <c r="BC8" s="14" t="n">
        <f>'Focused Minority Races'!AA8</f>
        <v>131908</v>
      </c>
      <c r="BD8" s="75" t="n">
        <f>IF(ISERROR(BC8/(BA8+BC8)),"",(BC8/(BA8+BC8)))</f>
        <v>0.591475909692173</v>
      </c>
      <c r="BE8" s="78" t="n">
        <v>23988</v>
      </c>
      <c r="BF8" s="78"/>
      <c r="BG8" s="78" t="n">
        <v>13400</v>
      </c>
      <c r="BH8" s="78"/>
      <c r="BI8" s="78" t="n">
        <v>46675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>
      <c r="A9" s="71" t="n">
        <v>7</v>
      </c>
      <c r="B9" s="108" t="n">
        <f>((E9+Q9)*1.3)+((U9+AG9+AO9+AW9)*0.65)+((I9)*2.6)+((Y9+AK9+AS9+BA9)*0.65)+((M9+AC9)*1.3)</f>
        <v>2789586.15</v>
      </c>
      <c r="C9" s="77"/>
      <c r="D9" s="108" t="n">
        <f>((G9+S9)*1.3)+((W9+AI9+AQ9+AY9)*0.65)+((K9)*2.6)+((AA9+AM9+AU9+BC9)*0.65)+((O9+AE9)*1.3)</f>
        <v>1827903.35</v>
      </c>
      <c r="E9" s="14" t="n">
        <f>'Focused Minority Races'!E9</f>
        <v>283145</v>
      </c>
      <c r="F9" s="75" t="n">
        <f>IF(ISERROR(E9/(E9+G9)),"",(E9/(E9+G9)))</f>
        <v>0.62574725243154</v>
      </c>
      <c r="G9" s="14" t="n">
        <f>'Focused Minority Races'!G9</f>
        <v>169346</v>
      </c>
      <c r="H9" s="75" t="n">
        <f>IF(ISERROR(G9/(E9+G9)),"",(G9/(E9+G9)))</f>
        <v>0.37425274756846</v>
      </c>
      <c r="I9" s="14" t="n">
        <v>225256</v>
      </c>
      <c r="J9" s="75" t="n">
        <f>IF(ISERROR(I9/(I9+K9)),"",(I9/(I9+K9)))</f>
        <v>0.600708296887334</v>
      </c>
      <c r="K9" s="14" t="n">
        <v>149728</v>
      </c>
      <c r="L9" s="75" t="n">
        <f>IF(ISERROR(K9/(I9+K9)),"",(K9/(I9+K9)))</f>
        <v>0.399291703112666</v>
      </c>
      <c r="M9" s="14" t="n">
        <f>'Focused Minority Races'!I9</f>
        <v>217323</v>
      </c>
      <c r="N9" s="75" t="n">
        <f>IF(ISERROR(M9/(M9+O9)),"",(M9/(M9+O9)))</f>
        <v>0.593509501155214</v>
      </c>
      <c r="O9" s="14" t="n">
        <f>'Focused Minority Races'!K9</f>
        <v>148843</v>
      </c>
      <c r="P9" s="75" t="n">
        <f>IF(ISERROR(O9/(M9+O9)),"",(O9/(M9+O9)))</f>
        <v>0.406490498844786</v>
      </c>
      <c r="Q9" s="14" t="n">
        <f>'Focused Minority Races'!M9</f>
        <v>272176</v>
      </c>
      <c r="R9" s="75" t="n">
        <f>IF(ISERROR(Q9/(Q9+S9)),"",(Q9/(Q9+S9)))</f>
        <v>0.608804963920316</v>
      </c>
      <c r="S9" s="14" t="n">
        <f>'Focused Minority Races'!O9</f>
        <v>174890</v>
      </c>
      <c r="T9" s="75" t="n">
        <f>IF(ISERROR(S9/(Q9+S9)),"",(S9/(Q9+S9)))</f>
        <v>0.391195036079684</v>
      </c>
      <c r="U9" s="14" t="n">
        <f>'Focused Minority Races'!Q9</f>
        <v>222027</v>
      </c>
      <c r="V9" s="75" t="n">
        <f>IF(ISERROR(U9/(U9+W9)),"",(U9/(U9+W9)))</f>
        <v>0.625278454454567</v>
      </c>
      <c r="W9" s="14" t="n">
        <f>'Focused Minority Races'!S9</f>
        <v>133058</v>
      </c>
      <c r="X9" s="75" t="n">
        <f>IF(ISERROR(W9/(U9+W9)),"",(W9/(U9+W9)))</f>
        <v>0.374721545545433</v>
      </c>
      <c r="Y9" s="14" t="n">
        <v>150197</v>
      </c>
      <c r="Z9" s="75" t="n">
        <f>IF(ISERROR(Y9/(Y9+AA9)),"",(Y9/(Y9+AA9)))</f>
        <v>0.618277843640914</v>
      </c>
      <c r="AA9" s="14" t="n">
        <v>92731</v>
      </c>
      <c r="AB9" s="75" t="n">
        <f>IF(ISERROR(AA9/(Y9+AA9)),"",(AA9/(Y9+AA9)))</f>
        <v>0.381722156359086</v>
      </c>
      <c r="AC9" s="14" t="n">
        <v>226038</v>
      </c>
      <c r="AD9" s="75" t="n">
        <f>IF(ISERROR(AC9/(AC9+AE9)),"",(AC9/(AC9+AE9)))</f>
        <v>0.643605177588082</v>
      </c>
      <c r="AE9" s="14" t="n">
        <v>125168</v>
      </c>
      <c r="AF9" s="75" t="n">
        <f>IF(ISERROR(AE9/(AC9+AE9)),"",(AE9/(AC9+AE9)))</f>
        <v>0.356394822411918</v>
      </c>
      <c r="AG9" s="14" t="n">
        <f>'Focused Minority Races'!U9</f>
        <v>225979</v>
      </c>
      <c r="AH9" s="75" t="n">
        <f>IF(ISERROR(AG9/(AG9+AI9)),"",(AG9/(AG9+AI9)))</f>
        <v>0.640586332699302</v>
      </c>
      <c r="AI9" s="14" t="n">
        <f>'Focused Minority Races'!W9</f>
        <v>126790</v>
      </c>
      <c r="AJ9" s="75" t="n">
        <f>IF(ISERROR(AI9/(AG9+AI9)),"",(AI9/(AG9+AI9)))</f>
        <v>0.359413667300698</v>
      </c>
      <c r="AK9" s="14" t="n">
        <v>124363</v>
      </c>
      <c r="AL9" s="75" t="n">
        <f>IF(ISERROR(AK9/(AK9+AM9)),"",(AK9/(AK9+AM9)))</f>
        <v>0.495462223709582</v>
      </c>
      <c r="AM9" s="14" t="n">
        <v>126641</v>
      </c>
      <c r="AN9" s="75" t="n">
        <f>IF(ISERROR(AM9/(AK9+AM9)),"",(AM9/(AK9+AM9)))</f>
        <v>0.504537776290418</v>
      </c>
      <c r="AO9" s="14" t="n">
        <v>208569</v>
      </c>
      <c r="AP9" s="75" t="n">
        <f>IF(ISERROR(AO9/(AO9+AQ9)),"",(AO9/(AO9+AQ9)))</f>
        <v>0.615443858220318</v>
      </c>
      <c r="AQ9" s="14" t="n">
        <v>130323</v>
      </c>
      <c r="AR9" s="75" t="n">
        <f>IF(ISERROR(AQ9/(AO9+AQ9)),"",(AQ9/(AO9+AQ9)))</f>
        <v>0.384556141779682</v>
      </c>
      <c r="AS9" s="14" t="n">
        <v>123801</v>
      </c>
      <c r="AT9" s="75" t="n">
        <f>IF(ISERROR(AS9/(AS9+AU9)),"",(AS9/(AS9+AU9)))</f>
        <v>0.515867592276216</v>
      </c>
      <c r="AU9" s="14" t="n">
        <v>116185</v>
      </c>
      <c r="AV9" s="75" t="n">
        <f>IF(ISERROR(AU9/(AS9+AU9)),"",(AU9/(AS9+AU9)))</f>
        <v>0.484132407723784</v>
      </c>
      <c r="AW9" s="14" t="n">
        <v>223042</v>
      </c>
      <c r="AX9" s="75" t="n">
        <f>IF(ISERROR(AW9/(AW9+AY9)),"",(AW9/(AW9+AY9)))</f>
        <v>0.641862258699481</v>
      </c>
      <c r="AY9" s="14" t="n">
        <v>124450</v>
      </c>
      <c r="AZ9" s="75" t="n">
        <f>IF(ISERROR(AY9/(AW9+AY9)),"",(AY9/(AW9+AY9)))</f>
        <v>0.358137741300519</v>
      </c>
      <c r="BA9" s="14" t="n">
        <f>'Focused Minority Races'!Y9</f>
        <v>115305</v>
      </c>
      <c r="BB9" s="75" t="n">
        <f>IF(ISERROR(BA9/(BA9+BC9)),"",(BA9/(BA9+BC9)))</f>
        <v>0.476703323962295</v>
      </c>
      <c r="BC9" s="14" t="n">
        <f>'Focused Minority Races'!AA9</f>
        <v>126575</v>
      </c>
      <c r="BD9" s="75" t="n">
        <f>IF(ISERROR(BC9/(BA9+BC9)),"",(BC9/(BA9+BC9)))</f>
        <v>0.523296676037705</v>
      </c>
      <c r="BE9" s="78" t="n">
        <v>49420</v>
      </c>
      <c r="BF9" s="78"/>
      <c r="BG9" s="78" t="n">
        <v>12949</v>
      </c>
      <c r="BH9" s="78"/>
      <c r="BI9" s="78" t="n">
        <v>62328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>
      <c r="A10" s="71" t="n">
        <v>8</v>
      </c>
      <c r="B10" s="108" t="n">
        <f>((E10+Q10)*1.3)+((U10+AG10+AO10+AW10)*0.65)+((I10)*2.6)+((Y10+AK10+AS10+BA10)*0.65)+((M10+AC10)*1.3)</f>
        <v>1648593.05</v>
      </c>
      <c r="C10" s="78"/>
      <c r="D10" s="108" t="n">
        <f>((G10+S10)*1.3)+((W10+AI10+AQ10+AY10)*0.65)+((K10)*2.6)+((AA10+AM10+AU10+BC10)*0.65)+((O10+AE10)*1.3)</f>
        <v>2274928.5</v>
      </c>
      <c r="E10" s="14" t="n">
        <f>'Focused Minority Races'!E10</f>
        <v>148256</v>
      </c>
      <c r="F10" s="75" t="n">
        <f>IF(ISERROR(E10/(E10+G10)),"",(E10/(E10+G10)))</f>
        <v>0.383313295843837</v>
      </c>
      <c r="G10" s="14" t="n">
        <f>'Focused Minority Races'!G10</f>
        <v>238519</v>
      </c>
      <c r="H10" s="75" t="n">
        <f>IF(ISERROR(G10/(E10+G10)),"",(G10/(E10+G10)))</f>
        <v>0.616686704156163</v>
      </c>
      <c r="I10" s="14" t="n">
        <v>121264</v>
      </c>
      <c r="J10" s="75" t="n">
        <f>IF(ISERROR(I10/(I10+K10)),"",(I10/(I10+K10)))</f>
        <v>0.376824474448812</v>
      </c>
      <c r="K10" s="14" t="n">
        <v>200541</v>
      </c>
      <c r="L10" s="75" t="n">
        <f>IF(ISERROR(K10/(I10+K10)),"",(K10/(I10+K10)))</f>
        <v>0.623175525551188</v>
      </c>
      <c r="M10" s="14" t="n">
        <f>'Focused Minority Races'!I10</f>
        <v>157213</v>
      </c>
      <c r="N10" s="75" t="n">
        <f>IF(ISERROR(M10/(M10+O10)),"",(M10/(M10+O10)))</f>
        <v>0.473857125203076</v>
      </c>
      <c r="O10" s="14" t="n">
        <f>'Focused Minority Races'!K10</f>
        <v>174560</v>
      </c>
      <c r="P10" s="75" t="n">
        <f>IF(ISERROR(O10/(M10+O10)),"",(O10/(M10+O10)))</f>
        <v>0.526142874796924</v>
      </c>
      <c r="Q10" s="14" t="n">
        <f>'Focused Minority Races'!M10</f>
        <v>145648</v>
      </c>
      <c r="R10" s="75" t="n">
        <f>IF(ISERROR(Q10/(Q10+S10)),"",(Q10/(Q10+S10)))</f>
        <v>0.384991343192842</v>
      </c>
      <c r="S10" s="14" t="n">
        <f>'Focused Minority Races'!O10</f>
        <v>232667</v>
      </c>
      <c r="T10" s="75" t="n">
        <f>IF(ISERROR(S10/(Q10+S10)),"",(S10/(Q10+S10)))</f>
        <v>0.615008656807158</v>
      </c>
      <c r="U10" s="14" t="n">
        <f>'Focused Minority Races'!Q10</f>
        <v>119455</v>
      </c>
      <c r="V10" s="75" t="n">
        <f>IF(ISERROR(U10/(U10+W10)),"",(U10/(U10+W10)))</f>
        <v>0.421456141465032</v>
      </c>
      <c r="W10" s="14" t="n">
        <f>'Focused Minority Races'!S10</f>
        <v>163979</v>
      </c>
      <c r="X10" s="75" t="n">
        <f>IF(ISERROR(W10/(U10+W10)),"",(W10/(U10+W10)))</f>
        <v>0.578543858534968</v>
      </c>
      <c r="Y10" s="14" t="n">
        <v>97268</v>
      </c>
      <c r="Z10" s="75" t="n">
        <f>IF(ISERROR(Y10/(Y10+AA10)),"",(Y10/(Y10+AA10)))</f>
        <v>0.480501901892012</v>
      </c>
      <c r="AA10" s="14" t="n">
        <v>105162</v>
      </c>
      <c r="AB10" s="75" t="n">
        <f>IF(ISERROR(AA10/(Y10+AA10)),"",(AA10/(Y10+AA10)))</f>
        <v>0.519498098107988</v>
      </c>
      <c r="AC10" s="14" t="n">
        <v>169359</v>
      </c>
      <c r="AD10" s="75" t="n">
        <f>IF(ISERROR(AC10/(AC10+AE10)),"",(AC10/(AC10+AE10)))</f>
        <v>0.534954167272084</v>
      </c>
      <c r="AE10" s="14" t="n">
        <v>147227</v>
      </c>
      <c r="AF10" s="75" t="n">
        <f>IF(ISERROR(AE10/(AC10+AE10)),"",(AE10/(AC10+AE10)))</f>
        <v>0.465045832727916</v>
      </c>
      <c r="AG10" s="14" t="n">
        <f>'Focused Minority Races'!U10</f>
        <v>123061</v>
      </c>
      <c r="AH10" s="75" t="n">
        <f>IF(ISERROR(AG10/(AG10+AI10)),"",(AG10/(AG10+AI10)))</f>
        <v>0.438106325184323</v>
      </c>
      <c r="AI10" s="14" t="n">
        <f>'Focused Minority Races'!W10</f>
        <v>157832</v>
      </c>
      <c r="AJ10" s="75" t="n">
        <f>IF(ISERROR(AI10/(AG10+AI10)),"",(AI10/(AG10+AI10)))</f>
        <v>0.561893674815677</v>
      </c>
      <c r="AK10" s="14" t="n">
        <v>90597</v>
      </c>
      <c r="AL10" s="75" t="n">
        <f>IF(ISERROR(AK10/(AK10+AM10)),"",(AK10/(AK10+AM10)))</f>
        <v>0.43256160387313</v>
      </c>
      <c r="AM10" s="14" t="n">
        <v>118846</v>
      </c>
      <c r="AN10" s="75" t="n">
        <f>IF(ISERROR(AM10/(AK10+AM10)),"",(AM10/(AK10+AM10)))</f>
        <v>0.56743839612687</v>
      </c>
      <c r="AO10" s="14" t="n">
        <v>108483</v>
      </c>
      <c r="AP10" s="75" t="n">
        <f>IF(ISERROR(AO10/(AO10+AQ10)),"",(AO10/(AO10+AQ10)))</f>
        <v>0.402438752949207</v>
      </c>
      <c r="AQ10" s="14" t="n">
        <v>161081</v>
      </c>
      <c r="AR10" s="75" t="n">
        <f>IF(ISERROR(AQ10/(AO10+AQ10)),"",(AQ10/(AO10+AQ10)))</f>
        <v>0.597561247050793</v>
      </c>
      <c r="AS10" s="14" t="n">
        <v>76784</v>
      </c>
      <c r="AT10" s="75" t="n">
        <f>IF(ISERROR(AS10/(AS10+AU10)),"",(AS10/(AS10+AU10)))</f>
        <v>0.385305172093677</v>
      </c>
      <c r="AU10" s="14" t="n">
        <v>122497</v>
      </c>
      <c r="AV10" s="75" t="n">
        <f>IF(ISERROR(AU10/(AS10+AU10)),"",(AU10/(AS10+AU10)))</f>
        <v>0.614694827906323</v>
      </c>
      <c r="AW10" s="14" t="n">
        <v>118611</v>
      </c>
      <c r="AX10" s="75" t="n">
        <f>IF(ISERROR(AW10/(AW10+AY10)),"",(AW10/(AW10+AY10)))</f>
        <v>0.429202611162575</v>
      </c>
      <c r="AY10" s="14" t="n">
        <v>157741</v>
      </c>
      <c r="AZ10" s="75" t="n">
        <f>IF(ISERROR(AY10/(AW10+AY10)),"",(AY10/(AW10+AY10)))</f>
        <v>0.570797388837425</v>
      </c>
      <c r="BA10" s="14" t="n">
        <f>'Focused Minority Races'!Y10</f>
        <v>76030</v>
      </c>
      <c r="BB10" s="75" t="n">
        <f>IF(ISERROR(BA10/(BA10+BC10)),"",(BA10/(BA10+BC10)))</f>
        <v>0.378876973369479</v>
      </c>
      <c r="BC10" s="14" t="n">
        <f>'Focused Minority Races'!AA10</f>
        <v>124642</v>
      </c>
      <c r="BD10" s="75" t="n">
        <f>IF(ISERROR(BC10/(BA10+BC10)),"",(BC10/(BA10+BC10)))</f>
        <v>0.621123026630521</v>
      </c>
      <c r="BE10" s="78" t="n">
        <v>12772</v>
      </c>
      <c r="BF10" s="78"/>
      <c r="BG10" s="78" t="n">
        <v>10668</v>
      </c>
      <c r="BH10" s="78"/>
      <c r="BI10" s="78" t="n">
        <v>29586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>
      <c r="A11" s="71" t="n">
        <v>9</v>
      </c>
      <c r="B11" s="108" t="n">
        <f>((E11+Q11)*1.3)+((U11+AG11+AO11+AW11)*0.65)+((I11)*2.6)+((Y11+AK11+AS11+BA11)*0.65)+((M11+AC11)*1.3)</f>
        <v>1922828.7</v>
      </c>
      <c r="C11" s="77"/>
      <c r="D11" s="108" t="n">
        <f>((G11+S11)*1.3)+((W11+AI11+AQ11+AY11)*0.65)+((K11)*2.6)+((AA11+AM11+AU11+BC11)*0.65)+((O11+AE11)*1.3)</f>
        <v>2267998.2</v>
      </c>
      <c r="E11" s="14" t="n">
        <f>'Focused Minority Races'!E11</f>
        <v>195626</v>
      </c>
      <c r="F11" s="75" t="n">
        <f>IF(ISERROR(E11/(E11+G11)),"",(E11/(E11+G11)))</f>
        <v>0.476115839456385</v>
      </c>
      <c r="G11" s="14" t="n">
        <f>'Focused Minority Races'!G11</f>
        <v>215253</v>
      </c>
      <c r="H11" s="75" t="n">
        <f>IF(ISERROR(G11/(E11+G11)),"",(G11/(E11+G11)))</f>
        <v>0.523884160543615</v>
      </c>
      <c r="I11" s="14" t="n">
        <v>151935</v>
      </c>
      <c r="J11" s="75" t="n">
        <f>IF(ISERROR(I11/(I11+K11)),"",(I11/(I11+K11)))</f>
        <v>0.448421294957234</v>
      </c>
      <c r="K11" s="14" t="n">
        <v>186887</v>
      </c>
      <c r="L11" s="75" t="n">
        <f>IF(ISERROR(K11/(I11+K11)),"",(K11/(I11+K11)))</f>
        <v>0.551578705042766</v>
      </c>
      <c r="M11" s="14" t="n">
        <f>'Focused Minority Races'!I11</f>
        <v>162857</v>
      </c>
      <c r="N11" s="75" t="n">
        <f>IF(ISERROR(M11/(M11+O11)),"",(M11/(M11+O11)))</f>
        <v>0.472521797159478</v>
      </c>
      <c r="O11" s="14" t="n">
        <f>'Focused Minority Races'!K11</f>
        <v>181798</v>
      </c>
      <c r="P11" s="75" t="n">
        <f>IF(ISERROR(O11/(M11+O11)),"",(O11/(M11+O11)))</f>
        <v>0.527478202840522</v>
      </c>
      <c r="Q11" s="14" t="n">
        <f>'Focused Minority Races'!M11</f>
        <v>183226</v>
      </c>
      <c r="R11" s="75" t="n">
        <f>IF(ISERROR(Q11/(Q11+S11)),"",(Q11/(Q11+S11)))</f>
        <v>0.450619637046893</v>
      </c>
      <c r="S11" s="14" t="n">
        <f>'Focused Minority Races'!O11</f>
        <v>223383</v>
      </c>
      <c r="T11" s="75" t="n">
        <f>IF(ISERROR(S11/(Q11+S11)),"",(S11/(Q11+S11)))</f>
        <v>0.549380362953107</v>
      </c>
      <c r="U11" s="14" t="n">
        <f>'Focused Minority Races'!Q11</f>
        <v>149541</v>
      </c>
      <c r="V11" s="75" t="n">
        <f>IF(ISERROR(U11/(U11+W11)),"",(U11/(U11+W11)))</f>
        <v>0.474361373779925</v>
      </c>
      <c r="W11" s="14" t="n">
        <f>'Focused Minority Races'!S11</f>
        <v>165706</v>
      </c>
      <c r="X11" s="75" t="n">
        <f>IF(ISERROR(W11/(U11+W11)),"",(W11/(U11+W11)))</f>
        <v>0.525638626220075</v>
      </c>
      <c r="Y11" s="14" t="n">
        <v>100616</v>
      </c>
      <c r="Z11" s="75" t="n">
        <f>IF(ISERROR(Y11/(Y11+AA11)),"",(Y11/(Y11+AA11)))</f>
        <v>0.465327943910538</v>
      </c>
      <c r="AA11" s="14" t="n">
        <v>115610</v>
      </c>
      <c r="AB11" s="75" t="n">
        <f>IF(ISERROR(AA11/(Y11+AA11)),"",(AA11/(Y11+AA11)))</f>
        <v>0.534672056089462</v>
      </c>
      <c r="AC11" s="14" t="n">
        <v>165278</v>
      </c>
      <c r="AD11" s="75" t="n">
        <f>IF(ISERROR(AC11/(AC11+AE11)),"",(AC11/(AC11+AE11)))</f>
        <v>0.498000801487271</v>
      </c>
      <c r="AE11" s="14" t="n">
        <v>166605</v>
      </c>
      <c r="AF11" s="75" t="n">
        <f>IF(ISERROR(AE11/(AC11+AE11)),"",(AE11/(AC11+AE11)))</f>
        <v>0.501999198512729</v>
      </c>
      <c r="AG11" s="14" t="n">
        <f>'Focused Minority Races'!U11</f>
        <v>153576</v>
      </c>
      <c r="AH11" s="75" t="n">
        <f>IF(ISERROR(AG11/(AG11+AI11)),"",(AG11/(AG11+AI11)))</f>
        <v>0.491176000255861</v>
      </c>
      <c r="AI11" s="14" t="n">
        <f>'Focused Minority Races'!W11</f>
        <v>159094</v>
      </c>
      <c r="AJ11" s="75" t="n">
        <f>IF(ISERROR(AI11/(AG11+AI11)),"",(AI11/(AG11+AI11)))</f>
        <v>0.508823999744139</v>
      </c>
      <c r="AK11" s="14" t="n">
        <v>87516</v>
      </c>
      <c r="AL11" s="75" t="n">
        <f>IF(ISERROR(AK11/(AK11+AM11)),"",(AK11/(AK11+AM11)))</f>
        <v>0.392371011997633</v>
      </c>
      <c r="AM11" s="14" t="n">
        <v>135528</v>
      </c>
      <c r="AN11" s="75" t="n">
        <f>IF(ISERROR(AM11/(AK11+AM11)),"",(AM11/(AK11+AM11)))</f>
        <v>0.607628988002367</v>
      </c>
      <c r="AO11" s="14" t="n">
        <v>135749</v>
      </c>
      <c r="AP11" s="75" t="n">
        <f>IF(ISERROR(AO11/(AO11+AQ11)),"",(AO11/(AO11+AQ11)))</f>
        <v>0.451458312547807</v>
      </c>
      <c r="AQ11" s="14" t="n">
        <v>164941</v>
      </c>
      <c r="AR11" s="75" t="n">
        <f>IF(ISERROR(AQ11/(AO11+AQ11)),"",(AQ11/(AO11+AQ11)))</f>
        <v>0.548541687452193</v>
      </c>
      <c r="AS11" s="14" t="n">
        <v>81781</v>
      </c>
      <c r="AT11" s="75" t="n">
        <f>IF(ISERROR(AS11/(AS11+AU11)),"",(AS11/(AS11+AU11)))</f>
        <v>0.3838258208647</v>
      </c>
      <c r="AU11" s="14" t="n">
        <v>131287</v>
      </c>
      <c r="AV11" s="75" t="n">
        <f>IF(ISERROR(AU11/(AS11+AU11)),"",(AU11/(AS11+AU11)))</f>
        <v>0.616174179135299</v>
      </c>
      <c r="AW11" s="14" t="n">
        <v>149551</v>
      </c>
      <c r="AX11" s="75" t="n">
        <f>IF(ISERROR(AW11/(AW11+AY11)),"",(AW11/(AW11+AY11)))</f>
        <v>0.484735236823425</v>
      </c>
      <c r="AY11" s="14" t="n">
        <v>158970</v>
      </c>
      <c r="AZ11" s="75" t="n">
        <f>IF(ISERROR(AY11/(AW11+AY11)),"",(AY11/(AW11+AY11)))</f>
        <v>0.515264763176575</v>
      </c>
      <c r="BA11" s="14" t="n">
        <f>'Focused Minority Races'!Y11</f>
        <v>78154</v>
      </c>
      <c r="BB11" s="75" t="n">
        <f>IF(ISERROR(BA11/(BA11+BC11)),"",(BA11/(BA11+BC11)))</f>
        <v>0.364150591743547</v>
      </c>
      <c r="BC11" s="14" t="n">
        <f>'Focused Minority Races'!AA11</f>
        <v>136466</v>
      </c>
      <c r="BD11" s="75" t="n">
        <f>IF(ISERROR(BC11/(BA11+BC11)),"",(BC11/(BA11+BC11)))</f>
        <v>0.635849408256453</v>
      </c>
      <c r="BE11" s="78" t="n">
        <v>23688</v>
      </c>
      <c r="BF11" s="78"/>
      <c r="BG11" s="78" t="n">
        <v>10702</v>
      </c>
      <c r="BH11" s="78"/>
      <c r="BI11" s="78" t="n">
        <v>34390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>
      <c r="A12" s="71" t="n">
        <v>10</v>
      </c>
      <c r="B12" s="108" t="n">
        <f>((E12+Q12)*1.3)+((U12+AG12+AO12+AW12)*0.65)+((I12)*2.6)+((Y12+AK12+AS12+BA12)*0.65)+((M12+AC12)*1.3)</f>
        <v>1782873.95</v>
      </c>
      <c r="C12" s="78"/>
      <c r="D12" s="108" t="n">
        <f>((G12+S12)*1.3)+((W12+AI12+AQ12+AY12)*0.65)+((K12)*2.6)+((AA12+AM12+AU12+BC12)*0.65)+((O12+AE12)*1.3)</f>
        <v>2812778.8</v>
      </c>
      <c r="E12" s="14" t="n">
        <f>'Focused Minority Races'!E12</f>
        <v>166119</v>
      </c>
      <c r="F12" s="75" t="n">
        <f>IF(ISERROR(E12/(E12+G12)),"",(E12/(E12+G12)))</f>
        <v>0.360588945229743</v>
      </c>
      <c r="G12" s="14" t="n">
        <f>'Focused Minority Races'!G12</f>
        <v>294569</v>
      </c>
      <c r="H12" s="75" t="n">
        <f>IF(ISERROR(G12/(E12+G12)),"",(G12/(E12+G12)))</f>
        <v>0.639411054770257</v>
      </c>
      <c r="I12" s="14" t="n">
        <v>124099</v>
      </c>
      <c r="J12" s="75" t="n">
        <f>IF(ISERROR(I12/(I12+K12)),"",(I12/(I12+K12)))</f>
        <v>0.332569569505188</v>
      </c>
      <c r="K12" s="14" t="n">
        <v>249053</v>
      </c>
      <c r="L12" s="75" t="n">
        <f>IF(ISERROR(K12/(I12+K12)),"",(K12/(I12+K12)))</f>
        <v>0.667430430494812</v>
      </c>
      <c r="M12" s="14" t="n">
        <f>'Focused Minority Races'!I12</f>
        <v>156502</v>
      </c>
      <c r="N12" s="75" t="n">
        <f>IF(ISERROR(M12/(M12+O12)),"",(M12/(M12+O12)))</f>
        <v>0.425540824206302</v>
      </c>
      <c r="O12" s="14" t="n">
        <f>'Focused Minority Races'!K12</f>
        <v>211270</v>
      </c>
      <c r="P12" s="75" t="n">
        <f>IF(ISERROR(O12/(M12+O12)),"",(O12/(M12+O12)))</f>
        <v>0.574459175793698</v>
      </c>
      <c r="Q12" s="14" t="n">
        <f>'Focused Minority Races'!M12</f>
        <v>165161</v>
      </c>
      <c r="R12" s="75" t="n">
        <f>IF(ISERROR(Q12/(Q12+S12)),"",(Q12/(Q12+S12)))</f>
        <v>0.365132247994836</v>
      </c>
      <c r="S12" s="14" t="n">
        <f>'Focused Minority Races'!O12</f>
        <v>287171</v>
      </c>
      <c r="T12" s="75" t="n">
        <f>IF(ISERROR(S12/(Q12+S12)),"",(S12/(Q12+S12)))</f>
        <v>0.634867752005164</v>
      </c>
      <c r="U12" s="14" t="n">
        <f>'Focused Minority Races'!Q12</f>
        <v>138143</v>
      </c>
      <c r="V12" s="75" t="n">
        <f>IF(ISERROR(U12/(U12+W12)),"",(U12/(U12+W12)))</f>
        <v>0.40323126769608</v>
      </c>
      <c r="W12" s="14" t="n">
        <f>'Focused Minority Races'!S12</f>
        <v>204447</v>
      </c>
      <c r="X12" s="75" t="n">
        <f>IF(ISERROR(W12/(U12+W12)),"",(W12/(U12+W12)))</f>
        <v>0.59676873230392</v>
      </c>
      <c r="Y12" s="14" t="n">
        <v>113192</v>
      </c>
      <c r="Z12" s="75" t="n">
        <f>IF(ISERROR(Y12/(Y12+AA12)),"",(Y12/(Y12+AA12)))</f>
        <v>0.469001064856824</v>
      </c>
      <c r="AA12" s="14" t="n">
        <v>128155</v>
      </c>
      <c r="AB12" s="75" t="n">
        <f>IF(ISERROR(AA12/(Y12+AA12)),"",(AA12/(Y12+AA12)))</f>
        <v>0.530998935143176</v>
      </c>
      <c r="AC12" s="14" t="n">
        <v>185018</v>
      </c>
      <c r="AD12" s="75" t="n">
        <f>IF(ISERROR(AC12/(AC12+AE12)),"",(AC12/(AC12+AE12)))</f>
        <v>0.525816499369082</v>
      </c>
      <c r="AE12" s="14" t="n">
        <v>166850</v>
      </c>
      <c r="AF12" s="75" t="n">
        <f>IF(ISERROR(AE12/(AC12+AE12)),"",(AE12/(AC12+AE12)))</f>
        <v>0.474183500630918</v>
      </c>
      <c r="AG12" s="14" t="n">
        <f>'Focused Minority Races'!U12</f>
        <v>141392</v>
      </c>
      <c r="AH12" s="75" t="n">
        <f>IF(ISERROR(AG12/(AG12+AI12)),"",(AG12/(AG12+AI12)))</f>
        <v>0.417397054438858</v>
      </c>
      <c r="AI12" s="14" t="n">
        <f>'Focused Minority Races'!W12</f>
        <v>197355</v>
      </c>
      <c r="AJ12" s="75" t="n">
        <f>IF(ISERROR(AI12/(AG12+AI12)),"",(AI12/(AG12+AI12)))</f>
        <v>0.582602945561141</v>
      </c>
      <c r="AK12" s="14" t="n">
        <v>92765</v>
      </c>
      <c r="AL12" s="75" t="n">
        <f>IF(ISERROR(AK12/(AK12+AM12)),"",(AK12/(AK12+AM12)))</f>
        <v>0.369014185356384</v>
      </c>
      <c r="AM12" s="14" t="n">
        <v>158621</v>
      </c>
      <c r="AN12" s="75" t="n">
        <f>IF(ISERROR(AM12/(AK12+AM12)),"",(AM12/(AK12+AM12)))</f>
        <v>0.630985814643616</v>
      </c>
      <c r="AO12" s="14" t="n">
        <v>121641</v>
      </c>
      <c r="AP12" s="75" t="n">
        <f>IF(ISERROR(AO12/(AO12+AQ12)),"",(AO12/(AO12+AQ12)))</f>
        <v>0.376004995224244</v>
      </c>
      <c r="AQ12" s="14" t="n">
        <v>201868</v>
      </c>
      <c r="AR12" s="75" t="n">
        <f>IF(ISERROR(AQ12/(AO12+AQ12)),"",(AQ12/(AO12+AQ12)))</f>
        <v>0.623995004775756</v>
      </c>
      <c r="AS12" s="14" t="n">
        <v>81179</v>
      </c>
      <c r="AT12" s="75" t="n">
        <f>IF(ISERROR(AS12/(AS12+AU12)),"",(AS12/(AS12+AU12)))</f>
        <v>0.337618425758798</v>
      </c>
      <c r="AU12" s="14" t="n">
        <v>159267</v>
      </c>
      <c r="AV12" s="75" t="n">
        <f>IF(ISERROR(AU12/(AS12+AU12)),"",(AU12/(AS12+AU12)))</f>
        <v>0.662381574241202</v>
      </c>
      <c r="AW12" s="14" t="n">
        <v>137982</v>
      </c>
      <c r="AX12" s="75" t="n">
        <f>IF(ISERROR(AW12/(AW12+AY12)),"",(AW12/(AW12+AY12)))</f>
        <v>0.415214480237124</v>
      </c>
      <c r="AY12" s="14" t="n">
        <v>194333</v>
      </c>
      <c r="AZ12" s="75" t="n">
        <f>IF(ISERROR(AY12/(AW12+AY12)),"",(AY12/(AW12+AY12)))</f>
        <v>0.584785519762876</v>
      </c>
      <c r="BA12" s="14" t="n">
        <f>'Focused Minority Races'!Y12</f>
        <v>74593</v>
      </c>
      <c r="BB12" s="75" t="n">
        <f>IF(ISERROR(BA12/(BA12+BC12)),"",(BA12/(BA12+BC12)))</f>
        <v>0.308277575041225</v>
      </c>
      <c r="BC12" s="14" t="n">
        <f>'Focused Minority Races'!AA12</f>
        <v>167374</v>
      </c>
      <c r="BD12" s="75" t="n">
        <f>IF(ISERROR(BC12/(BA12+BC12)),"",(BC12/(BA12+BC12)))</f>
        <v>0.691722424958775</v>
      </c>
      <c r="BE12" s="78" t="n">
        <v>17102</v>
      </c>
      <c r="BF12" s="78"/>
      <c r="BG12" s="78" t="n">
        <v>8469</v>
      </c>
      <c r="BH12" s="78"/>
      <c r="BI12" s="78" t="n">
        <v>39747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>
      <c r="A13" s="71" t="n">
        <v>11</v>
      </c>
      <c r="B13" s="108" t="n">
        <f>((E13+Q13)*1.3)+((U13+AG13+AO13+AW13)*0.65)+((I13)*2.6)+((Y13+AK13+AS13+BA13)*0.65)+((M13+AC13)*1.3)</f>
        <v>2453626.5</v>
      </c>
      <c r="C13" s="77"/>
      <c r="D13" s="108" t="n">
        <f>((G13+S13)*1.3)+((W13+AI13+AQ13+AY13)*0.65)+((K13)*2.6)+((AA13+AM13+AU13+BC13)*0.65)+((O13+AE13)*1.3)</f>
        <v>2017687.1</v>
      </c>
      <c r="E13" s="14" t="n">
        <f>'Focused Minority Races'!E13</f>
        <v>213888</v>
      </c>
      <c r="F13" s="75" t="n">
        <f>IF(ISERROR(E13/(E13+G13)),"",(E13/(E13+G13)))</f>
        <v>0.509419671990587</v>
      </c>
      <c r="G13" s="14" t="n">
        <f>'Focused Minority Races'!G13</f>
        <v>205978</v>
      </c>
      <c r="H13" s="75" t="n">
        <f>IF(ISERROR(G13/(E13+G13)),"",(G13/(E13+G13)))</f>
        <v>0.490580328009413</v>
      </c>
      <c r="I13" s="14" t="n">
        <v>182116</v>
      </c>
      <c r="J13" s="75" t="n">
        <f>IF(ISERROR(I13/(I13+K13)),"",(I13/(I13+K13)))</f>
        <v>0.505619350109944</v>
      </c>
      <c r="K13" s="14" t="n">
        <v>178068</v>
      </c>
      <c r="L13" s="75" t="n">
        <f>IF(ISERROR(K13/(I13+K13)),"",(K13/(I13+K13)))</f>
        <v>0.494380649890056</v>
      </c>
      <c r="M13" s="14" t="n">
        <f>'Focused Minority Races'!I13</f>
        <v>227034</v>
      </c>
      <c r="N13" s="75" t="n">
        <f>IF(ISERROR(M13/(M13+O13)),"",(M13/(M13+O13)))</f>
        <v>0.587651841249052</v>
      </c>
      <c r="O13" s="14" t="n">
        <f>'Focused Minority Races'!K13</f>
        <v>159307</v>
      </c>
      <c r="P13" s="75" t="n">
        <f>IF(ISERROR(O13/(M13+O13)),"",(O13/(M13+O13)))</f>
        <v>0.412348158750948</v>
      </c>
      <c r="Q13" s="14" t="n">
        <f>'Focused Minority Races'!M13</f>
        <v>215942</v>
      </c>
      <c r="R13" s="75" t="n">
        <f>IF(ISERROR(Q13/(Q13+S13)),"",(Q13/(Q13+S13)))</f>
        <v>0.521189887165872</v>
      </c>
      <c r="S13" s="14" t="n">
        <f>'Focused Minority Races'!O13</f>
        <v>198383</v>
      </c>
      <c r="T13" s="75" t="n">
        <f>IF(ISERROR(S13/(Q13+S13)),"",(S13/(Q13+S13)))</f>
        <v>0.478810112834128</v>
      </c>
      <c r="U13" s="14" t="n">
        <f>'Focused Minority Races'!Q13</f>
        <v>173046</v>
      </c>
      <c r="V13" s="75" t="n">
        <f>IF(ISERROR(U13/(U13+W13)),"",(U13/(U13+W13)))</f>
        <v>0.541020662746091</v>
      </c>
      <c r="W13" s="14" t="n">
        <f>'Focused Minority Races'!S13</f>
        <v>146805</v>
      </c>
      <c r="X13" s="75" t="n">
        <f>IF(ISERROR(W13/(U13+W13)),"",(W13/(U13+W13)))</f>
        <v>0.458979337253909</v>
      </c>
      <c r="Y13" s="14" t="n">
        <v>158492</v>
      </c>
      <c r="Z13" s="75" t="n">
        <f>IF(ISERROR(Y13/(Y13+AA13)),"",(Y13/(Y13+AA13)))</f>
        <v>0.634856799519327</v>
      </c>
      <c r="AA13" s="14" t="n">
        <v>91158</v>
      </c>
      <c r="AB13" s="75" t="n">
        <f>IF(ISERROR(AA13/(Y13+AA13)),"",(AA13/(Y13+AA13)))</f>
        <v>0.365143200480673</v>
      </c>
      <c r="AC13" s="14" t="n">
        <v>247449</v>
      </c>
      <c r="AD13" s="75" t="n">
        <f>IF(ISERROR(AC13/(AC13+AE13)),"",(AC13/(AC13+AE13)))</f>
        <v>0.663210116105792</v>
      </c>
      <c r="AE13" s="14" t="n">
        <v>125659</v>
      </c>
      <c r="AF13" s="75" t="n">
        <f>IF(ISERROR(AE13/(AC13+AE13)),"",(AE13/(AC13+AE13)))</f>
        <v>0.336789883894208</v>
      </c>
      <c r="AG13" s="14" t="n">
        <f>'Focused Minority Races'!U13</f>
        <v>179162</v>
      </c>
      <c r="AH13" s="75" t="n">
        <f>IF(ISERROR(AG13/(AG13+AI13)),"",(AG13/(AG13+AI13)))</f>
        <v>0.563312173204926</v>
      </c>
      <c r="AI13" s="14" t="n">
        <f>'Focused Minority Races'!W13</f>
        <v>138889</v>
      </c>
      <c r="AJ13" s="75" t="n">
        <f>IF(ISERROR(AI13/(AG13+AI13)),"",(AI13/(AG13+AI13)))</f>
        <v>0.436687826795074</v>
      </c>
      <c r="AK13" s="14" t="n">
        <v>143415</v>
      </c>
      <c r="AL13" s="75" t="n">
        <f>IF(ISERROR(AK13/(AK13+AM13)),"",(AK13/(AK13+AM13)))</f>
        <v>0.56180809639838</v>
      </c>
      <c r="AM13" s="14" t="n">
        <v>111859</v>
      </c>
      <c r="AN13" s="75" t="n">
        <f>IF(ISERROR(AM13/(AK13+AM13)),"",(AM13/(AK13+AM13)))</f>
        <v>0.43819190360162</v>
      </c>
      <c r="AO13" s="14" t="n">
        <v>156104</v>
      </c>
      <c r="AP13" s="75" t="n">
        <f>IF(ISERROR(AO13/(AO13+AQ13)),"",(AO13/(AO13+AQ13)))</f>
        <v>0.515531601508577</v>
      </c>
      <c r="AQ13" s="14" t="n">
        <v>146698</v>
      </c>
      <c r="AR13" s="75" t="n">
        <f>IF(ISERROR(AQ13/(AO13+AQ13)),"",(AQ13/(AO13+AQ13)))</f>
        <v>0.484468398491423</v>
      </c>
      <c r="AS13" s="14" t="n">
        <v>123787</v>
      </c>
      <c r="AT13" s="75" t="n">
        <f>IF(ISERROR(AS13/(AS13+AU13)),"",(AS13/(AS13+AU13)))</f>
        <v>0.497800279891261</v>
      </c>
      <c r="AU13" s="14" t="n">
        <v>124881</v>
      </c>
      <c r="AV13" s="75" t="n">
        <f>IF(ISERROR(AU13/(AS13+AU13)),"",(AU13/(AS13+AU13)))</f>
        <v>0.502199720108739</v>
      </c>
      <c r="AW13" s="14" t="n">
        <v>174480</v>
      </c>
      <c r="AX13" s="75" t="n">
        <f>IF(ISERROR(AW13/(AW13+AY13)),"",(AW13/(AW13+AY13)))</f>
        <v>0.561030742864125</v>
      </c>
      <c r="AY13" s="14" t="n">
        <v>136519</v>
      </c>
      <c r="AZ13" s="75" t="n">
        <f>IF(ISERROR(AY13/(AW13+AY13)),"",(AY13/(AW13+AY13)))</f>
        <v>0.438969257135875</v>
      </c>
      <c r="BA13" s="14" t="n">
        <f>'Focused Minority Races'!Y13</f>
        <v>129234</v>
      </c>
      <c r="BB13" s="75" t="n">
        <f>IF(ISERROR(BA13/(BA13+BC13)),"",(BA13/(BA13+BC13)))</f>
        <v>0.526126375527718</v>
      </c>
      <c r="BC13" s="14" t="n">
        <f>'Focused Minority Races'!AA13</f>
        <v>116399</v>
      </c>
      <c r="BD13" s="75" t="n">
        <f>IF(ISERROR(BC13/(BA13+BC13)),"",(BC13/(BA13+BC13)))</f>
        <v>0.473873624472282</v>
      </c>
      <c r="BE13" s="78" t="n">
        <v>20606</v>
      </c>
      <c r="BF13" s="78"/>
      <c r="BG13" s="78" t="n">
        <v>20920</v>
      </c>
      <c r="BH13" s="78"/>
      <c r="BI13" s="78" t="n">
        <v>48189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>
      <c r="A14" s="71" t="n">
        <v>12</v>
      </c>
      <c r="B14" s="108" t="n">
        <f>((E14+Q14)*1.3)+((U14+AG14+AO14+AW14)*0.65)+((I14)*2.6)+((Y14+AK14+AS14+BA14)*0.65)+((M14+AC14)*1.3)</f>
        <v>2016550.25</v>
      </c>
      <c r="C14" s="78"/>
      <c r="D14" s="108" t="n">
        <f>((G14+S14)*1.3)+((W14+AI14+AQ14+AY14)*0.65)+((K14)*2.6)+((AA14+AM14+AU14+BC14)*0.65)+((O14+AE14)*1.3)</f>
        <v>2697440.2</v>
      </c>
      <c r="E14" s="14" t="n">
        <f>'Focused Minority Races'!E14</f>
        <v>183440</v>
      </c>
      <c r="F14" s="75" t="n">
        <f>IF(ISERROR(E14/(E14+G14)),"",(E14/(E14+G14)))</f>
        <v>0.404531350959174</v>
      </c>
      <c r="G14" s="14" t="n">
        <f>'Focused Minority Races'!G14</f>
        <v>270023</v>
      </c>
      <c r="H14" s="75" t="n">
        <f>IF(ISERROR(G14/(E14+G14)),"",(G14/(E14+G14)))</f>
        <v>0.595468649040826</v>
      </c>
      <c r="I14" s="14" t="n">
        <v>143088</v>
      </c>
      <c r="J14" s="75" t="n">
        <f>IF(ISERROR(I14/(I14+K14)),"",(I14/(I14+K14)))</f>
        <v>0.380344811087542</v>
      </c>
      <c r="K14" s="14" t="n">
        <v>233118</v>
      </c>
      <c r="L14" s="75" t="n">
        <f>IF(ISERROR(K14/(I14+K14)),"",(K14/(I14+K14)))</f>
        <v>0.619655188912458</v>
      </c>
      <c r="M14" s="14" t="n">
        <f>'Focused Minority Races'!I14</f>
        <v>175089</v>
      </c>
      <c r="N14" s="75" t="n">
        <f>IF(ISERROR(M14/(M14+O14)),"",(M14/(M14+O14)))</f>
        <v>0.457242168158695</v>
      </c>
      <c r="O14" s="14" t="n">
        <f>'Focused Minority Races'!K14</f>
        <v>207835</v>
      </c>
      <c r="P14" s="75" t="n">
        <f>IF(ISERROR(O14/(M14+O14)),"",(O14/(M14+O14)))</f>
        <v>0.542757831841305</v>
      </c>
      <c r="Q14" s="14" t="n">
        <f>'Focused Minority Races'!M14</f>
        <v>182641</v>
      </c>
      <c r="R14" s="75" t="n">
        <f>IF(ISERROR(Q14/(Q14+S14)),"",(Q14/(Q14+S14)))</f>
        <v>0.405512938642747</v>
      </c>
      <c r="S14" s="14" t="n">
        <f>'Focused Minority Races'!O14</f>
        <v>267754</v>
      </c>
      <c r="T14" s="75" t="n">
        <f>IF(ISERROR(S14/(Q14+S14)),"",(S14/(Q14+S14)))</f>
        <v>0.594487061357253</v>
      </c>
      <c r="U14" s="14" t="n">
        <f>'Focused Minority Races'!Q14</f>
        <v>156395</v>
      </c>
      <c r="V14" s="75" t="n">
        <f>IF(ISERROR(U14/(U14+W14)),"",(U14/(U14+W14)))</f>
        <v>0.437941385663962</v>
      </c>
      <c r="W14" s="14" t="n">
        <f>'Focused Minority Races'!S14</f>
        <v>200719</v>
      </c>
      <c r="X14" s="75" t="n">
        <f>IF(ISERROR(W14/(U14+W14)),"",(W14/(U14+W14)))</f>
        <v>0.562058614336038</v>
      </c>
      <c r="Y14" s="14" t="n">
        <v>127169</v>
      </c>
      <c r="Z14" s="75" t="n">
        <f>IF(ISERROR(Y14/(Y14+AA14)),"",(Y14/(Y14+AA14)))</f>
        <v>0.487588761253317</v>
      </c>
      <c r="AA14" s="14" t="n">
        <v>133643</v>
      </c>
      <c r="AB14" s="75" t="n">
        <f>IF(ISERROR(AA14/(Y14+AA14)),"",(AA14/(Y14+AA14)))</f>
        <v>0.512411238746683</v>
      </c>
      <c r="AC14" s="14" t="n">
        <v>200566</v>
      </c>
      <c r="AD14" s="75" t="n">
        <f>IF(ISERROR(AC14/(AC14+AE14)),"",(AC14/(AC14+AE14)))</f>
        <v>0.543030112685666</v>
      </c>
      <c r="AE14" s="14" t="n">
        <v>168780</v>
      </c>
      <c r="AF14" s="75" t="n">
        <f>IF(ISERROR(AE14/(AC14+AE14)),"",(AE14/(AC14+AE14)))</f>
        <v>0.456969887314334</v>
      </c>
      <c r="AG14" s="14" t="n">
        <f>'Focused Minority Races'!U14</f>
        <v>158549</v>
      </c>
      <c r="AH14" s="75" t="n">
        <f>IF(ISERROR(AG14/(AG14+AI14)),"",(AG14/(AG14+AI14)))</f>
        <v>0.447690096541286</v>
      </c>
      <c r="AI14" s="14" t="n">
        <f>'Focused Minority Races'!W14</f>
        <v>195600</v>
      </c>
      <c r="AJ14" s="75" t="n">
        <f>IF(ISERROR(AI14/(AG14+AI14)),"",(AI14/(AG14+AI14)))</f>
        <v>0.552309903458714</v>
      </c>
      <c r="AK14" s="14" t="n">
        <v>118325</v>
      </c>
      <c r="AL14" s="75" t="n">
        <f>IF(ISERROR(AK14/(AK14+AM14)),"",(AK14/(AK14+AM14)))</f>
        <v>0.443289313477569</v>
      </c>
      <c r="AM14" s="14" t="n">
        <v>148600</v>
      </c>
      <c r="AN14" s="75" t="n">
        <f>IF(ISERROR(AM14/(AK14+AM14)),"",(AM14/(AK14+AM14)))</f>
        <v>0.556710686522431</v>
      </c>
      <c r="AO14" s="14" t="n">
        <v>137675</v>
      </c>
      <c r="AP14" s="75" t="n">
        <f>IF(ISERROR(AO14/(AO14+AQ14)),"",(AO14/(AO14+AQ14)))</f>
        <v>0.407655363551302</v>
      </c>
      <c r="AQ14" s="14" t="n">
        <v>200049</v>
      </c>
      <c r="AR14" s="75" t="n">
        <f>IF(ISERROR(AQ14/(AO14+AQ14)),"",(AQ14/(AO14+AQ14)))</f>
        <v>0.592344636448698</v>
      </c>
      <c r="AS14" s="14" t="n">
        <v>98272</v>
      </c>
      <c r="AT14" s="75" t="n">
        <f>IF(ISERROR(AS14/(AS14+AU14)),"",(AS14/(AS14+AU14)))</f>
        <v>0.381974082107014</v>
      </c>
      <c r="AU14" s="14" t="n">
        <v>159002</v>
      </c>
      <c r="AV14" s="75" t="n">
        <f>IF(ISERROR(AU14/(AS14+AU14)),"",(AU14/(AS14+AU14)))</f>
        <v>0.618025917892986</v>
      </c>
      <c r="AW14" s="14" t="n">
        <v>149025</v>
      </c>
      <c r="AX14" s="75" t="n">
        <f>IF(ISERROR(AW14/(AW14+AY14)),"",(AW14/(AW14+AY14)))</f>
        <v>0.431357622315683</v>
      </c>
      <c r="AY14" s="14" t="n">
        <v>196454</v>
      </c>
      <c r="AZ14" s="75" t="n">
        <f>IF(ISERROR(AY14/(AW14+AY14)),"",(AY14/(AW14+AY14)))</f>
        <v>0.568642377684317</v>
      </c>
      <c r="BA14" s="14" t="n">
        <f>'Focused Minority Races'!Y14</f>
        <v>101151</v>
      </c>
      <c r="BB14" s="75" t="n">
        <f>IF(ISERROR(BA14/(BA14+BC14)),"",(BA14/(BA14+BC14)))</f>
        <v>0.395528983013733</v>
      </c>
      <c r="BC14" s="14" t="n">
        <f>'Focused Minority Races'!AA14</f>
        <v>154585</v>
      </c>
      <c r="BD14" s="75" t="n">
        <f>IF(ISERROR(BC14/(BA14+BC14)),"",(BC14/(BA14+BC14)))</f>
        <v>0.604471016986267</v>
      </c>
      <c r="BE14" s="78" t="n">
        <v>18903</v>
      </c>
      <c r="BF14" s="78"/>
      <c r="BG14" s="78" t="n">
        <v>13226</v>
      </c>
      <c r="BH14" s="78"/>
      <c r="BI14" s="78" t="n">
        <v>42880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>
      <c r="A15" s="71" t="n">
        <v>13</v>
      </c>
      <c r="B15" s="108" t="n">
        <f>((E15+Q15)*1.3)+((U15+AG15+AO15+AW15)*0.65)+((I15)*2.6)+((Y15+AK15+AS15+BA15)*0.65)+((M15+AC15)*1.3)</f>
        <v>1773534.75</v>
      </c>
      <c r="C15" s="77"/>
      <c r="D15" s="108" t="n">
        <f>((G15+S15)*1.3)+((W15+AI15+AQ15+AY15)*0.65)+((K15)*2.6)+((AA15+AM15+AU15+BC15)*0.65)+((O15+AE15)*1.3)</f>
        <v>2373564.7</v>
      </c>
      <c r="E15" s="14" t="n">
        <f>'Focused Minority Races'!E15</f>
        <v>159548</v>
      </c>
      <c r="F15" s="75" t="n">
        <f>IF(ISERROR(E15/(E15+G15)),"",(E15/(E15+G15)))</f>
        <v>0.388569981222738</v>
      </c>
      <c r="G15" s="14" t="n">
        <f>'Focused Minority Races'!G15</f>
        <v>251055</v>
      </c>
      <c r="H15" s="75" t="n">
        <f>IF(ISERROR(G15/(E15+G15)),"",(G15/(E15+G15)))</f>
        <v>0.611430018777262</v>
      </c>
      <c r="I15" s="14" t="n">
        <v>128545</v>
      </c>
      <c r="J15" s="75" t="n">
        <f>IF(ISERROR(I15/(I15+K15)),"",(I15/(I15+K15)))</f>
        <v>0.385366014521864</v>
      </c>
      <c r="K15" s="14" t="n">
        <v>205021</v>
      </c>
      <c r="L15" s="75" t="n">
        <f>IF(ISERROR(K15/(I15+K15)),"",(K15/(I15+K15)))</f>
        <v>0.614633985478136</v>
      </c>
      <c r="M15" s="14" t="n">
        <f>'Focused Minority Races'!I15</f>
        <v>163684</v>
      </c>
      <c r="N15" s="75" t="n">
        <f>IF(ISERROR(M15/(M15+O15)),"",(M15/(M15+O15)))</f>
        <v>0.481216889218159</v>
      </c>
      <c r="O15" s="14" t="n">
        <f>'Focused Minority Races'!K15</f>
        <v>176462</v>
      </c>
      <c r="P15" s="75" t="n">
        <f>IF(ISERROR(O15/(M15+O15)),"",(O15/(M15+O15)))</f>
        <v>0.518783110781841</v>
      </c>
      <c r="Q15" s="14" t="n">
        <f>'Focused Minority Races'!M15</f>
        <v>157387</v>
      </c>
      <c r="R15" s="75" t="n">
        <f>IF(ISERROR(Q15/(Q15+S15)),"",(Q15/(Q15+S15)))</f>
        <v>0.389045992297539</v>
      </c>
      <c r="S15" s="14" t="n">
        <f>'Focused Minority Races'!O15</f>
        <v>247159</v>
      </c>
      <c r="T15" s="75" t="n">
        <f>IF(ISERROR(S15/(Q15+S15)),"",(S15/(Q15+S15)))</f>
        <v>0.610954007702462</v>
      </c>
      <c r="U15" s="14" t="n">
        <f>'Focused Minority Races'!Q15</f>
        <v>132732</v>
      </c>
      <c r="V15" s="75" t="n">
        <f>IF(ISERROR(U15/(U15+W15)),"",(U15/(U15+W15)))</f>
        <v>0.431495827495294</v>
      </c>
      <c r="W15" s="14" t="n">
        <f>'Focused Minority Races'!S15</f>
        <v>174877</v>
      </c>
      <c r="X15" s="75" t="n">
        <f>IF(ISERROR(W15/(U15+W15)),"",(W15/(U15+W15)))</f>
        <v>0.568504172504706</v>
      </c>
      <c r="Y15" s="14" t="n">
        <v>111404</v>
      </c>
      <c r="Z15" s="75" t="n">
        <f>IF(ISERROR(Y15/(Y15+AA15)),"",(Y15/(Y15+AA15)))</f>
        <v>0.509797461171668</v>
      </c>
      <c r="AA15" s="14" t="n">
        <v>107122</v>
      </c>
      <c r="AB15" s="75" t="n">
        <f>IF(ISERROR(AA15/(Y15+AA15)),"",(AA15/(Y15+AA15)))</f>
        <v>0.490202538828332</v>
      </c>
      <c r="AC15" s="14" t="n">
        <v>181120</v>
      </c>
      <c r="AD15" s="75" t="n">
        <f>IF(ISERROR(AC15/(AC15+AE15)),"",(AC15/(AC15+AE15)))</f>
        <v>0.551784648005752</v>
      </c>
      <c r="AE15" s="14" t="n">
        <v>147124</v>
      </c>
      <c r="AF15" s="75" t="n">
        <f>IF(ISERROR(AE15/(AC15+AE15)),"",(AE15/(AC15+AE15)))</f>
        <v>0.448215351994248</v>
      </c>
      <c r="AG15" s="14" t="n">
        <f>'Focused Minority Races'!U15</f>
        <v>135746</v>
      </c>
      <c r="AH15" s="75" t="n">
        <f>IF(ISERROR(AG15/(AG15+AI15)),"",(AG15/(AG15+AI15)))</f>
        <v>0.444100567614872</v>
      </c>
      <c r="AI15" s="14" t="n">
        <f>'Focused Minority Races'!W15</f>
        <v>169919</v>
      </c>
      <c r="AJ15" s="75" t="n">
        <f>IF(ISERROR(AI15/(AG15+AI15)),"",(AI15/(AG15+AI15)))</f>
        <v>0.555899432385128</v>
      </c>
      <c r="AK15" s="14" t="n">
        <v>98950</v>
      </c>
      <c r="AL15" s="75" t="n">
        <f>IF(ISERROR(AK15/(AK15+AM15)),"",(AK15/(AK15+AM15)))</f>
        <v>0.437638213180009</v>
      </c>
      <c r="AM15" s="14" t="n">
        <v>127150</v>
      </c>
      <c r="AN15" s="75" t="n">
        <f>IF(ISERROR(AM15/(AK15+AM15)),"",(AM15/(AK15+AM15)))</f>
        <v>0.562361786819991</v>
      </c>
      <c r="AO15" s="14" t="n">
        <v>114745</v>
      </c>
      <c r="AP15" s="75" t="n">
        <f>IF(ISERROR(AO15/(AO15+AQ15)),"",(AO15/(AO15+AQ15)))</f>
        <v>0.397429325501008</v>
      </c>
      <c r="AQ15" s="14" t="n">
        <v>173973</v>
      </c>
      <c r="AR15" s="75" t="n">
        <f>IF(ISERROR(AQ15/(AO15+AQ15)),"",(AQ15/(AO15+AQ15)))</f>
        <v>0.602570674498992</v>
      </c>
      <c r="AS15" s="14" t="n">
        <v>81841</v>
      </c>
      <c r="AT15" s="75" t="n">
        <f>IF(ISERROR(AS15/(AS15+AU15)),"",(AS15/(AS15+AU15)))</f>
        <v>0.374537782821996</v>
      </c>
      <c r="AU15" s="14" t="n">
        <v>136671</v>
      </c>
      <c r="AV15" s="75" t="n">
        <f>IF(ISERROR(AU15/(AS15+AU15)),"",(AU15/(AS15+AU15)))</f>
        <v>0.625462217178004</v>
      </c>
      <c r="AW15" s="14" t="n">
        <v>130657</v>
      </c>
      <c r="AX15" s="75" t="n">
        <f>IF(ISERROR(AW15/(AW15+AY15)),"",(AW15/(AW15+AY15)))</f>
        <v>0.439335299280087</v>
      </c>
      <c r="AY15" s="14" t="n">
        <v>166740</v>
      </c>
      <c r="AZ15" s="75" t="n">
        <f>IF(ISERROR(AY15/(AW15+AY15)),"",(AY15/(AW15+AY15)))</f>
        <v>0.560664700719913</v>
      </c>
      <c r="BA15" s="14" t="n">
        <f>'Focused Minority Races'!Y15</f>
        <v>84782</v>
      </c>
      <c r="BB15" s="75" t="n">
        <f>IF(ISERROR(BA15/(BA15+BC15)),"",(BA15/(BA15+BC15)))</f>
        <v>0.391993859924914</v>
      </c>
      <c r="BC15" s="14" t="n">
        <f>'Focused Minority Races'!AA15</f>
        <v>131502</v>
      </c>
      <c r="BD15" s="75" t="n">
        <f>IF(ISERROR(BC15/(BA15+BC15)),"",(BC15/(BA15+BC15)))</f>
        <v>0.608006140075086</v>
      </c>
      <c r="BE15" s="78" t="n">
        <v>14884</v>
      </c>
      <c r="BF15" s="78"/>
      <c r="BG15" s="78" t="n">
        <v>12491</v>
      </c>
      <c r="BH15" s="78"/>
      <c r="BI15" s="78" t="n">
        <v>35301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5" customHeight="true">
      <c r="A3" s="9" t="n">
        <v>1</v>
      </c>
      <c r="B3" s="25"/>
      <c r="C3" s="47" t="n">
        <f>Overview!B3</f>
        <v>775809</v>
      </c>
      <c r="D3" s="49" t="n">
        <f>F3+H3+J3+L3+N3+P3+R3</f>
        <v>1</v>
      </c>
      <c r="E3" s="47" t="n">
        <v>308318</v>
      </c>
      <c r="F3" s="49" t="n">
        <f>E3/C3</f>
        <v>0.397414827618654</v>
      </c>
      <c r="G3" s="47" t="n">
        <v>346174</v>
      </c>
      <c r="H3" s="49" t="n">
        <f>G3/C3</f>
        <v>0.446210343009684</v>
      </c>
      <c r="I3" s="47" t="n">
        <v>4268</v>
      </c>
      <c r="J3" s="49" t="n">
        <f>I3/C3</f>
        <v>0.00550135407039619</v>
      </c>
      <c r="K3" s="47" t="n">
        <v>22906</v>
      </c>
      <c r="L3" s="49" t="n">
        <f>K3/C3</f>
        <v>0.0295253084199848</v>
      </c>
      <c r="M3" s="47" t="n">
        <v>269</v>
      </c>
      <c r="N3" s="49" t="n">
        <f>M3/C3</f>
        <v>0.000346734827773331</v>
      </c>
      <c r="O3" s="47" t="n">
        <v>39987</v>
      </c>
      <c r="P3" s="49" t="n">
        <f>O3/C3</f>
        <v>0.0515423254950639</v>
      </c>
      <c r="Q3" s="47" t="n">
        <v>53887</v>
      </c>
      <c r="R3" s="49" t="n">
        <f>Q3/C3</f>
        <v>0.0694591065584442</v>
      </c>
      <c r="S3" s="47" t="n">
        <f>C3-E3</f>
        <v>467491</v>
      </c>
      <c r="T3" s="49" t="n">
        <f>S3/$C3</f>
        <v>0.602585172381346</v>
      </c>
    </row>
    <row r="4">
      <c r="A4" s="9" t="n">
        <v>2</v>
      </c>
      <c r="B4" s="25"/>
      <c r="C4" s="47" t="n">
        <f>Overview!B4</f>
        <v>775104</v>
      </c>
      <c r="D4" s="49" t="n">
        <f>F4+H4+J4+L4+N4+P4+R4</f>
        <v>1</v>
      </c>
      <c r="E4" s="47" t="n">
        <v>354771</v>
      </c>
      <c r="F4" s="49" t="n">
        <f>E4/C4</f>
        <v>0.457707610849641</v>
      </c>
      <c r="G4" s="47" t="n">
        <v>355293</v>
      </c>
      <c r="H4" s="49" t="n">
        <f>G4/C4</f>
        <v>0.458381068863017</v>
      </c>
      <c r="I4" s="47" t="n">
        <v>2141</v>
      </c>
      <c r="J4" s="49" t="n">
        <f>I4/C4</f>
        <v>0.00276220997440344</v>
      </c>
      <c r="K4" s="47" t="n">
        <v>13840</v>
      </c>
      <c r="L4" s="49" t="n">
        <f>K4/C4</f>
        <v>0.0178556684006275</v>
      </c>
      <c r="M4" s="47" t="n">
        <v>147</v>
      </c>
      <c r="N4" s="49" t="n">
        <f>M4/C4</f>
        <v>0.000189651969284122</v>
      </c>
      <c r="O4" s="47" t="n">
        <v>10201</v>
      </c>
      <c r="P4" s="49" t="n">
        <f>O4/C4</f>
        <v>0.0131608145487573</v>
      </c>
      <c r="Q4" s="47" t="n">
        <v>38711</v>
      </c>
      <c r="R4" s="49" t="n">
        <f>Q4/C4</f>
        <v>0.0499429753942697</v>
      </c>
      <c r="S4" s="47" t="n">
        <f>C4-E4</f>
        <v>420333</v>
      </c>
      <c r="T4" s="49" t="n">
        <f>S4/$C4</f>
        <v>0.542292389150359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>
      <c r="A5" s="9" t="n">
        <v>3</v>
      </c>
      <c r="B5" s="25"/>
      <c r="C5" s="47" t="n">
        <f>Overview!B5</f>
        <v>775216</v>
      </c>
      <c r="D5" s="49" t="n">
        <f>F5+H5+J5+L5+N5+P5+R5</f>
        <v>1</v>
      </c>
      <c r="E5" s="47" t="n">
        <v>524717</v>
      </c>
      <c r="F5" s="49" t="n">
        <f>E5/C5</f>
        <v>0.676865544570804</v>
      </c>
      <c r="G5" s="47" t="n">
        <v>104195</v>
      </c>
      <c r="H5" s="49" t="n">
        <f>G5/C5</f>
        <v>0.134407700563456</v>
      </c>
      <c r="I5" s="47" t="n">
        <v>2090</v>
      </c>
      <c r="J5" s="49" t="n">
        <f>I5/C5</f>
        <v>0.00269602278590741</v>
      </c>
      <c r="K5" s="47" t="n">
        <v>79278</v>
      </c>
      <c r="L5" s="49" t="n">
        <f>K5/C5</f>
        <v>0.102265691110607</v>
      </c>
      <c r="M5" s="47" t="n">
        <v>211</v>
      </c>
      <c r="N5" s="49" t="n">
        <f>M5/C5</f>
        <v>0.000272182204701657</v>
      </c>
      <c r="O5" s="47" t="n">
        <v>16553</v>
      </c>
      <c r="P5" s="49" t="n">
        <f>O5/C5</f>
        <v>0.0213527584569978</v>
      </c>
      <c r="Q5" s="47" t="n">
        <v>48172</v>
      </c>
      <c r="R5" s="49" t="n">
        <f>Q5/C5</f>
        <v>0.0621401003075272</v>
      </c>
      <c r="S5" s="47" t="n">
        <f>C5-E5</f>
        <v>250499</v>
      </c>
      <c r="T5" s="49" t="n">
        <f>S5/$C5</f>
        <v>0.323134455429197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</v>
      </c>
      <c r="E6" s="47" t="n">
        <v>586780</v>
      </c>
      <c r="F6" s="49" t="n">
        <f>E6/C6</f>
        <v>0.75682689380846</v>
      </c>
      <c r="G6" s="47" t="n">
        <v>65748</v>
      </c>
      <c r="H6" s="49" t="n">
        <f>G6/C6</f>
        <v>0.0848015518833611</v>
      </c>
      <c r="I6" s="47" t="n">
        <v>4386</v>
      </c>
      <c r="J6" s="49" t="n">
        <f>I6/C6</f>
        <v>0.00565704822291814</v>
      </c>
      <c r="K6" s="47" t="n">
        <v>23222</v>
      </c>
      <c r="L6" s="49" t="n">
        <f>K6/C6</f>
        <v>0.0299516584205666</v>
      </c>
      <c r="M6" s="47" t="n">
        <v>247</v>
      </c>
      <c r="N6" s="49" t="n">
        <f>M6/C6</f>
        <v>0.000318579779083625</v>
      </c>
      <c r="O6" s="47" t="n">
        <v>39022</v>
      </c>
      <c r="P6" s="49" t="n">
        <f>O6/C6</f>
        <v>0.050330445908507</v>
      </c>
      <c r="Q6" s="47" t="n">
        <v>55911</v>
      </c>
      <c r="R6" s="49" t="n">
        <f>Q6/C6</f>
        <v>0.0721138219771035</v>
      </c>
      <c r="S6" s="47" t="n">
        <f>C6-E6</f>
        <v>188536</v>
      </c>
      <c r="T6" s="49" t="n">
        <f>S6/$C6</f>
        <v>0.24317310619154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>
      <c r="A7" s="9" t="n">
        <v>5</v>
      </c>
      <c r="B7" s="25"/>
      <c r="C7" s="47" t="n">
        <f>Overview!B7</f>
        <v>774284</v>
      </c>
      <c r="D7" s="49" t="n">
        <f>F7+H7+J7+L7+N7+P7+R7</f>
        <v>1</v>
      </c>
      <c r="E7" s="47" t="n">
        <v>631906</v>
      </c>
      <c r="F7" s="49" t="n">
        <f>E7/C7</f>
        <v>0.81611656704775</v>
      </c>
      <c r="G7" s="47" t="n">
        <v>49568</v>
      </c>
      <c r="H7" s="49" t="n">
        <f>G7/C7</f>
        <v>0.0640178539140677</v>
      </c>
      <c r="I7" s="47" t="n">
        <v>3358</v>
      </c>
      <c r="J7" s="49" t="n">
        <f>I7/C7</f>
        <v>0.00433690997101839</v>
      </c>
      <c r="K7" s="47" t="n">
        <v>22965</v>
      </c>
      <c r="L7" s="49" t="n">
        <f>K7/C7</f>
        <v>0.0296596597630843</v>
      </c>
      <c r="M7" s="47" t="n">
        <v>319</v>
      </c>
      <c r="N7" s="49" t="n">
        <f>M7/C7</f>
        <v>0.000411993532089001</v>
      </c>
      <c r="O7" s="47" t="n">
        <v>13928</v>
      </c>
      <c r="P7" s="49" t="n">
        <f>O7/C7</f>
        <v>0.0179882317082621</v>
      </c>
      <c r="Q7" s="47" t="n">
        <v>52240</v>
      </c>
      <c r="R7" s="49" t="n">
        <f>Q7/C7</f>
        <v>0.0674687840637286</v>
      </c>
      <c r="S7" s="47" t="n">
        <f>C7-E7</f>
        <v>142378</v>
      </c>
      <c r="T7" s="49" t="n">
        <f>S7/$C7</f>
        <v>0.18388343295225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>
      <c r="A8" s="9" t="n">
        <v>6</v>
      </c>
      <c r="B8" s="25"/>
      <c r="C8" s="47" t="n">
        <f>Overview!B8</f>
        <v>775414</v>
      </c>
      <c r="D8" s="49" t="n">
        <f>F8+H8+J8+L8+N8+P8+R8</f>
        <v>1</v>
      </c>
      <c r="E8" s="47" t="n">
        <v>570976</v>
      </c>
      <c r="F8" s="49" t="n">
        <f>E8/C8</f>
        <v>0.73634987245523</v>
      </c>
      <c r="G8" s="47" t="n">
        <v>102847</v>
      </c>
      <c r="H8" s="49" t="n">
        <f>G8/C8</f>
        <v>0.132634953715048</v>
      </c>
      <c r="I8" s="47" t="n">
        <v>2038</v>
      </c>
      <c r="J8" s="49" t="n">
        <f>I8/C8</f>
        <v>0.0026282734126544</v>
      </c>
      <c r="K8" s="47" t="n">
        <v>46977</v>
      </c>
      <c r="L8" s="49" t="n">
        <f>K8/C8</f>
        <v>0.0605831207587173</v>
      </c>
      <c r="M8" s="47" t="n">
        <v>161</v>
      </c>
      <c r="N8" s="49" t="n">
        <f>M8/C8</f>
        <v>0.000207631020332364</v>
      </c>
      <c r="O8" s="47" t="n">
        <v>8261</v>
      </c>
      <c r="P8" s="49" t="n">
        <f>O8/C8</f>
        <v>0.0106536637202836</v>
      </c>
      <c r="Q8" s="47" t="n">
        <v>44154</v>
      </c>
      <c r="R8" s="49" t="n">
        <f>Q8/C8</f>
        <v>0.0569424849177343</v>
      </c>
      <c r="S8" s="47" t="n">
        <f>C8-E8</f>
        <v>204438</v>
      </c>
      <c r="T8" s="49" t="n">
        <f>S8/$C8</f>
        <v>0.26365012754477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>
      <c r="A9" s="9" t="n">
        <v>7</v>
      </c>
      <c r="B9" s="25"/>
      <c r="C9" s="47" t="n">
        <f>Overview!B9</f>
        <v>775166</v>
      </c>
      <c r="D9" s="49" t="n">
        <f>F9+H9+J9+L9+N9+P9+R9</f>
        <v>1</v>
      </c>
      <c r="E9" s="47" t="n">
        <v>559521</v>
      </c>
      <c r="F9" s="49" t="n">
        <f>E9/C9</f>
        <v>0.721807974033949</v>
      </c>
      <c r="G9" s="47" t="n">
        <v>75338</v>
      </c>
      <c r="H9" s="49" t="n">
        <f>G9/C9</f>
        <v>0.097189505215657</v>
      </c>
      <c r="I9" s="47" t="n">
        <v>2328</v>
      </c>
      <c r="J9" s="49" t="n">
        <f>I9/C9</f>
        <v>0.00300322769574517</v>
      </c>
      <c r="K9" s="47" t="n">
        <v>70285</v>
      </c>
      <c r="L9" s="49" t="n">
        <f>K9/C9</f>
        <v>0.0906709014585263</v>
      </c>
      <c r="M9" s="47" t="n">
        <v>264</v>
      </c>
      <c r="N9" s="49" t="n">
        <f>M9/C9</f>
        <v>0.000340572212919555</v>
      </c>
      <c r="O9" s="47" t="n">
        <v>11980</v>
      </c>
      <c r="P9" s="49" t="n">
        <f>O9/C9</f>
        <v>0.0154547542074859</v>
      </c>
      <c r="Q9" s="47" t="n">
        <v>55450</v>
      </c>
      <c r="R9" s="49" t="n">
        <f>Q9/C9</f>
        <v>0.0715330651757172</v>
      </c>
      <c r="S9" s="47" t="n">
        <f>C9-E9</f>
        <v>215645</v>
      </c>
      <c r="T9" s="49" t="n">
        <f>S9/$C9</f>
        <v>0.278192025966051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>
      <c r="A10" s="9" t="n">
        <v>8</v>
      </c>
      <c r="B10" s="25"/>
      <c r="C10" s="47" t="n">
        <f>Overview!B10</f>
        <v>775638</v>
      </c>
      <c r="D10" s="49" t="n">
        <f>F10+H10+J10+L10+N10+P10+R10</f>
        <v>1</v>
      </c>
      <c r="E10" s="47" t="n">
        <v>655600</v>
      </c>
      <c r="F10" s="49" t="n">
        <f>E10/C10</f>
        <v>0.845239660769586</v>
      </c>
      <c r="G10" s="47" t="n">
        <v>41078</v>
      </c>
      <c r="H10" s="49" t="n">
        <f>G10/C10</f>
        <v>0.0529602727045349</v>
      </c>
      <c r="I10" s="47" t="n">
        <v>4032</v>
      </c>
      <c r="J10" s="49" t="n">
        <f>I10/C10</f>
        <v>0.0051983012694066</v>
      </c>
      <c r="K10" s="47" t="n">
        <v>8209</v>
      </c>
      <c r="L10" s="49" t="n">
        <f>K10/C10</f>
        <v>0.0105835454168053</v>
      </c>
      <c r="M10" s="47" t="n">
        <v>156</v>
      </c>
      <c r="N10" s="49" t="n">
        <f>M10/C10</f>
        <v>0.000201124751494898</v>
      </c>
      <c r="O10" s="47" t="n">
        <v>15439</v>
      </c>
      <c r="P10" s="49" t="n">
        <f>O10/C10</f>
        <v>0.0199049040918573</v>
      </c>
      <c r="Q10" s="47" t="n">
        <v>51124</v>
      </c>
      <c r="R10" s="49" t="n">
        <f>Q10/C10</f>
        <v>0.0659121909963153</v>
      </c>
      <c r="S10" s="47" t="n">
        <f>C10-E10</f>
        <v>120038</v>
      </c>
      <c r="T10" s="49" t="n">
        <f>S10/$C10</f>
        <v>0.154760339230414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>
      <c r="A11" s="9" t="n">
        <v>9</v>
      </c>
      <c r="B11" s="25"/>
      <c r="C11" s="47" t="n">
        <f>Overview!B11</f>
        <v>775553</v>
      </c>
      <c r="D11" s="49" t="n">
        <f>F11+H11+J11+L11+N11+P11+R11</f>
        <v>1</v>
      </c>
      <c r="E11" s="47" t="n">
        <v>610830</v>
      </c>
      <c r="F11" s="49" t="n">
        <f>E11/C11</f>
        <v>0.787605747124955</v>
      </c>
      <c r="G11" s="47" t="n">
        <v>57635</v>
      </c>
      <c r="H11" s="49" t="n">
        <f>G11/C11</f>
        <v>0.0743147147906075</v>
      </c>
      <c r="I11" s="47" t="n">
        <v>4699</v>
      </c>
      <c r="J11" s="49" t="n">
        <f>I11/C11</f>
        <v>0.0060589024863549</v>
      </c>
      <c r="K11" s="47" t="n">
        <v>17322</v>
      </c>
      <c r="L11" s="49" t="n">
        <f>K11/C11</f>
        <v>0.0223350306168631</v>
      </c>
      <c r="M11" s="47" t="n">
        <v>329</v>
      </c>
      <c r="N11" s="49" t="n">
        <f>M11/C11</f>
        <v>0.000424213432221911</v>
      </c>
      <c r="O11" s="47" t="n">
        <v>28537</v>
      </c>
      <c r="P11" s="49" t="n">
        <f>O11/C11</f>
        <v>0.036795679985765</v>
      </c>
      <c r="Q11" s="47" t="n">
        <v>56201</v>
      </c>
      <c r="R11" s="49" t="n">
        <f>Q11/C11</f>
        <v>0.0724657115632329</v>
      </c>
      <c r="S11" s="47" t="n">
        <f>C11-E11</f>
        <v>164723</v>
      </c>
      <c r="T11" s="49" t="n">
        <f>S11/$C11</f>
        <v>0.212394252875045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>
      <c r="A12" s="9" t="n">
        <v>10</v>
      </c>
      <c r="B12" s="25"/>
      <c r="C12" s="47" t="n">
        <f>Overview!B12</f>
        <v>774585</v>
      </c>
      <c r="D12" s="49" t="n">
        <f>F12+H12+J12+L12+N12+P12+R12</f>
        <v>1</v>
      </c>
      <c r="E12" s="47" t="n">
        <v>688064</v>
      </c>
      <c r="F12" s="49" t="n">
        <f>E12/C12</f>
        <v>0.888300186551508</v>
      </c>
      <c r="G12" s="47" t="n">
        <v>19208</v>
      </c>
      <c r="H12" s="49" t="n">
        <f>G12/C12</f>
        <v>0.0247977949482626</v>
      </c>
      <c r="I12" s="47" t="n">
        <v>2465</v>
      </c>
      <c r="J12" s="49" t="n">
        <f>I12/C12</f>
        <v>0.00318234925798976</v>
      </c>
      <c r="K12" s="47" t="n">
        <v>11184</v>
      </c>
      <c r="L12" s="49" t="n">
        <f>K12/C12</f>
        <v>0.0144386994325994</v>
      </c>
      <c r="M12" s="47" t="n">
        <v>182</v>
      </c>
      <c r="N12" s="49" t="n">
        <f>M12/C12</f>
        <v>0.000234964529393159</v>
      </c>
      <c r="O12" s="47" t="n">
        <v>8499</v>
      </c>
      <c r="P12" s="49" t="n">
        <f>O12/C12</f>
        <v>0.0109723271171014</v>
      </c>
      <c r="Q12" s="47" t="n">
        <v>44983</v>
      </c>
      <c r="R12" s="49" t="n">
        <f>Q12/C12</f>
        <v>0.0580736781631454</v>
      </c>
      <c r="S12" s="47" t="n">
        <f>C12-E12</f>
        <v>86521</v>
      </c>
      <c r="T12" s="49" t="n">
        <f>S12/$C12</f>
        <v>0.111699813448492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>
      <c r="A13" s="9" t="n">
        <v>11</v>
      </c>
      <c r="B13" s="25"/>
      <c r="C13" s="47" t="n">
        <f>Overview!B13</f>
        <v>774897</v>
      </c>
      <c r="D13" s="49" t="n">
        <f>F13+H13+J13+L13+N13+P13+R13</f>
        <v>1</v>
      </c>
      <c r="E13" s="47" t="n">
        <v>582840</v>
      </c>
      <c r="F13" s="49" t="n">
        <f>E13/C13</f>
        <v>0.752151576274008</v>
      </c>
      <c r="G13" s="47" t="n">
        <v>117413</v>
      </c>
      <c r="H13" s="49" t="n">
        <f>G13/C13</f>
        <v>0.151520782762096</v>
      </c>
      <c r="I13" s="47" t="n">
        <v>3307</v>
      </c>
      <c r="J13" s="49" t="n">
        <f>I13/C13</f>
        <v>0.00426766396050056</v>
      </c>
      <c r="K13" s="47" t="n">
        <v>8632</v>
      </c>
      <c r="L13" s="49" t="n">
        <f>K13/C13</f>
        <v>0.0111395449975932</v>
      </c>
      <c r="M13" s="47" t="n">
        <v>299</v>
      </c>
      <c r="N13" s="49" t="n">
        <f>M13/C13</f>
        <v>0.000385857733350368</v>
      </c>
      <c r="O13" s="47" t="n">
        <v>12450</v>
      </c>
      <c r="P13" s="49" t="n">
        <f>O13/C13</f>
        <v>0.0160666514388364</v>
      </c>
      <c r="Q13" s="47" t="n">
        <v>49956</v>
      </c>
      <c r="R13" s="49" t="n">
        <f>Q13/C13</f>
        <v>0.0644679228336153</v>
      </c>
      <c r="S13" s="47" t="n">
        <f>C13-E13</f>
        <v>192057</v>
      </c>
      <c r="T13" s="49" t="n">
        <f>S13/$C13</f>
        <v>0.247848423725992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>
      <c r="A14" s="9" t="n">
        <v>12</v>
      </c>
      <c r="B14" s="25"/>
      <c r="C14" s="47" t="n">
        <f>Overview!B14</f>
        <v>775090</v>
      </c>
      <c r="D14" s="49" t="n">
        <f>F14+H14+J14+L14+N14+P14+R14</f>
        <v>1</v>
      </c>
      <c r="E14" s="47" t="n">
        <v>697355</v>
      </c>
      <c r="F14" s="49" t="n">
        <f>E14/C14</f>
        <v>0.899708420957566</v>
      </c>
      <c r="G14" s="47" t="n">
        <v>7897</v>
      </c>
      <c r="H14" s="49" t="n">
        <f>G14/C14</f>
        <v>0.0101884942393787</v>
      </c>
      <c r="I14" s="47" t="n">
        <v>19458</v>
      </c>
      <c r="J14" s="49" t="n">
        <f>I14/C14</f>
        <v>0.0251041814498961</v>
      </c>
      <c r="K14" s="47" t="n">
        <v>4428</v>
      </c>
      <c r="L14" s="49" t="n">
        <f>K14/C14</f>
        <v>0.00571288495529551</v>
      </c>
      <c r="M14" s="47" t="n">
        <v>253</v>
      </c>
      <c r="N14" s="49" t="n">
        <f>M14/C14</f>
        <v>0.00032641370679534</v>
      </c>
      <c r="O14" s="47" t="n">
        <v>4975</v>
      </c>
      <c r="P14" s="49" t="n">
        <f>O14/C14</f>
        <v>0.0064186094518056</v>
      </c>
      <c r="Q14" s="47" t="n">
        <v>40724</v>
      </c>
      <c r="R14" s="49" t="n">
        <f>Q14/C14</f>
        <v>0.0525409952392625</v>
      </c>
      <c r="S14" s="47" t="n">
        <f>C14-E14</f>
        <v>77735</v>
      </c>
      <c r="T14" s="49" t="n">
        <f>S14/$C14</f>
        <v>0.100291579042434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>
      <c r="A15" s="9" t="n">
        <v>13</v>
      </c>
      <c r="B15" s="25"/>
      <c r="C15" s="47" t="n">
        <f>Overview!B15</f>
        <v>775259</v>
      </c>
      <c r="D15" s="49" t="n">
        <f>F15+H15+J15+L15+N15+P15+R15</f>
        <v>1</v>
      </c>
      <c r="E15" s="47" t="n">
        <v>673296</v>
      </c>
      <c r="F15" s="49" t="n">
        <f>E15/C15</f>
        <v>0.868478792248784</v>
      </c>
      <c r="G15" s="47" t="n">
        <v>34185</v>
      </c>
      <c r="H15" s="49" t="n">
        <f>G15/C15</f>
        <v>0.0440949411744978</v>
      </c>
      <c r="I15" s="47" t="n">
        <v>6691</v>
      </c>
      <c r="J15" s="49" t="n">
        <f>I15/C15</f>
        <v>0.00863066407484466</v>
      </c>
      <c r="K15" s="47" t="n">
        <v>5052</v>
      </c>
      <c r="L15" s="49" t="n">
        <f>K15/C15</f>
        <v>0.00651653189450235</v>
      </c>
      <c r="M15" s="47" t="n">
        <v>214</v>
      </c>
      <c r="N15" s="49" t="n">
        <f>M15/C15</f>
        <v>0.00027603678254622</v>
      </c>
      <c r="O15" s="47" t="n">
        <v>12019</v>
      </c>
      <c r="P15" s="49" t="n">
        <f>O15/C15</f>
        <v>0.0155032060253412</v>
      </c>
      <c r="Q15" s="47" t="n">
        <v>43802</v>
      </c>
      <c r="R15" s="49" t="n">
        <f>Q15/C15</f>
        <v>0.0564998277994838</v>
      </c>
      <c r="S15" s="47" t="n">
        <f>C15-E15</f>
        <v>101963</v>
      </c>
      <c r="T15" s="49" t="n">
        <f>S15/$C15</f>
        <v>0.131521207751216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D16" s="50"/>
      <c r="F16" s="50"/>
      <c r="H16" s="50"/>
      <c r="J16" s="50"/>
      <c r="L16" s="50"/>
      <c r="N16" s="50"/>
      <c r="P16" s="50"/>
      <c r="T16" s="50"/>
    </row>
    <row r="17">
      <c r="D17" s="50"/>
      <c r="F17" s="50"/>
      <c r="H17" s="50"/>
      <c r="J17" s="50"/>
      <c r="L17" s="50"/>
      <c r="N17" s="50"/>
      <c r="P17" s="50"/>
      <c r="T17" s="50"/>
    </row>
    <row r="18">
      <c r="D18" s="50"/>
      <c r="F18" s="50"/>
      <c r="H18" s="50"/>
      <c r="J18" s="50"/>
      <c r="L18" s="50"/>
      <c r="N18" s="50"/>
      <c r="P18" s="50"/>
      <c r="T18" s="50"/>
    </row>
    <row r="19">
      <c r="D19" s="50"/>
      <c r="F19" s="50"/>
      <c r="H19" s="50"/>
      <c r="J19" s="50"/>
      <c r="L19" s="50"/>
      <c r="N19" s="50"/>
      <c r="P19" s="50"/>
      <c r="T19" s="50"/>
    </row>
    <row r="20">
      <c r="D20" s="50"/>
      <c r="F20" s="50"/>
      <c r="H20" s="50"/>
      <c r="J20" s="50"/>
      <c r="L20" s="50"/>
      <c r="N20" s="50"/>
      <c r="P20" s="50"/>
      <c r="T20" s="50"/>
    </row>
    <row r="21">
      <c r="D21" s="50"/>
      <c r="F21" s="50"/>
      <c r="H21" s="50"/>
      <c r="J21" s="50"/>
      <c r="L21" s="50"/>
      <c r="N21" s="50"/>
      <c r="P21" s="50"/>
      <c r="T21" s="50"/>
    </row>
    <row r="22">
      <c r="D22" s="50"/>
      <c r="F22" s="50"/>
      <c r="H22" s="50"/>
      <c r="J22" s="50"/>
      <c r="L22" s="50"/>
      <c r="N22" s="50"/>
      <c r="P22" s="50"/>
      <c r="T22" s="50"/>
    </row>
    <row r="23">
      <c r="D23" s="50"/>
      <c r="F23" s="50"/>
      <c r="H23" s="50"/>
      <c r="J23" s="50"/>
      <c r="L23" s="50"/>
      <c r="N23" s="50"/>
      <c r="P23" s="50"/>
      <c r="T23" s="50"/>
    </row>
    <row r="24">
      <c r="D24" s="50"/>
      <c r="F24" s="50"/>
      <c r="H24" s="50"/>
      <c r="J24" s="50"/>
      <c r="L24" s="50"/>
      <c r="N24" s="50"/>
      <c r="P24" s="50"/>
      <c r="T24" s="50"/>
    </row>
    <row r="25">
      <c r="D25" s="50"/>
      <c r="F25" s="50"/>
      <c r="H25" s="50"/>
      <c r="J25" s="50"/>
      <c r="L25" s="50"/>
      <c r="N25" s="50"/>
      <c r="P25" s="50"/>
      <c r="T25" s="50"/>
    </row>
    <row r="26">
      <c r="D26" s="50"/>
      <c r="F26" s="50"/>
      <c r="H26" s="50"/>
      <c r="J26" s="50"/>
      <c r="L26" s="50"/>
      <c r="N26" s="50"/>
      <c r="P26" s="50"/>
      <c r="T26" s="50"/>
    </row>
    <row r="27">
      <c r="D27" s="50"/>
      <c r="F27" s="50"/>
      <c r="H27" s="50"/>
      <c r="J27" s="50"/>
      <c r="L27" s="50"/>
      <c r="N27" s="50"/>
      <c r="P27" s="50"/>
      <c r="T27" s="50"/>
    </row>
    <row r="28">
      <c r="D28" s="50"/>
      <c r="F28" s="50"/>
      <c r="H28" s="50"/>
      <c r="J28" s="50"/>
      <c r="L28" s="50"/>
      <c r="N28" s="50"/>
      <c r="P28" s="50"/>
      <c r="T28" s="50"/>
    </row>
    <row r="29">
      <c r="D29" s="50"/>
      <c r="F29" s="50"/>
      <c r="H29" s="50"/>
      <c r="J29" s="50"/>
      <c r="L29" s="50"/>
      <c r="N29" s="50"/>
      <c r="P29" s="50"/>
      <c r="T29" s="50"/>
    </row>
    <row r="30">
      <c r="D30" s="50"/>
      <c r="F30" s="50"/>
      <c r="H30" s="50"/>
      <c r="J30" s="50"/>
      <c r="L30" s="50"/>
      <c r="N30" s="50"/>
      <c r="P30" s="50"/>
      <c r="T30" s="50"/>
    </row>
    <row r="31">
      <c r="D31" s="50"/>
      <c r="F31" s="50"/>
      <c r="H31" s="50"/>
      <c r="J31" s="50"/>
      <c r="L31" s="50"/>
      <c r="N31" s="50"/>
      <c r="P31" s="50"/>
      <c r="T31" s="50"/>
    </row>
    <row r="32">
      <c r="D32" s="50"/>
      <c r="F32" s="50"/>
      <c r="H32" s="50"/>
      <c r="J32" s="50"/>
      <c r="L32" s="50"/>
      <c r="N32" s="50"/>
      <c r="P32" s="50"/>
      <c r="T32" s="50"/>
    </row>
    <row r="33">
      <c r="D33" s="50"/>
      <c r="F33" s="50"/>
      <c r="H33" s="50"/>
      <c r="J33" s="50"/>
      <c r="L33" s="50"/>
      <c r="N33" s="50"/>
      <c r="P33" s="50"/>
      <c r="T33" s="50"/>
    </row>
    <row r="34">
      <c r="D34" s="50"/>
      <c r="F34" s="50"/>
      <c r="H34" s="50"/>
      <c r="J34" s="50"/>
      <c r="L34" s="50"/>
      <c r="N34" s="50"/>
      <c r="P34" s="50"/>
      <c r="T34" s="50"/>
    </row>
    <row r="35">
      <c r="D35" s="50"/>
      <c r="F35" s="50"/>
      <c r="H35" s="50"/>
      <c r="J35" s="50"/>
      <c r="L35" s="50"/>
      <c r="N35" s="50"/>
      <c r="P35" s="50"/>
      <c r="T35" s="50"/>
    </row>
    <row r="36">
      <c r="D36" s="50"/>
      <c r="F36" s="50"/>
      <c r="H36" s="50"/>
      <c r="J36" s="50"/>
      <c r="L36" s="50"/>
      <c r="N36" s="50"/>
      <c r="P36" s="50"/>
      <c r="T36" s="50"/>
    </row>
    <row r="37">
      <c r="D37" s="50"/>
      <c r="F37" s="50"/>
      <c r="H37" s="50"/>
      <c r="J37" s="50"/>
      <c r="L37" s="50"/>
      <c r="N37" s="50"/>
      <c r="P37" s="50"/>
      <c r="T37" s="50"/>
    </row>
    <row r="38">
      <c r="D38" s="50"/>
      <c r="F38" s="50"/>
      <c r="H38" s="50"/>
      <c r="J38" s="50"/>
      <c r="L38" s="50"/>
      <c r="N38" s="50"/>
      <c r="P38" s="50"/>
      <c r="T38" s="50"/>
    </row>
    <row r="39">
      <c r="D39" s="50"/>
      <c r="F39" s="50"/>
      <c r="H39" s="50"/>
      <c r="J39" s="50"/>
      <c r="L39" s="50"/>
      <c r="N39" s="50"/>
      <c r="P39" s="50"/>
      <c r="T39" s="50"/>
    </row>
    <row r="40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5" customHeight="true">
      <c r="A3" s="9" t="n">
        <v>1</v>
      </c>
      <c r="B3" s="25"/>
      <c r="C3" s="47" t="n">
        <f>Overview!B3</f>
        <v>775809</v>
      </c>
      <c r="D3" s="49" t="n">
        <f>IF(ISERROR(F3+H3+J3+L3+N3+P3+R3+T3),"",F3+H3+J3+L3+N3+P3+R3+T3)</f>
        <v>1</v>
      </c>
      <c r="E3" s="47" t="n">
        <v>292467</v>
      </c>
      <c r="F3" s="49" t="n">
        <f>IF(ISERROR(E3/C3),"",E3/C3)</f>
        <v>0.376983252321125</v>
      </c>
      <c r="G3" s="47" t="n">
        <v>343099</v>
      </c>
      <c r="H3" s="49" t="n">
        <f>IF(ISERROR(G3/C3),"",G3/C3)</f>
        <v>0.442246738565807</v>
      </c>
      <c r="I3" s="47" t="n">
        <v>2074</v>
      </c>
      <c r="J3" s="49" t="n">
        <f>IF(ISERROR(I3/C3),"",I3/C3)</f>
        <v>0.00267333841190293</v>
      </c>
      <c r="K3" s="62" t="n">
        <v>22727</v>
      </c>
      <c r="L3" s="49" t="n">
        <f>IF(ISERROR(K3/C3),"",K3/C3)</f>
        <v>0.0292945815271542</v>
      </c>
      <c r="M3" s="47" t="n">
        <v>193</v>
      </c>
      <c r="N3" s="49" t="n">
        <f>IF(ISERROR(M3/C3),"",M3/C3)</f>
        <v>0.000248772571599453</v>
      </c>
      <c r="O3" s="47" t="n">
        <v>3519</v>
      </c>
      <c r="P3" s="49" t="n">
        <f>IF(ISERROR(O3/C3),"",O3/C3)</f>
        <v>0.00453591025626153</v>
      </c>
      <c r="Q3" s="47" t="n">
        <v>80244</v>
      </c>
      <c r="R3" s="49" t="n">
        <f>IF(ISERROR(Q3/C3),"",Q3/C3)</f>
        <v>0.103432674794956</v>
      </c>
      <c r="S3" s="47" t="n">
        <f>C3-E3-G3-I3-K3-M3-O3-Q3</f>
        <v>31486</v>
      </c>
      <c r="T3" s="49" t="n">
        <f>IF(ISERROR(S3/C3),"",S3/C3)</f>
        <v>0.0405847315511937</v>
      </c>
      <c r="U3" s="47" t="n">
        <f>IF(ISERROR(C3-E3),"",C3-E3)</f>
        <v>483342</v>
      </c>
      <c r="V3" s="49" t="n">
        <f>IF(ISERROR(U3/$C3),"",U3/$C3)</f>
        <v>0.623016747678875</v>
      </c>
    </row>
    <row r="4">
      <c r="A4" s="9" t="n">
        <v>2</v>
      </c>
      <c r="B4" s="25"/>
      <c r="C4" s="47" t="n">
        <f>Overview!B4</f>
        <v>775104</v>
      </c>
      <c r="D4" s="49" t="n">
        <f>IF(ISERROR(F4+H4+J4+L4+N4+P4+R4+T4),"",F4+H4+J4+L4+N4+P4+R4+T4)</f>
        <v>1</v>
      </c>
      <c r="E4" s="47" t="n">
        <v>349214</v>
      </c>
      <c r="F4" s="49" t="n">
        <f>IF(ISERROR(E4/C4),"",E4/C4)</f>
        <v>0.450538250350921</v>
      </c>
      <c r="G4" s="47" t="n">
        <v>352978</v>
      </c>
      <c r="H4" s="49" t="n">
        <f>IF(ISERROR(G4/C4),"",G4/C4)</f>
        <v>0.455394372884155</v>
      </c>
      <c r="I4" s="47" t="n">
        <v>1620</v>
      </c>
      <c r="J4" s="49" t="n">
        <f>IF(ISERROR(I4/C4),"",I4/C4)</f>
        <v>0.00209004211047808</v>
      </c>
      <c r="K4" s="62" t="n">
        <v>13726</v>
      </c>
      <c r="L4" s="49" t="n">
        <f>IF(ISERROR(K4/C4),"",K4/C4)</f>
        <v>0.0177085913632235</v>
      </c>
      <c r="M4" s="47" t="n">
        <v>121</v>
      </c>
      <c r="N4" s="49" t="n">
        <f>IF(ISERROR(M4/C4),"",M4/C4)</f>
        <v>0.0001561080835604</v>
      </c>
      <c r="O4" s="47" t="n">
        <v>3810</v>
      </c>
      <c r="P4" s="49" t="n">
        <f>IF(ISERROR(O4/C4),"",O4/C4)</f>
        <v>0.00491546940797622</v>
      </c>
      <c r="Q4" s="47" t="n">
        <v>24574</v>
      </c>
      <c r="R4" s="49" t="n">
        <f>IF(ISERROR(Q4/C4),"",Q4/C4)</f>
        <v>0.0317041326067212</v>
      </c>
      <c r="S4" s="47" t="n">
        <f>C4-E4-G4-I4-K4-M4-O4-Q4</f>
        <v>29061</v>
      </c>
      <c r="T4" s="49" t="n">
        <f>IF(ISERROR(S4/C4),"",S4/C4)</f>
        <v>0.0374930331929651</v>
      </c>
      <c r="U4" s="47" t="n">
        <f>IF(ISERROR(C4-E4),"",C4-E4)</f>
        <v>425890</v>
      </c>
      <c r="V4" s="49" t="n">
        <f>IF(ISERROR(U4/$C4),"",U4/$C4)</f>
        <v>0.549461749649079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>
      <c r="A5" s="9" t="n">
        <v>3</v>
      </c>
      <c r="B5" s="25"/>
      <c r="C5" s="47" t="n">
        <f>Overview!B5</f>
        <v>775216</v>
      </c>
      <c r="D5" s="49" t="n">
        <f>IF(ISERROR(F5+H5+J5+L5+N5+P5+R5+T5),"",F5+H5+J5+L5+N5+P5+R5+T5)</f>
        <v>1</v>
      </c>
      <c r="E5" s="47" t="n">
        <v>515349</v>
      </c>
      <c r="F5" s="49" t="n">
        <f>IF(ISERROR(E5/C5),"",E5/C5)</f>
        <v>0.664781170667272</v>
      </c>
      <c r="G5" s="47" t="n">
        <v>102737</v>
      </c>
      <c r="H5" s="49" t="n">
        <f>IF(ISERROR(G5/C5),"",G5/C5)</f>
        <v>0.132526934428598</v>
      </c>
      <c r="I5" s="47" t="n">
        <v>1327</v>
      </c>
      <c r="J5" s="49" t="n">
        <f>IF(ISERROR(I5/C5),"",I5/C5)</f>
        <v>0.00171178097459289</v>
      </c>
      <c r="K5" s="62" t="n">
        <v>79087</v>
      </c>
      <c r="L5" s="49" t="n">
        <f>IF(ISERROR(K5/C5),"",K5/C5)</f>
        <v>0.102019308167014</v>
      </c>
      <c r="M5" s="47" t="n">
        <v>195</v>
      </c>
      <c r="N5" s="49" t="n">
        <f>IF(ISERROR(M5/C5),"",M5/C5)</f>
        <v>0.000251542795814328</v>
      </c>
      <c r="O5" s="47" t="n">
        <v>3325</v>
      </c>
      <c r="P5" s="49" t="n">
        <f>IF(ISERROR(O5/C5),"",O5/C5)</f>
        <v>0.00428912715939815</v>
      </c>
      <c r="Q5" s="47" t="n">
        <v>41534</v>
      </c>
      <c r="R5" s="49" t="n">
        <f>IF(ISERROR(Q5/C5),"",Q5/C5)</f>
        <v>0.0535773255453964</v>
      </c>
      <c r="S5" s="47" t="n">
        <f>C5-E5-G5-I5-K5-M5-O5-Q5</f>
        <v>31662</v>
      </c>
      <c r="T5" s="49" t="n">
        <f>IF(ISERROR(S5/C5),"",S5/C5)</f>
        <v>0.0408428102619141</v>
      </c>
      <c r="U5" s="47" t="n">
        <f>IF(ISERROR(C5-E5),"",C5-E5)</f>
        <v>259867</v>
      </c>
      <c r="V5" s="49" t="n">
        <f>IF(ISERROR(U5/$C5),"",U5/$C5)</f>
        <v>0.335218829332728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s="25" customFormat="true">
      <c r="A6" s="9" t="n">
        <v>4</v>
      </c>
      <c r="B6" s="25"/>
      <c r="C6" s="47" t="n">
        <f>Overview!B6</f>
        <v>775316</v>
      </c>
      <c r="D6" s="49" t="n">
        <f>IF(ISERROR(F6+H6+J6+L6+N6+P6+R6+T6),"",F6+H6+J6+L6+N6+P6+R6+T6)</f>
        <v>1</v>
      </c>
      <c r="E6" s="47" t="n">
        <v>570675</v>
      </c>
      <c r="F6" s="49" t="n">
        <f>IF(ISERROR(E6/C6),"",E6/C6)</f>
        <v>0.736054718334202</v>
      </c>
      <c r="G6" s="47" t="n">
        <v>63556</v>
      </c>
      <c r="H6" s="49" t="n">
        <f>IF(ISERROR(G6/C6),"",G6/C6)</f>
        <v>0.0819743175685785</v>
      </c>
      <c r="I6" s="47" t="n">
        <v>2097</v>
      </c>
      <c r="J6" s="49" t="n">
        <f>IF(ISERROR(I6/C6),"",I6/C6)</f>
        <v>0.00270470363051968</v>
      </c>
      <c r="K6" s="62" t="n">
        <v>23016</v>
      </c>
      <c r="L6" s="49" t="n">
        <f>IF(ISERROR(K6/C6),"",K6/C6)</f>
        <v>0.0296859603052175</v>
      </c>
      <c r="M6" s="47" t="n">
        <v>201</v>
      </c>
      <c r="N6" s="49" t="n">
        <f>IF(ISERROR(M6/C6),"",M6/C6)</f>
        <v>0.000259249131966837</v>
      </c>
      <c r="O6" s="47" t="n">
        <v>2636</v>
      </c>
      <c r="P6" s="49" t="n">
        <f>IF(ISERROR(O6/C6),"",O6/C6)</f>
        <v>0.00339990403912727</v>
      </c>
      <c r="Q6" s="47" t="n">
        <v>80381</v>
      </c>
      <c r="R6" s="49" t="n">
        <f>IF(ISERROR(Q6/C6),"",Q6/C6)</f>
        <v>0.103675146649882</v>
      </c>
      <c r="S6" s="47" t="n">
        <f>C6-E6-G6-I6-K6-M6-O6-Q6</f>
        <v>32754</v>
      </c>
      <c r="T6" s="49" t="n">
        <f>IF(ISERROR(S6/C6),"",S6/C6)</f>
        <v>0.0422460003405063</v>
      </c>
      <c r="U6" s="47" t="n">
        <f>IF(ISERROR(C6-E6),"",C6-E6)</f>
        <v>204641</v>
      </c>
      <c r="V6" s="49" t="n">
        <f>IF(ISERROR(U6/$C6),"",U6/$C6)</f>
        <v>0.263945281665798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>
      <c r="A7" s="9" t="n">
        <v>5</v>
      </c>
      <c r="B7" s="25"/>
      <c r="C7" s="47" t="n">
        <f>Overview!B7</f>
        <v>774284</v>
      </c>
      <c r="D7" s="49" t="n">
        <f>IF(ISERROR(F7+H7+J7+L7+N7+P7+R7+T7),"",F7+H7+J7+L7+N7+P7+R7+T7)</f>
        <v>1</v>
      </c>
      <c r="E7" s="47" t="n">
        <v>618080</v>
      </c>
      <c r="F7" s="49" t="n">
        <f>IF(ISERROR(E7/C7),"",E7/C7)</f>
        <v>0.798260069948494</v>
      </c>
      <c r="G7" s="47" t="n">
        <v>48083</v>
      </c>
      <c r="H7" s="49" t="n">
        <f>IF(ISERROR(G7/C7),"",G7/C7)</f>
        <v>0.0620999529888258</v>
      </c>
      <c r="I7" s="47" t="n">
        <v>2371</v>
      </c>
      <c r="J7" s="49" t="n">
        <f>IF(ISERROR(I7/C7),"",I7/C7)</f>
        <v>0.00306218390151417</v>
      </c>
      <c r="K7" s="62" t="n">
        <v>22782</v>
      </c>
      <c r="L7" s="49" t="n">
        <f>IF(ISERROR(K7/C7),"",K7/C7)</f>
        <v>0.0294233123763374</v>
      </c>
      <c r="M7" s="47" t="n">
        <v>280</v>
      </c>
      <c r="N7" s="49" t="n">
        <f>IF(ISERROR(M7/C7),"",M7/C7)</f>
        <v>0.000361624416880628</v>
      </c>
      <c r="O7" s="47" t="n">
        <v>2847</v>
      </c>
      <c r="P7" s="49" t="n">
        <f>IF(ISERROR(O7/C7),"",O7/C7)</f>
        <v>0.00367694541021124</v>
      </c>
      <c r="Q7" s="47" t="n">
        <v>44493</v>
      </c>
      <c r="R7" s="49" t="n">
        <f>IF(ISERROR(Q7/C7),"",Q7/C7)</f>
        <v>0.0574634113581063</v>
      </c>
      <c r="S7" s="47" t="n">
        <f>C7-E7-G7-I7-K7-M7-O7-Q7</f>
        <v>35348</v>
      </c>
      <c r="T7" s="49" t="n">
        <f>IF(ISERROR(S7/C7),"",S7/C7)</f>
        <v>0.0456524995996301</v>
      </c>
      <c r="U7" s="47" t="n">
        <f>IF(ISERROR(C7-E7),"",C7-E7)</f>
        <v>156204</v>
      </c>
      <c r="V7" s="49" t="n">
        <f>IF(ISERROR(U7/$C7),"",U7/$C7)</f>
        <v>0.201739930051506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>
      <c r="A8" s="9" t="n">
        <v>6</v>
      </c>
      <c r="B8" s="25"/>
      <c r="C8" s="47" t="n">
        <f>Overview!B8</f>
        <v>775414</v>
      </c>
      <c r="D8" s="49" t="n">
        <f>IF(ISERROR(F8+H8+J8+L8+N8+P8+R8+T8),"",F8+H8+J8+L8+N8+P8+R8+T8)</f>
        <v>1</v>
      </c>
      <c r="E8" s="47" t="n">
        <v>564912</v>
      </c>
      <c r="F8" s="49" t="n">
        <f>IF(ISERROR(E8/C8),"",E8/C8)</f>
        <v>0.7285295339006</v>
      </c>
      <c r="G8" s="47" t="n">
        <v>102000</v>
      </c>
      <c r="H8" s="49" t="n">
        <f>IF(ISERROR(G8/C8),"",G8/C8)</f>
        <v>0.131542633999386</v>
      </c>
      <c r="I8" s="47" t="n">
        <v>1574</v>
      </c>
      <c r="J8" s="49" t="n">
        <f>IF(ISERROR(I8/C8),"",I8/C8)</f>
        <v>0.00202988339132386</v>
      </c>
      <c r="K8" s="62" t="n">
        <v>46801</v>
      </c>
      <c r="L8" s="49" t="n">
        <f>IF(ISERROR(K8/C8),"",K8/C8)</f>
        <v>0.060356145233385</v>
      </c>
      <c r="M8" s="47" t="n">
        <v>126</v>
      </c>
      <c r="N8" s="49" t="n">
        <f>IF(ISERROR(M8/C8),"",M8/C8)</f>
        <v>0.000162493841999242</v>
      </c>
      <c r="O8" s="47" t="n">
        <v>2751</v>
      </c>
      <c r="P8" s="49" t="n">
        <f>IF(ISERROR(O8/C8),"",O8/C8)</f>
        <v>0.00354778221698344</v>
      </c>
      <c r="Q8" s="47" t="n">
        <v>23984</v>
      </c>
      <c r="R8" s="49" t="n">
        <f>IF(ISERROR(Q8/C8),"",Q8/C8)</f>
        <v>0.030930573861189</v>
      </c>
      <c r="S8" s="47" t="n">
        <f>C8-E8-G8-I8-K8-M8-O8-Q8</f>
        <v>33266</v>
      </c>
      <c r="T8" s="49" t="n">
        <f>IF(ISERROR(S8/C8),"",S8/C8)</f>
        <v>0.0429009535551331</v>
      </c>
      <c r="U8" s="47" t="n">
        <f>IF(ISERROR(C8-E8),"",C8-E8)</f>
        <v>210502</v>
      </c>
      <c r="V8" s="49" t="n">
        <f>IF(ISERROR(U8/$C8),"",U8/$C8)</f>
        <v>0.2714704660994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>
      <c r="A9" s="9" t="n">
        <v>7</v>
      </c>
      <c r="B9" s="25"/>
      <c r="C9" s="47" t="n">
        <f>Overview!B9</f>
        <v>775166</v>
      </c>
      <c r="D9" s="49" t="n">
        <f>IF(ISERROR(F9+H9+J9+L9+N9+P9+R9+T9),"",F9+H9+J9+L9+N9+P9+R9+T9)</f>
        <v>1</v>
      </c>
      <c r="E9" s="47" t="n">
        <v>549170</v>
      </c>
      <c r="F9" s="49" t="n">
        <f>IF(ISERROR(E9/C9),"",E9/C9)</f>
        <v>0.708454705185728</v>
      </c>
      <c r="G9" s="47" t="n">
        <v>74211</v>
      </c>
      <c r="H9" s="49" t="n">
        <f>IF(ISERROR(G9/C9),"",G9/C9)</f>
        <v>0.0957356230794436</v>
      </c>
      <c r="I9" s="47" t="n">
        <v>1546</v>
      </c>
      <c r="J9" s="49" t="n">
        <f>IF(ISERROR(I9/C9),"",I9/C9)</f>
        <v>0.00199441151959709</v>
      </c>
      <c r="K9" s="62" t="n">
        <v>70081</v>
      </c>
      <c r="L9" s="49" t="n">
        <f>IF(ISERROR(K9/C9),"",K9/C9)</f>
        <v>0.0904077320212703</v>
      </c>
      <c r="M9" s="47" t="n">
        <v>235</v>
      </c>
      <c r="N9" s="49" t="n">
        <f>IF(ISERROR(M9/C9),"",M9/C9)</f>
        <v>0.000303160871348847</v>
      </c>
      <c r="O9" s="47" t="n">
        <v>3508</v>
      </c>
      <c r="P9" s="49" t="n">
        <f>IF(ISERROR(O9/C9),"",O9/C9)</f>
        <v>0.0045254822837947</v>
      </c>
      <c r="Q9" s="47" t="n">
        <v>38007</v>
      </c>
      <c r="R9" s="49" t="n">
        <f>IF(ISERROR(Q9/C9),"",Q9/C9)</f>
        <v>0.0490307882440664</v>
      </c>
      <c r="S9" s="47" t="n">
        <f>C9-E9-G9-I9-K9-M9-O9-Q9</f>
        <v>38408</v>
      </c>
      <c r="T9" s="49" t="n">
        <f>IF(ISERROR(S9/C9),"",S9/C9)</f>
        <v>0.0495480967947511</v>
      </c>
      <c r="U9" s="47" t="n">
        <f>IF(ISERROR(C9-E9),"",C9-E9)</f>
        <v>225996</v>
      </c>
      <c r="V9" s="49" t="n">
        <f>IF(ISERROR(U9/$C9),"",U9/$C9)</f>
        <v>0.291545294814272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>
      <c r="A10" s="9" t="n">
        <v>8</v>
      </c>
      <c r="B10" s="25"/>
      <c r="C10" s="47" t="n">
        <f>Overview!B10</f>
        <v>775638</v>
      </c>
      <c r="D10" s="49" t="n">
        <f>IF(ISERROR(F10+H10+J10+L10+N10+P10+R10+T10),"",F10+H10+J10+L10+N10+P10+R10+T10)</f>
        <v>1</v>
      </c>
      <c r="E10" s="47" t="n">
        <v>642367</v>
      </c>
      <c r="F10" s="49" t="n">
        <f>IF(ISERROR(E10/C10),"",E10/C10)</f>
        <v>0.828178866945663</v>
      </c>
      <c r="G10" s="47" t="n">
        <v>40150</v>
      </c>
      <c r="H10" s="49" t="n">
        <f>IF(ISERROR(G10/C10),"",G10/C10)</f>
        <v>0.0517638382853857</v>
      </c>
      <c r="I10" s="47" t="n">
        <v>3094</v>
      </c>
      <c r="J10" s="49" t="n">
        <f>IF(ISERROR(I10/C10),"",I10/C10)</f>
        <v>0.00398897423798215</v>
      </c>
      <c r="K10" s="62" t="n">
        <v>8118</v>
      </c>
      <c r="L10" s="49" t="n">
        <f>IF(ISERROR(K10/C10),"",K10/C10)</f>
        <v>0.0104662226450999</v>
      </c>
      <c r="M10" s="47" t="n">
        <v>137</v>
      </c>
      <c r="N10" s="49" t="n">
        <f>IF(ISERROR(M10/C10),"",M10/C10)</f>
        <v>0.000176628788171802</v>
      </c>
      <c r="O10" s="47" t="n">
        <v>2619</v>
      </c>
      <c r="P10" s="49" t="n">
        <f>IF(ISERROR(O10/C10),"",O10/C10)</f>
        <v>0.00337657515490474</v>
      </c>
      <c r="Q10" s="47" t="n">
        <v>41724</v>
      </c>
      <c r="R10" s="49" t="n">
        <f>IF(ISERROR(Q10/C10),"",Q10/C10)</f>
        <v>0.0537931354575201</v>
      </c>
      <c r="S10" s="47" t="n">
        <f>C10-E10-G10-I10-K10-M10-O10-Q10</f>
        <v>37429</v>
      </c>
      <c r="T10" s="49" t="n">
        <f>IF(ISERROR(S10/C10),"",S10/C10)</f>
        <v>0.0482557584852728</v>
      </c>
      <c r="U10" s="47" t="n">
        <f>IF(ISERROR(C10-E10),"",C10-E10)</f>
        <v>133271</v>
      </c>
      <c r="V10" s="49" t="n">
        <f>IF(ISERROR(U10/$C10),"",U10/$C10)</f>
        <v>0.171821133054337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>
      <c r="A11" s="9" t="n">
        <v>9</v>
      </c>
      <c r="B11" s="25"/>
      <c r="C11" s="47" t="n">
        <f>Overview!B11</f>
        <v>775553</v>
      </c>
      <c r="D11" s="49" t="n">
        <f>IF(ISERROR(F11+H11+J11+L11+N11+P11+R11+T11),"",F11+H11+J11+L11+N11+P11+R11+T11)</f>
        <v>1</v>
      </c>
      <c r="E11" s="47" t="n">
        <v>595575</v>
      </c>
      <c r="F11" s="49" t="n">
        <f>IF(ISERROR(E11/C11),"",E11/C11)</f>
        <v>0.767935911536671</v>
      </c>
      <c r="G11" s="47" t="n">
        <v>56239</v>
      </c>
      <c r="H11" s="49" t="n">
        <f>IF(ISERROR(G11/C11),"",G11/C11)</f>
        <v>0.0725147088593558</v>
      </c>
      <c r="I11" s="47" t="n">
        <v>2926</v>
      </c>
      <c r="J11" s="49" t="n">
        <f>IF(ISERROR(I11/C11),"",I11/C11)</f>
        <v>0.00377279180146296</v>
      </c>
      <c r="K11" s="62" t="n">
        <v>17051</v>
      </c>
      <c r="L11" s="49" t="n">
        <f>IF(ISERROR(K11/C11),"",K11/C11)</f>
        <v>0.021985602531355</v>
      </c>
      <c r="M11" s="47" t="n">
        <v>282</v>
      </c>
      <c r="N11" s="49" t="n">
        <f>IF(ISERROR(M11/C11),"",M11/C11)</f>
        <v>0.000363611513333067</v>
      </c>
      <c r="O11" s="47" t="n">
        <v>3196</v>
      </c>
      <c r="P11" s="49" t="n">
        <f>IF(ISERROR(O11/C11),"",O11/C11)</f>
        <v>0.00412093048444142</v>
      </c>
      <c r="Q11" s="47" t="n">
        <v>64449</v>
      </c>
      <c r="R11" s="49" t="n">
        <f>IF(ISERROR(Q11/C11),"",Q11/C11)</f>
        <v>0.0831007036269604</v>
      </c>
      <c r="S11" s="47" t="n">
        <f>C11-E11-G11-I11-K11-M11-O11-Q11</f>
        <v>35835</v>
      </c>
      <c r="T11" s="49" t="n">
        <f>IF(ISERROR(S11/C11),"",S11/C11)</f>
        <v>0.04620573964642</v>
      </c>
      <c r="U11" s="47" t="n">
        <f>IF(ISERROR(C11-E11),"",C11-E11)</f>
        <v>179978</v>
      </c>
      <c r="V11" s="49" t="n">
        <f>IF(ISERROR(U11/$C11),"",U11/$C11)</f>
        <v>0.232064088463329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>
      <c r="A12" s="9" t="n">
        <v>10</v>
      </c>
      <c r="B12" s="25"/>
      <c r="C12" s="47" t="n">
        <f>Overview!B12</f>
        <v>774585</v>
      </c>
      <c r="D12" s="49" t="n">
        <f>IF(ISERROR(F12+H12+J12+L12+N12+P12+R12+T12),"",F12+H12+J12+L12+N12+P12+R12+T12)</f>
        <v>1</v>
      </c>
      <c r="E12" s="47" t="n">
        <v>678742</v>
      </c>
      <c r="F12" s="49" t="n">
        <f>IF(ISERROR(E12/C12),"",E12/C12)</f>
        <v>0.876265354996547</v>
      </c>
      <c r="G12" s="47" t="n">
        <v>18722</v>
      </c>
      <c r="H12" s="49" t="n">
        <f>IF(ISERROR(G12/C12),"",G12/C12)</f>
        <v>0.024170362193949</v>
      </c>
      <c r="I12" s="47" t="n">
        <v>1900</v>
      </c>
      <c r="J12" s="49" t="n">
        <f>IF(ISERROR(I12/C12),"",I12/C12)</f>
        <v>0.00245292640575276</v>
      </c>
      <c r="K12" s="62" t="n">
        <v>11074</v>
      </c>
      <c r="L12" s="49" t="n">
        <f>IF(ISERROR(K12/C12),"",K12/C12)</f>
        <v>0.0142966879038453</v>
      </c>
      <c r="M12" s="47" t="n">
        <v>162</v>
      </c>
      <c r="N12" s="49" t="n">
        <f>IF(ISERROR(M12/C12),"",M12/C12)</f>
        <v>0.000209144251437867</v>
      </c>
      <c r="O12" s="47" t="n">
        <v>2142</v>
      </c>
      <c r="P12" s="49" t="n">
        <f>IF(ISERROR(O12/C12),"",O12/C12)</f>
        <v>0.00276535176901179</v>
      </c>
      <c r="Q12" s="47" t="n">
        <v>29556</v>
      </c>
      <c r="R12" s="49" t="n">
        <f>IF(ISERROR(Q12/C12),"",Q12/C12)</f>
        <v>0.0381572067623308</v>
      </c>
      <c r="S12" s="47" t="n">
        <f>C12-E12-G12-I12-K12-M12-O12-Q12</f>
        <v>32287</v>
      </c>
      <c r="T12" s="49" t="n">
        <f>IF(ISERROR(S12/C12),"",S12/C12)</f>
        <v>0.0416829657171259</v>
      </c>
      <c r="U12" s="47" t="n">
        <f>IF(ISERROR(C12-E12),"",C12-E12)</f>
        <v>95843</v>
      </c>
      <c r="V12" s="49" t="n">
        <f>IF(ISERROR(U12/$C12),"",U12/$C12)</f>
        <v>0.123734645003453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>
      <c r="A13" s="9" t="n">
        <v>11</v>
      </c>
      <c r="B13" s="25"/>
      <c r="C13" s="47" t="n">
        <f>Overview!B13</f>
        <v>774897</v>
      </c>
      <c r="D13" s="49" t="n">
        <f>IF(ISERROR(F13+H13+J13+L13+N13+P13+R13+T13),"",F13+H13+J13+L13+N13+P13+R13+T13)</f>
        <v>1</v>
      </c>
      <c r="E13" s="47" t="n">
        <v>568278</v>
      </c>
      <c r="F13" s="49" t="n">
        <f>IF(ISERROR(E13/C13),"",E13/C13)</f>
        <v>0.733359401313981</v>
      </c>
      <c r="G13" s="47" t="n">
        <v>115383</v>
      </c>
      <c r="H13" s="49" t="n">
        <f>IF(ISERROR(G13/C13),"",G13/C13)</f>
        <v>0.148901079756406</v>
      </c>
      <c r="I13" s="47" t="n">
        <v>2467</v>
      </c>
      <c r="J13" s="49" t="n">
        <f>IF(ISERROR(I13/C13),"",I13/C13)</f>
        <v>0.0031836489236634</v>
      </c>
      <c r="K13" s="62" t="n">
        <v>8527</v>
      </c>
      <c r="L13" s="49" t="n">
        <f>IF(ISERROR(K13/C13),"",K13/C13)</f>
        <v>0.0110040431179886</v>
      </c>
      <c r="M13" s="47" t="n">
        <v>283</v>
      </c>
      <c r="N13" s="49" t="n">
        <f>IF(ISERROR(M13/C13),"",M13/C13)</f>
        <v>0.000365209827886803</v>
      </c>
      <c r="O13" s="47" t="n">
        <v>2680</v>
      </c>
      <c r="P13" s="49" t="n">
        <f>IF(ISERROR(O13/C13),"",O13/C13)</f>
        <v>0.00345852416514711</v>
      </c>
      <c r="Q13" s="47" t="n">
        <v>41860</v>
      </c>
      <c r="R13" s="49" t="n">
        <f>IF(ISERROR(Q13/C13),"",Q13/C13)</f>
        <v>0.0540200826690515</v>
      </c>
      <c r="S13" s="47" t="n">
        <f>C13-E13-G13-I13-K13-M13-O13-Q13</f>
        <v>35419</v>
      </c>
      <c r="T13" s="49" t="n">
        <f>IF(ISERROR(S13/C13),"",S13/C13)</f>
        <v>0.0457080102258752</v>
      </c>
      <c r="U13" s="47" t="n">
        <f>IF(ISERROR(C13-E13),"",C13-E13)</f>
        <v>206619</v>
      </c>
      <c r="V13" s="49" t="n">
        <f>IF(ISERROR(U13/$C13),"",U13/$C13)</f>
        <v>0.266640598686019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>
      <c r="A14" s="9" t="n">
        <v>12</v>
      </c>
      <c r="B14" s="25"/>
      <c r="C14" s="47" t="n">
        <f>Overview!B14</f>
        <v>775090</v>
      </c>
      <c r="D14" s="49" t="n">
        <f>IF(ISERROR(F14+H14+J14+L14+N14+P14+R14+T14),"",F14+H14+J14+L14+N14+P14+R14+T14)</f>
        <v>1</v>
      </c>
      <c r="E14" s="47" t="n">
        <v>691359</v>
      </c>
      <c r="F14" s="49" t="n">
        <f>IF(ISERROR(E14/C14),"",E14/C14)</f>
        <v>0.891972545123792</v>
      </c>
      <c r="G14" s="47" t="n">
        <v>7741</v>
      </c>
      <c r="H14" s="49" t="n">
        <f>IF(ISERROR(G14/C14),"",G14/C14)</f>
        <v>0.0099872272897341</v>
      </c>
      <c r="I14" s="47" t="n">
        <v>18787</v>
      </c>
      <c r="J14" s="49" t="n">
        <f>IF(ISERROR(I14/C14),"",I14/C14)</f>
        <v>0.0242384755318737</v>
      </c>
      <c r="K14" s="62" t="n">
        <v>4344</v>
      </c>
      <c r="L14" s="49" t="n">
        <f>IF(ISERROR(K14/C14),"",K14/C14)</f>
        <v>0.00560451044394844</v>
      </c>
      <c r="M14" s="47" t="n">
        <v>204</v>
      </c>
      <c r="N14" s="49" t="n">
        <f>IF(ISERROR(M14/C14),"",M14/C14)</f>
        <v>0.000263195241842883</v>
      </c>
      <c r="O14" s="47" t="n">
        <v>2093</v>
      </c>
      <c r="P14" s="49" t="n">
        <f>IF(ISERROR(O14/C14),"",O14/C14)</f>
        <v>0.00270033157439781</v>
      </c>
      <c r="Q14" s="47" t="n">
        <v>16162</v>
      </c>
      <c r="R14" s="49" t="n">
        <f>IF(ISERROR(Q14/C14),"",Q14/C14)</f>
        <v>0.0208517720522778</v>
      </c>
      <c r="S14" s="47" t="n">
        <f>C14-E14-G14-I14-K14-M14-O14-Q14</f>
        <v>34400</v>
      </c>
      <c r="T14" s="49" t="n">
        <f>IF(ISERROR(S14/C14),"",S14/C14)</f>
        <v>0.0443819427421332</v>
      </c>
      <c r="U14" s="47" t="n">
        <f>IF(ISERROR(C14-E14),"",C14-E14)</f>
        <v>83731</v>
      </c>
      <c r="V14" s="49" t="n">
        <f>IF(ISERROR(U14/$C14),"",U14/$C14)</f>
        <v>0.108027454876208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>
      <c r="A15" s="9" t="n">
        <v>13</v>
      </c>
      <c r="B15" s="25"/>
      <c r="C15" s="47" t="n">
        <f>Overview!B15</f>
        <v>775259</v>
      </c>
      <c r="D15" s="49" t="n">
        <f>IF(ISERROR(F15+H15+J15+L15+N15+P15+R15+T15),"",F15+H15+J15+L15+N15+P15+R15+T15)</f>
        <v>1</v>
      </c>
      <c r="E15" s="47" t="n">
        <v>659463</v>
      </c>
      <c r="F15" s="49" t="n">
        <f>IF(ISERROR(E15/C15),"",E15/C15)</f>
        <v>0.850635723029336</v>
      </c>
      <c r="G15" s="47" t="n">
        <v>33559</v>
      </c>
      <c r="H15" s="49" t="n">
        <f>IF(ISERROR(G15/C15),"",G15/C15)</f>
        <v>0.0432874690909748</v>
      </c>
      <c r="I15" s="47" t="n">
        <v>5623</v>
      </c>
      <c r="J15" s="49" t="n">
        <f>IF(ISERROR(I15/C15),"",I15/C15)</f>
        <v>0.00725305994512802</v>
      </c>
      <c r="K15" s="62" t="n">
        <v>4954</v>
      </c>
      <c r="L15" s="49" t="n">
        <f>IF(ISERROR(K15/C15),"",K15/C15)</f>
        <v>0.00639012252679427</v>
      </c>
      <c r="M15" s="47" t="n">
        <v>184</v>
      </c>
      <c r="N15" s="49" t="n">
        <f>IF(ISERROR(M15/C15),"",M15/C15)</f>
        <v>0.00023734003732946</v>
      </c>
      <c r="O15" s="47" t="n">
        <v>2057</v>
      </c>
      <c r="P15" s="49" t="n">
        <f>IF(ISERROR(O15/C15),"",O15/C15)</f>
        <v>0.0026533068303625</v>
      </c>
      <c r="Q15" s="47" t="n">
        <v>37454</v>
      </c>
      <c r="R15" s="49" t="n">
        <f>IF(ISERROR(Q15/C15),"",Q15/C15)</f>
        <v>0.0483115965116174</v>
      </c>
      <c r="S15" s="47" t="n">
        <f>C15-E15-G15-I15-K15-M15-O15-Q15</f>
        <v>31965</v>
      </c>
      <c r="T15" s="49" t="n">
        <f>IF(ISERROR(S15/C15),"",S15/C15)</f>
        <v>0.0412313820284576</v>
      </c>
      <c r="U15" s="47" t="n">
        <f>IF(ISERROR(C15-E15),"",C15-E15)</f>
        <v>115796</v>
      </c>
      <c r="V15" s="49" t="n">
        <f>IF(ISERROR(U15/$C15),"",U15/$C15)</f>
        <v>0.149364276970664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Overview!B3</f>
        <v>775809</v>
      </c>
      <c r="D3" s="49" t="n">
        <f>F3+H3+J3+L3+N3+P3</f>
        <v>1.07494499290418</v>
      </c>
      <c r="E3" s="47" t="n">
        <v>356158</v>
      </c>
      <c r="F3" s="49" t="n">
        <f>E3/C3</f>
        <v>0.459079489926</v>
      </c>
      <c r="G3" s="47" t="n">
        <v>365176</v>
      </c>
      <c r="H3" s="49" t="n">
        <f>G3/C3</f>
        <v>0.470703485007263</v>
      </c>
      <c r="I3" s="47" t="n">
        <v>17205</v>
      </c>
      <c r="J3" s="49" t="n">
        <f>I3/C3</f>
        <v>0.0221768502298891</v>
      </c>
      <c r="K3" s="47" t="n">
        <v>28588</v>
      </c>
      <c r="L3" s="49" t="n">
        <f>K3/C3</f>
        <v>0.0368492760460371</v>
      </c>
      <c r="M3" s="47" t="n">
        <v>1026</v>
      </c>
      <c r="N3" s="49" t="n">
        <f>M3/C3</f>
        <v>0.00132249045834735</v>
      </c>
      <c r="O3" s="47" t="n">
        <v>65799</v>
      </c>
      <c r="P3" s="49" t="n">
        <f>O3/C3</f>
        <v>0.0848134012366446</v>
      </c>
      <c r="Q3" s="62" t="n">
        <f>C3-E3</f>
        <v>419651</v>
      </c>
      <c r="R3" s="49" t="n">
        <f>Q3/$C3</f>
        <v>0.540920510074</v>
      </c>
    </row>
    <row r="4">
      <c r="A4" s="9" t="n">
        <v>2</v>
      </c>
      <c r="B4" s="25"/>
      <c r="C4" s="47" t="n">
        <f>Overview!B4</f>
        <v>775104</v>
      </c>
      <c r="D4" s="49" t="n">
        <f>F4+H4+J4+L4+N4+P4</f>
        <v>1.05447010981752</v>
      </c>
      <c r="E4" s="47" t="n">
        <v>388212</v>
      </c>
      <c r="F4" s="49" t="n">
        <f>E4/C4</f>
        <v>0.500851498637602</v>
      </c>
      <c r="G4" s="47" t="n">
        <v>371817</v>
      </c>
      <c r="H4" s="49" t="n">
        <f>G4/C4</f>
        <v>0.479699498389894</v>
      </c>
      <c r="I4" s="47" t="n">
        <v>12231</v>
      </c>
      <c r="J4" s="49" t="n">
        <f>I4/C4</f>
        <v>0.0157798179341095</v>
      </c>
      <c r="K4" s="47" t="n">
        <v>20219</v>
      </c>
      <c r="L4" s="49" t="n">
        <f>K4/C4</f>
        <v>0.0260855317479977</v>
      </c>
      <c r="M4" s="47" t="n">
        <v>717</v>
      </c>
      <c r="N4" s="49" t="n">
        <f>M4/C4</f>
        <v>0.000925037156304186</v>
      </c>
      <c r="O4" s="47" t="n">
        <v>24128</v>
      </c>
      <c r="P4" s="49" t="n">
        <f>O4/C4</f>
        <v>0.0311287259516142</v>
      </c>
      <c r="Q4" s="62" t="n">
        <f>C4-E4</f>
        <v>386892</v>
      </c>
      <c r="R4" s="49" t="n">
        <f>Q4/$C4</f>
        <v>0.499148501362398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>
      <c r="A5" s="9" t="n">
        <v>3</v>
      </c>
      <c r="B5" s="25"/>
      <c r="C5" s="47" t="n">
        <f>Overview!B5</f>
        <v>775216</v>
      </c>
      <c r="D5" s="49" t="n">
        <f>F5+H5+J5+L5+N5+P5</f>
        <v>1.06610931662917</v>
      </c>
      <c r="E5" s="47" t="n">
        <v>569812</v>
      </c>
      <c r="F5" s="49" t="n">
        <f>E5/C5</f>
        <v>0.735036428556686</v>
      </c>
      <c r="G5" s="47" t="n">
        <v>116233</v>
      </c>
      <c r="H5" s="49" t="n">
        <f>G5/C5</f>
        <v>0.14993627582506</v>
      </c>
      <c r="I5" s="47" t="n">
        <v>12352</v>
      </c>
      <c r="J5" s="49" t="n">
        <f>I5/C5</f>
        <v>0.0159336236610183</v>
      </c>
      <c r="K5" s="47" t="n">
        <v>88337</v>
      </c>
      <c r="L5" s="49" t="n">
        <f>K5/C5</f>
        <v>0.113951466430001</v>
      </c>
      <c r="M5" s="47" t="n">
        <v>713</v>
      </c>
      <c r="N5" s="49" t="n">
        <f>M5/C5</f>
        <v>0.000919743658541619</v>
      </c>
      <c r="O5" s="47" t="n">
        <v>39018</v>
      </c>
      <c r="P5" s="49" t="n">
        <f>O5/C5</f>
        <v>0.0503317784978638</v>
      </c>
      <c r="Q5" s="62" t="n">
        <f>C5-E5</f>
        <v>205404</v>
      </c>
      <c r="R5" s="49" t="n">
        <f>Q5/$C5</f>
        <v>0.264963571443314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>
      <c r="A6" s="9" t="n">
        <v>4</v>
      </c>
      <c r="B6" s="25"/>
      <c r="C6" s="47" t="n">
        <f>Overview!B6</f>
        <v>775316</v>
      </c>
      <c r="D6" s="49" t="n">
        <f>F6+H6+J6+L6+N6+P6</f>
        <v>1.0765778082743</v>
      </c>
      <c r="E6" s="47" t="n">
        <v>639158</v>
      </c>
      <c r="F6" s="49" t="n">
        <f>E6/C6</f>
        <v>0.824383864127659</v>
      </c>
      <c r="G6" s="47" t="n">
        <v>81194</v>
      </c>
      <c r="H6" s="49" t="n">
        <f>G6/C6</f>
        <v>0.104723751347838</v>
      </c>
      <c r="I6" s="47" t="n">
        <v>16603</v>
      </c>
      <c r="J6" s="49" t="n">
        <f>I6/C6</f>
        <v>0.0214144942191313</v>
      </c>
      <c r="K6" s="47" t="n">
        <v>29880</v>
      </c>
      <c r="L6" s="49" t="n">
        <f>K6/C6</f>
        <v>0.0385391246923835</v>
      </c>
      <c r="M6" s="47" t="n">
        <v>1026</v>
      </c>
      <c r="N6" s="49" t="n">
        <f>M6/C6</f>
        <v>0.00132333139003967</v>
      </c>
      <c r="O6" s="47" t="n">
        <v>66827</v>
      </c>
      <c r="P6" s="49" t="n">
        <f>O6/C6</f>
        <v>0.0861932424972527</v>
      </c>
      <c r="Q6" s="62" t="n">
        <f>C6-E6</f>
        <v>136158</v>
      </c>
      <c r="R6" s="49" t="n">
        <f>Q6/$C6</f>
        <v>0.175616135872341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>
      <c r="A7" s="9" t="n">
        <v>5</v>
      </c>
      <c r="B7" s="25"/>
      <c r="C7" s="47" t="n">
        <f>Overview!B7</f>
        <v>774284</v>
      </c>
      <c r="D7" s="49" t="n">
        <f>F7+H7+J7+L7+N7+P7</f>
        <v>1.07153705875364</v>
      </c>
      <c r="E7" s="47" t="n">
        <v>681945</v>
      </c>
      <c r="F7" s="49" t="n">
        <f>E7/C7</f>
        <v>0.880742724891642</v>
      </c>
      <c r="G7" s="47" t="n">
        <v>63593</v>
      </c>
      <c r="H7" s="49" t="n">
        <f>G7/C7</f>
        <v>0.0821313626524634</v>
      </c>
      <c r="I7" s="47" t="n">
        <v>18220</v>
      </c>
      <c r="J7" s="49" t="n">
        <f>I7/C7</f>
        <v>0.0235314174127323</v>
      </c>
      <c r="K7" s="47" t="n">
        <v>28822</v>
      </c>
      <c r="L7" s="49" t="n">
        <f>K7/C7</f>
        <v>0.0372240676547623</v>
      </c>
      <c r="M7" s="47" t="n">
        <v>1044</v>
      </c>
      <c r="N7" s="49" t="n">
        <f>M7/C7</f>
        <v>0.00134834246865491</v>
      </c>
      <c r="O7" s="47" t="n">
        <v>36050</v>
      </c>
      <c r="P7" s="49" t="n">
        <f>O7/C7</f>
        <v>0.0465591436733808</v>
      </c>
      <c r="Q7" s="62" t="n">
        <f>C7-E7</f>
        <v>92339</v>
      </c>
      <c r="R7" s="49" t="n">
        <f>Q7/$C7</f>
        <v>0.119257275108358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>
      <c r="A8" s="9" t="n">
        <v>6</v>
      </c>
      <c r="B8" s="25"/>
      <c r="C8" s="47" t="n">
        <f>Overview!B8</f>
        <v>775414</v>
      </c>
      <c r="D8" s="49" t="n">
        <f>F8+H8+J8+L8+N8+P8</f>
        <v>1.06011627337139</v>
      </c>
      <c r="E8" s="47" t="n">
        <v>612579</v>
      </c>
      <c r="F8" s="49" t="n">
        <f>E8/C8</f>
        <v>0.790002501889313</v>
      </c>
      <c r="G8" s="47" t="n">
        <v>115173</v>
      </c>
      <c r="H8" s="49" t="n">
        <f>G8/C8</f>
        <v>0.148530978290307</v>
      </c>
      <c r="I8" s="47" t="n">
        <v>13867</v>
      </c>
      <c r="J8" s="49" t="n">
        <f>I8/C8</f>
        <v>0.0178833500555832</v>
      </c>
      <c r="K8" s="47" t="n">
        <v>54341</v>
      </c>
      <c r="L8" s="49" t="n">
        <f>K8/C8</f>
        <v>0.0700799830800063</v>
      </c>
      <c r="M8" s="47" t="n">
        <v>758</v>
      </c>
      <c r="N8" s="49" t="n">
        <f>M8/C8</f>
        <v>0.000977542319328771</v>
      </c>
      <c r="O8" s="47" t="n">
        <v>25311</v>
      </c>
      <c r="P8" s="49" t="n">
        <f>O8/C8</f>
        <v>0.0326419177368477</v>
      </c>
      <c r="Q8" s="62" t="n">
        <f>C8-E8</f>
        <v>162835</v>
      </c>
      <c r="R8" s="49" t="n">
        <f>Q8/$C8</f>
        <v>0.209997498110687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>
      <c r="A9" s="9" t="n">
        <v>7</v>
      </c>
      <c r="B9" s="25"/>
      <c r="C9" s="47" t="n">
        <f>Overview!B9</f>
        <v>775166</v>
      </c>
      <c r="D9" s="49" t="n">
        <f>F9+H9+J9+L9+N9+P9</f>
        <v>1.07638879930234</v>
      </c>
      <c r="E9" s="47" t="n">
        <v>611996</v>
      </c>
      <c r="F9" s="49" t="n">
        <f>E9/C9</f>
        <v>0.789503151583016</v>
      </c>
      <c r="G9" s="47" t="n">
        <v>88886</v>
      </c>
      <c r="H9" s="49" t="n">
        <f>G9/C9</f>
        <v>0.114667051960483</v>
      </c>
      <c r="I9" s="47" t="n">
        <v>15096</v>
      </c>
      <c r="J9" s="49" t="n">
        <f>I9/C9</f>
        <v>0.0194745383569455</v>
      </c>
      <c r="K9" s="47" t="n">
        <v>81522</v>
      </c>
      <c r="L9" s="49" t="n">
        <f>K9/C9</f>
        <v>0.105167151294045</v>
      </c>
      <c r="M9" s="47" t="n">
        <v>1000</v>
      </c>
      <c r="N9" s="49" t="n">
        <f>M9/C9</f>
        <v>0.00129004626105892</v>
      </c>
      <c r="O9" s="47" t="n">
        <v>35880</v>
      </c>
      <c r="P9" s="49" t="n">
        <f>O9/C9</f>
        <v>0.0462868598467941</v>
      </c>
      <c r="Q9" s="62" t="n">
        <f>C9-E9</f>
        <v>163170</v>
      </c>
      <c r="R9" s="49" t="n">
        <f>Q9/$C9</f>
        <v>0.210496848416984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>
      <c r="A10" s="9" t="n">
        <v>8</v>
      </c>
      <c r="B10" s="25"/>
      <c r="C10" s="47" t="n">
        <f>Overview!B10</f>
        <v>775638</v>
      </c>
      <c r="D10" s="49" t="n">
        <f>F10+H10+J10+L10+N10+P10</f>
        <v>1.06941640301275</v>
      </c>
      <c r="E10" s="47" t="n">
        <v>705102</v>
      </c>
      <c r="F10" s="49" t="n">
        <f>E10/C10</f>
        <v>0.909060670054845</v>
      </c>
      <c r="G10" s="47" t="n">
        <v>55400</v>
      </c>
      <c r="H10" s="49" t="n">
        <f>G10/C10</f>
        <v>0.0714250720052396</v>
      </c>
      <c r="I10" s="47" t="n">
        <v>21273</v>
      </c>
      <c r="J10" s="49" t="n">
        <f>I10/C10</f>
        <v>0.0274264540932755</v>
      </c>
      <c r="K10" s="47" t="n">
        <v>11962</v>
      </c>
      <c r="L10" s="49" t="n">
        <f>K10/C10</f>
        <v>0.0154221428037306</v>
      </c>
      <c r="M10" s="47" t="n">
        <v>681</v>
      </c>
      <c r="N10" s="49" t="n">
        <f>M10/C10</f>
        <v>0.000877986895948883</v>
      </c>
      <c r="O10" s="47" t="n">
        <v>35062</v>
      </c>
      <c r="P10" s="49" t="n">
        <f>O10/C10</f>
        <v>0.0452040771597059</v>
      </c>
      <c r="Q10" s="62" t="n">
        <f>C10-E10</f>
        <v>70536</v>
      </c>
      <c r="R10" s="49" t="n">
        <f>Q10/$C10</f>
        <v>0.0909393299451548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>
      <c r="A11" s="9" t="n">
        <v>9</v>
      </c>
      <c r="B11" s="25"/>
      <c r="C11" s="47" t="n">
        <f>Overview!B11</f>
        <v>775553</v>
      </c>
      <c r="D11" s="49" t="n">
        <f>F11+H11+J11+L11+N11+P11</f>
        <v>1.07657632682744</v>
      </c>
      <c r="E11" s="47" t="n">
        <v>664509</v>
      </c>
      <c r="F11" s="49" t="n">
        <f>E11/C11</f>
        <v>0.856819585508663</v>
      </c>
      <c r="G11" s="47" t="n">
        <v>71492</v>
      </c>
      <c r="H11" s="49" t="n">
        <f>G11/C11</f>
        <v>0.0921819656425802</v>
      </c>
      <c r="I11" s="47" t="n">
        <v>19826</v>
      </c>
      <c r="J11" s="49" t="n">
        <f>I11/C11</f>
        <v>0.025563694550856</v>
      </c>
      <c r="K11" s="47" t="n">
        <v>23201</v>
      </c>
      <c r="L11" s="49" t="n">
        <f>K11/C11</f>
        <v>0.0299154280880868</v>
      </c>
      <c r="M11" s="47" t="n">
        <v>992</v>
      </c>
      <c r="N11" s="49" t="n">
        <f>M11/C11</f>
        <v>0.00127908730931348</v>
      </c>
      <c r="O11" s="47" t="n">
        <v>54922</v>
      </c>
      <c r="P11" s="49" t="n">
        <f>O11/C11</f>
        <v>0.0708165657279387</v>
      </c>
      <c r="Q11" s="62" t="n">
        <f>C11-E11</f>
        <v>111044</v>
      </c>
      <c r="R11" s="49" t="n">
        <f>Q11/$C11</f>
        <v>0.143180414491337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>
      <c r="A12" s="9" t="n">
        <v>10</v>
      </c>
      <c r="B12" s="25"/>
      <c r="C12" s="47" t="n">
        <f>Overview!B12</f>
        <v>774585</v>
      </c>
      <c r="D12" s="49" t="n">
        <f>F12+H12+J12+L12+N12+P12</f>
        <v>1.0607576960566</v>
      </c>
      <c r="E12" s="47" t="n">
        <v>731918</v>
      </c>
      <c r="F12" s="49" t="n">
        <f>E12/C12</f>
        <v>0.944916310024077</v>
      </c>
      <c r="G12" s="47" t="n">
        <v>26920</v>
      </c>
      <c r="H12" s="49" t="n">
        <f>G12/C12</f>
        <v>0.0347540941278233</v>
      </c>
      <c r="I12" s="47" t="n">
        <v>17064</v>
      </c>
      <c r="J12" s="49" t="n">
        <f>I12/C12</f>
        <v>0.0220298611514553</v>
      </c>
      <c r="K12" s="47" t="n">
        <v>16420</v>
      </c>
      <c r="L12" s="49" t="n">
        <f>K12/C12</f>
        <v>0.0211984482012949</v>
      </c>
      <c r="M12" s="47" t="n">
        <v>582</v>
      </c>
      <c r="N12" s="49" t="n">
        <f>M12/C12</f>
        <v>0.000751370088499003</v>
      </c>
      <c r="O12" s="47" t="n">
        <v>28743</v>
      </c>
      <c r="P12" s="49" t="n">
        <f>O12/C12</f>
        <v>0.0371076124634482</v>
      </c>
      <c r="Q12" s="62" t="n">
        <f>C12-E12</f>
        <v>42667</v>
      </c>
      <c r="R12" s="49" t="n">
        <f>Q12/$C12</f>
        <v>0.0550836899759226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>
      <c r="A13" s="9" t="n">
        <v>11</v>
      </c>
      <c r="B13" s="25"/>
      <c r="C13" s="47" t="n">
        <f>Overview!B13</f>
        <v>774897</v>
      </c>
      <c r="D13" s="49" t="n">
        <f>F13+H13+J13+L13+N13+P13</f>
        <v>1.06801291010289</v>
      </c>
      <c r="E13" s="47" t="n">
        <v>630332</v>
      </c>
      <c r="F13" s="49" t="n">
        <f>E13/C13</f>
        <v>0.813439721666234</v>
      </c>
      <c r="G13" s="47" t="n">
        <v>132653</v>
      </c>
      <c r="H13" s="49" t="n">
        <f>G13/C13</f>
        <v>0.171187912716142</v>
      </c>
      <c r="I13" s="47" t="n">
        <v>18950</v>
      </c>
      <c r="J13" s="49" t="n">
        <f>I13/C13</f>
        <v>0.0244548630334096</v>
      </c>
      <c r="K13" s="47" t="n">
        <v>12394</v>
      </c>
      <c r="L13" s="49" t="n">
        <f>K13/C13</f>
        <v>0.0159943837697139</v>
      </c>
      <c r="M13" s="47" t="n">
        <v>790</v>
      </c>
      <c r="N13" s="49" t="n">
        <f>M13/C13</f>
        <v>0.00101949033226351</v>
      </c>
      <c r="O13" s="47" t="n">
        <v>32481</v>
      </c>
      <c r="P13" s="49" t="n">
        <f>O13/C13</f>
        <v>0.0419165385851281</v>
      </c>
      <c r="Q13" s="62" t="n">
        <f>C13-E13</f>
        <v>144565</v>
      </c>
      <c r="R13" s="49" t="n">
        <f>Q13/$C13</f>
        <v>0.186560278333766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>
      <c r="A14" s="9" t="n">
        <v>12</v>
      </c>
      <c r="B14" s="25"/>
      <c r="C14" s="47" t="n">
        <f>Overview!B14</f>
        <v>775090</v>
      </c>
      <c r="D14" s="49" t="n">
        <f>F14+H14+J14+L14+N14+P14</f>
        <v>1.05540646892619</v>
      </c>
      <c r="E14" s="47" t="n">
        <v>737051</v>
      </c>
      <c r="F14" s="49" t="n">
        <f>E14/C14</f>
        <v>0.950923118605581</v>
      </c>
      <c r="G14" s="47" t="n">
        <v>12855</v>
      </c>
      <c r="H14" s="49" t="n">
        <f>G14/C14</f>
        <v>0.016585170754364</v>
      </c>
      <c r="I14" s="47" t="n">
        <v>40879</v>
      </c>
      <c r="J14" s="49" t="n">
        <f>I14/C14</f>
        <v>0.052740972016153</v>
      </c>
      <c r="K14" s="47" t="n">
        <v>7818</v>
      </c>
      <c r="L14" s="49" t="n">
        <f>K14/C14</f>
        <v>0.0100865705918022</v>
      </c>
      <c r="M14" s="47" t="n">
        <v>1070</v>
      </c>
      <c r="N14" s="49" t="n">
        <f>M14/C14</f>
        <v>0.001380484846921</v>
      </c>
      <c r="O14" s="47" t="n">
        <v>18362</v>
      </c>
      <c r="P14" s="49" t="n">
        <f>O14/C14</f>
        <v>0.0236901521113677</v>
      </c>
      <c r="Q14" s="62" t="n">
        <f>C14-E14</f>
        <v>38039</v>
      </c>
      <c r="R14" s="49" t="n">
        <f>Q14/$C14</f>
        <v>0.0490768813944187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>
      <c r="A15" s="9" t="n">
        <v>13</v>
      </c>
      <c r="B15" s="25"/>
      <c r="C15" s="47" t="n">
        <f>Overview!B15</f>
        <v>775259</v>
      </c>
      <c r="D15" s="49" t="n">
        <f>F15+H15+J15+L15+N15+P15</f>
        <v>1.05950398511981</v>
      </c>
      <c r="E15" s="47" t="n">
        <v>715803</v>
      </c>
      <c r="F15" s="49" t="n">
        <f>E15/C15</f>
        <v>0.923308210546411</v>
      </c>
      <c r="G15" s="47" t="n">
        <v>42730</v>
      </c>
      <c r="H15" s="49" t="n">
        <f>G15/C15</f>
        <v>0.0551170641037382</v>
      </c>
      <c r="I15" s="47" t="n">
        <v>22892</v>
      </c>
      <c r="J15" s="49" t="n">
        <f>I15/C15</f>
        <v>0.0295281963834022</v>
      </c>
      <c r="K15" s="47" t="n">
        <v>8424</v>
      </c>
      <c r="L15" s="49" t="n">
        <f>K15/C15</f>
        <v>0.0108660460568662</v>
      </c>
      <c r="M15" s="47" t="n">
        <v>856</v>
      </c>
      <c r="N15" s="49" t="n">
        <f>M15/C15</f>
        <v>0.00110414713018488</v>
      </c>
      <c r="O15" s="47" t="n">
        <v>30685</v>
      </c>
      <c r="P15" s="49" t="n">
        <f>O15/C15</f>
        <v>0.0395803208992092</v>
      </c>
      <c r="Q15" s="62" t="n">
        <f>C15-E15</f>
        <v>59456</v>
      </c>
      <c r="R15" s="49" t="n">
        <f>Q15/$C15</f>
        <v>0.0766917894535891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Overview!B3</f>
        <v>775809</v>
      </c>
      <c r="D3" s="49" t="n">
        <f>F3+H3+J3+L3+N3+P3+R3</f>
        <v>1.04421964684607</v>
      </c>
      <c r="E3" s="47" t="n">
        <v>319612</v>
      </c>
      <c r="F3" s="49" t="n">
        <f>E3/C3</f>
        <v>0.411972534476914</v>
      </c>
      <c r="G3" s="47" t="n">
        <v>359655</v>
      </c>
      <c r="H3" s="49" t="n">
        <f>G3/C3</f>
        <v>0.463587042687053</v>
      </c>
      <c r="I3" s="47" t="n">
        <v>12781</v>
      </c>
      <c r="J3" s="49" t="n">
        <f>I3/C3</f>
        <v>0.0164744157389254</v>
      </c>
      <c r="K3" s="47" t="n">
        <v>28040</v>
      </c>
      <c r="L3" s="49" t="n">
        <f>K3/C3</f>
        <v>0.0361429166199412</v>
      </c>
      <c r="M3" s="47" t="n">
        <v>832</v>
      </c>
      <c r="N3" s="49" t="n">
        <f>M3/C3</f>
        <v>0.00107242890969298</v>
      </c>
      <c r="O3" s="47" t="n">
        <v>8951</v>
      </c>
      <c r="P3" s="49" t="n">
        <f>O3/C3</f>
        <v>0.011537633618584</v>
      </c>
      <c r="Q3" s="47" t="n">
        <f>'1A-PopNHRaceAlone'!Q3</f>
        <v>80244</v>
      </c>
      <c r="R3" s="49" t="n">
        <f>Q3/C3</f>
        <v>0.103432674794956</v>
      </c>
      <c r="S3" s="62" t="n">
        <f>C3-E3</f>
        <v>456197</v>
      </c>
      <c r="T3" s="49" t="n">
        <f>S3/$C3</f>
        <v>0.588027465523086</v>
      </c>
    </row>
    <row r="4">
      <c r="A4" s="9" t="n">
        <v>2</v>
      </c>
      <c r="B4" s="25"/>
      <c r="C4" s="47" t="n">
        <f>Overview!B4</f>
        <v>775104</v>
      </c>
      <c r="D4" s="49" t="n">
        <f>F4+H4+J4+L4+N4+P4+R4</f>
        <v>1.04069776442903</v>
      </c>
      <c r="E4" s="47" t="n">
        <v>373991</v>
      </c>
      <c r="F4" s="49" t="n">
        <f>E4/C4</f>
        <v>0.482504283296177</v>
      </c>
      <c r="G4" s="47" t="n">
        <v>367880</v>
      </c>
      <c r="H4" s="49" t="n">
        <f>G4/C4</f>
        <v>0.474620180001651</v>
      </c>
      <c r="I4" s="47" t="n">
        <v>10513</v>
      </c>
      <c r="J4" s="49" t="n">
        <f>I4/C4</f>
        <v>0.013563341177442</v>
      </c>
      <c r="K4" s="47" t="n">
        <v>19758</v>
      </c>
      <c r="L4" s="49" t="n">
        <f>K4/C4</f>
        <v>0.0254907728511271</v>
      </c>
      <c r="M4" s="47" t="n">
        <v>611</v>
      </c>
      <c r="N4" s="49" t="n">
        <f>M4/C4</f>
        <v>0.000788281314507473</v>
      </c>
      <c r="O4" s="47" t="n">
        <v>9322</v>
      </c>
      <c r="P4" s="49" t="n">
        <f>O4/C4</f>
        <v>0.0120267731814053</v>
      </c>
      <c r="Q4" s="47" t="n">
        <f>'1A-PopNHRaceAlone'!Q4</f>
        <v>24574</v>
      </c>
      <c r="R4" s="49" t="n">
        <f>Q4/C4</f>
        <v>0.0317041326067212</v>
      </c>
      <c r="S4" s="62" t="n">
        <f>C4-E4</f>
        <v>401113</v>
      </c>
      <c r="T4" s="49" t="n">
        <f>S4/$C4</f>
        <v>0.517495716703823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>
      <c r="A5" s="9" t="n">
        <v>3</v>
      </c>
      <c r="B5" s="25"/>
      <c r="C5" s="47" t="n">
        <f>Overview!B5</f>
        <v>775216</v>
      </c>
      <c r="D5" s="49" t="n">
        <f>F5+H5+J5+L5+N5+P5+R5</f>
        <v>1.04308992590452</v>
      </c>
      <c r="E5" s="47" t="n">
        <v>544881</v>
      </c>
      <c r="F5" s="49" t="n">
        <f>E5/C5</f>
        <v>0.70287635962106</v>
      </c>
      <c r="G5" s="47" t="n">
        <v>113167</v>
      </c>
      <c r="H5" s="49" t="n">
        <f>G5/C5</f>
        <v>0.145981249097026</v>
      </c>
      <c r="I5" s="47" t="n">
        <v>10075</v>
      </c>
      <c r="J5" s="49" t="n">
        <f>I5/C5</f>
        <v>0.0129963777837403</v>
      </c>
      <c r="K5" s="47" t="n">
        <v>87633</v>
      </c>
      <c r="L5" s="49" t="n">
        <f>K5/C5</f>
        <v>0.113043332438959</v>
      </c>
      <c r="M5" s="47" t="n">
        <v>637</v>
      </c>
      <c r="N5" s="49" t="n">
        <f>M5/C5</f>
        <v>0.000821706466326804</v>
      </c>
      <c r="O5" s="47" t="n">
        <v>10693</v>
      </c>
      <c r="P5" s="49" t="n">
        <f>O5/C5</f>
        <v>0.0137935749520134</v>
      </c>
      <c r="Q5" s="47" t="n">
        <f>'1A-PopNHRaceAlone'!Q5</f>
        <v>41534</v>
      </c>
      <c r="R5" s="49" t="n">
        <f>Q5/C5</f>
        <v>0.0535773255453964</v>
      </c>
      <c r="S5" s="62" t="n">
        <f>C5-E5</f>
        <v>230335</v>
      </c>
      <c r="T5" s="49" t="n">
        <f>S5/$C5</f>
        <v>0.29712364037894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1.04463212419194</v>
      </c>
      <c r="E6" s="47" t="n">
        <v>601800</v>
      </c>
      <c r="F6" s="49" t="n">
        <f>E6/C6</f>
        <v>0.776199639888768</v>
      </c>
      <c r="G6" s="47" t="n">
        <v>75946</v>
      </c>
      <c r="H6" s="49" t="n">
        <f>G6/C6</f>
        <v>0.0979548983898178</v>
      </c>
      <c r="I6" s="47" t="n">
        <v>12125</v>
      </c>
      <c r="J6" s="49" t="n">
        <f>I6/C6</f>
        <v>0.0156387847019796</v>
      </c>
      <c r="K6" s="47" t="n">
        <v>29182</v>
      </c>
      <c r="L6" s="49" t="n">
        <f>K6/C6</f>
        <v>0.03763884661222</v>
      </c>
      <c r="M6" s="47" t="n">
        <v>823</v>
      </c>
      <c r="N6" s="49" t="n">
        <f>M6/C6</f>
        <v>0.00106150266471993</v>
      </c>
      <c r="O6" s="47" t="n">
        <v>9663</v>
      </c>
      <c r="P6" s="49" t="n">
        <f>O6/C6</f>
        <v>0.0124633052845549</v>
      </c>
      <c r="Q6" s="47" t="n">
        <f>'1A-PopNHRaceAlone'!Q6</f>
        <v>80381</v>
      </c>
      <c r="R6" s="49" t="n">
        <f>Q6/C6</f>
        <v>0.103675146649882</v>
      </c>
      <c r="S6" s="62" t="n">
        <f>C6-E6</f>
        <v>173516</v>
      </c>
      <c r="T6" s="49" t="n">
        <f>S6/$C6</f>
        <v>0.223800360111232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>
      <c r="A7" s="9" t="n">
        <v>5</v>
      </c>
      <c r="B7" s="25"/>
      <c r="C7" s="47" t="n">
        <f>Overview!B7</f>
        <v>774284</v>
      </c>
      <c r="D7" s="49" t="n">
        <f>F7+H7+J7+L7+N7+P7+R7</f>
        <v>1.04790619462626</v>
      </c>
      <c r="E7" s="47" t="n">
        <v>652127</v>
      </c>
      <c r="F7" s="49" t="n">
        <f>E7/C7</f>
        <v>0.842232307525404</v>
      </c>
      <c r="G7" s="47" t="n">
        <v>59896</v>
      </c>
      <c r="H7" s="49" t="n">
        <f>G7/C7</f>
        <v>0.0773566288338646</v>
      </c>
      <c r="I7" s="47" t="n">
        <v>15378</v>
      </c>
      <c r="J7" s="49" t="n">
        <f>I7/C7</f>
        <v>0.0198609295813939</v>
      </c>
      <c r="K7" s="47" t="n">
        <v>28155</v>
      </c>
      <c r="L7" s="49" t="n">
        <f>K7/C7</f>
        <v>0.0363626266331217</v>
      </c>
      <c r="M7" s="47" t="n">
        <v>888</v>
      </c>
      <c r="N7" s="49" t="n">
        <f>M7/C7</f>
        <v>0.00114686600782142</v>
      </c>
      <c r="O7" s="47" t="n">
        <v>10440</v>
      </c>
      <c r="P7" s="49" t="n">
        <f>O7/C7</f>
        <v>0.0134834246865491</v>
      </c>
      <c r="Q7" s="47" t="n">
        <f>'1A-PopNHRaceAlone'!Q7</f>
        <v>44493</v>
      </c>
      <c r="R7" s="49" t="n">
        <f>Q7/C7</f>
        <v>0.0574634113581063</v>
      </c>
      <c r="S7" s="62" t="n">
        <f>C7-E7</f>
        <v>122157</v>
      </c>
      <c r="T7" s="49" t="n">
        <f>S7/$C7</f>
        <v>0.157767692474596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>
      <c r="A8" s="9" t="n">
        <v>6</v>
      </c>
      <c r="B8" s="25"/>
      <c r="C8" s="47" t="n">
        <f>Overview!B8</f>
        <v>775414</v>
      </c>
      <c r="D8" s="49" t="n">
        <f>F8+H8+J8+L8+N8+P8+R8</f>
        <v>1.04501853203579</v>
      </c>
      <c r="E8" s="47" t="n">
        <v>596177</v>
      </c>
      <c r="F8" s="49" t="n">
        <f>E8/C8</f>
        <v>0.768849930488745</v>
      </c>
      <c r="G8" s="47" t="n">
        <v>113260</v>
      </c>
      <c r="H8" s="49" t="n">
        <f>G8/C8</f>
        <v>0.146063909085985</v>
      </c>
      <c r="I8" s="47" t="n">
        <v>12303</v>
      </c>
      <c r="J8" s="49" t="n">
        <f>I8/C8</f>
        <v>0.015866363000926</v>
      </c>
      <c r="K8" s="47" t="n">
        <v>53835</v>
      </c>
      <c r="L8" s="49" t="n">
        <f>K8/C8</f>
        <v>0.069427428444676</v>
      </c>
      <c r="M8" s="47" t="n">
        <v>660</v>
      </c>
      <c r="N8" s="49" t="n">
        <f>M8/C8</f>
        <v>0.000851158219996028</v>
      </c>
      <c r="O8" s="47" t="n">
        <v>10103</v>
      </c>
      <c r="P8" s="49" t="n">
        <f>O8/C8</f>
        <v>0.0130291689342725</v>
      </c>
      <c r="Q8" s="47" t="n">
        <f>'1A-PopNHRaceAlone'!Q8</f>
        <v>23984</v>
      </c>
      <c r="R8" s="49" t="n">
        <f>Q8/C8</f>
        <v>0.030930573861189</v>
      </c>
      <c r="S8" s="62" t="n">
        <f>C8-E8</f>
        <v>179237</v>
      </c>
      <c r="T8" s="49" t="n">
        <f>S8/$C8</f>
        <v>0.231150069511255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>
      <c r="A9" s="9" t="n">
        <v>7</v>
      </c>
      <c r="B9" s="25"/>
      <c r="C9" s="47" t="n">
        <f>Overview!B9</f>
        <v>775166</v>
      </c>
      <c r="D9" s="49" t="n">
        <f>F9+H9+J9+L9+N9+P9+R9</f>
        <v>1.05257196523067</v>
      </c>
      <c r="E9" s="47" t="n">
        <v>585380</v>
      </c>
      <c r="F9" s="49" t="n">
        <f>E9/C9</f>
        <v>0.755167280298672</v>
      </c>
      <c r="G9" s="47" t="n">
        <v>86132</v>
      </c>
      <c r="H9" s="49" t="n">
        <f>G9/C9</f>
        <v>0.111114264557527</v>
      </c>
      <c r="I9" s="47" t="n">
        <v>12741</v>
      </c>
      <c r="J9" s="49" t="n">
        <f>I9/C9</f>
        <v>0.0164364794121517</v>
      </c>
      <c r="K9" s="47" t="n">
        <v>80822</v>
      </c>
      <c r="L9" s="49" t="n">
        <f>K9/C9</f>
        <v>0.104264118911304</v>
      </c>
      <c r="M9" s="47" t="n">
        <v>869</v>
      </c>
      <c r="N9" s="49" t="n">
        <f>M9/C9</f>
        <v>0.0011210502008602</v>
      </c>
      <c r="O9" s="47" t="n">
        <v>11967</v>
      </c>
      <c r="P9" s="49" t="n">
        <f>O9/C9</f>
        <v>0.0154379836060921</v>
      </c>
      <c r="Q9" s="47" t="n">
        <f>'1A-PopNHRaceAlone'!Q9</f>
        <v>38007</v>
      </c>
      <c r="R9" s="49" t="n">
        <f>Q9/C9</f>
        <v>0.0490307882440664</v>
      </c>
      <c r="S9" s="62" t="n">
        <f>C9-E9</f>
        <v>189786</v>
      </c>
      <c r="T9" s="49" t="n">
        <f>S9/$C9</f>
        <v>0.244832719701328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>
      <c r="A10" s="9" t="n">
        <v>8</v>
      </c>
      <c r="B10" s="25"/>
      <c r="C10" s="47" t="n">
        <f>Overview!B10</f>
        <v>775638</v>
      </c>
      <c r="D10" s="49" t="n">
        <f>F10+H10+J10+L10+N10+P10+R10</f>
        <v>1.05038432877193</v>
      </c>
      <c r="E10" s="47" t="n">
        <v>678683</v>
      </c>
      <c r="F10" s="49" t="n">
        <f>E10/C10</f>
        <v>0.874999677684693</v>
      </c>
      <c r="G10" s="47" t="n">
        <v>53021</v>
      </c>
      <c r="H10" s="49" t="n">
        <f>G10/C10</f>
        <v>0.0683579195449424</v>
      </c>
      <c r="I10" s="47" t="n">
        <v>18789</v>
      </c>
      <c r="J10" s="49" t="n">
        <f>I10/C10</f>
        <v>0.0242239292040875</v>
      </c>
      <c r="K10" s="47" t="n">
        <v>11556</v>
      </c>
      <c r="L10" s="49" t="n">
        <f>K10/C10</f>
        <v>0.0148987027453529</v>
      </c>
      <c r="M10" s="47" t="n">
        <v>550</v>
      </c>
      <c r="N10" s="49" t="n">
        <f>M10/C10</f>
        <v>0.00070909367514227</v>
      </c>
      <c r="O10" s="47" t="n">
        <v>10395</v>
      </c>
      <c r="P10" s="49" t="n">
        <f>O10/C10</f>
        <v>0.0134018704601889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96955</v>
      </c>
      <c r="T10" s="49" t="n">
        <f>S10/$C10</f>
        <v>0.125000322315307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>
      <c r="A11" s="9" t="n">
        <v>9</v>
      </c>
      <c r="B11" s="25"/>
      <c r="C11" s="47" t="n">
        <f>Overview!B11</f>
        <v>775553</v>
      </c>
      <c r="D11" s="49" t="n">
        <f>F11+H11+J11+L11+N11+P11+R11</f>
        <v>1.04869686533351</v>
      </c>
      <c r="E11" s="47" t="n">
        <v>630033</v>
      </c>
      <c r="F11" s="49" t="n">
        <f>E11/C11</f>
        <v>0.812366143899901</v>
      </c>
      <c r="G11" s="47" t="n">
        <v>68367</v>
      </c>
      <c r="H11" s="49" t="n">
        <f>G11/C11</f>
        <v>0.0881525827377368</v>
      </c>
      <c r="I11" s="47" t="n">
        <v>16064</v>
      </c>
      <c r="J11" s="49" t="n">
        <f>I11/C11</f>
        <v>0.0207129622346893</v>
      </c>
      <c r="K11" s="47" t="n">
        <v>22379</v>
      </c>
      <c r="L11" s="49" t="n">
        <f>K11/C11</f>
        <v>0.0288555392087968</v>
      </c>
      <c r="M11" s="47" t="n">
        <v>848</v>
      </c>
      <c r="N11" s="49" t="n">
        <f>M11/C11</f>
        <v>0.0010934133450583</v>
      </c>
      <c r="O11" s="47" t="n">
        <v>11180</v>
      </c>
      <c r="P11" s="49" t="n">
        <f>O11/C11</f>
        <v>0.0144155202803677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145520</v>
      </c>
      <c r="T11" s="49" t="n">
        <f>S11/$C11</f>
        <v>0.187633856100099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>
      <c r="A12" s="9" t="n">
        <v>10</v>
      </c>
      <c r="B12" s="25"/>
      <c r="C12" s="47" t="n">
        <f>Overview!B12</f>
        <v>774585</v>
      </c>
      <c r="D12" s="49" t="n">
        <f>F12+H12+J12+L12+N12+P12+R12</f>
        <v>1.04321410819988</v>
      </c>
      <c r="E12" s="47" t="n">
        <v>710293</v>
      </c>
      <c r="F12" s="49" t="n">
        <f>E12/C12</f>
        <v>0.916998134484918</v>
      </c>
      <c r="G12" s="47" t="n">
        <v>25476</v>
      </c>
      <c r="H12" s="49" t="n">
        <f>G12/C12</f>
        <v>0.0328898700594512</v>
      </c>
      <c r="I12" s="47" t="n">
        <v>15239</v>
      </c>
      <c r="J12" s="49" t="n">
        <f>I12/C12</f>
        <v>0.0196737607880349</v>
      </c>
      <c r="K12" s="47" t="n">
        <v>15980</v>
      </c>
      <c r="L12" s="49" t="n">
        <f>K12/C12</f>
        <v>0.0206304020862785</v>
      </c>
      <c r="M12" s="47" t="n">
        <v>511</v>
      </c>
      <c r="N12" s="49" t="n">
        <f>M12/C12</f>
        <v>0.000659708101757715</v>
      </c>
      <c r="O12" s="47" t="n">
        <v>11003</v>
      </c>
      <c r="P12" s="49" t="n">
        <f>O12/C12</f>
        <v>0.014205025917104</v>
      </c>
      <c r="Q12" s="47" t="n">
        <f>'1A-PopNHRaceAlone'!Q12</f>
        <v>29556</v>
      </c>
      <c r="R12" s="49" t="n">
        <f>Q12/C12</f>
        <v>0.0381572067623308</v>
      </c>
      <c r="S12" s="62" t="n">
        <f>C12-E12</f>
        <v>64292</v>
      </c>
      <c r="T12" s="49" t="n">
        <f>S12/$C12</f>
        <v>0.0830018655150823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>
      <c r="A13" s="9" t="n">
        <v>11</v>
      </c>
      <c r="B13" s="25"/>
      <c r="C13" s="47" t="n">
        <f>Overview!B13</f>
        <v>774897</v>
      </c>
      <c r="D13" s="49" t="n">
        <f>F13+H13+J13+L13+N13+P13+R13</f>
        <v>1.04802573761416</v>
      </c>
      <c r="E13" s="47" t="n">
        <v>601989</v>
      </c>
      <c r="F13" s="49" t="n">
        <f>E13/C13</f>
        <v>0.776863247631621</v>
      </c>
      <c r="G13" s="47" t="n">
        <v>128813</v>
      </c>
      <c r="H13" s="49" t="n">
        <f>G13/C13</f>
        <v>0.166232415404886</v>
      </c>
      <c r="I13" s="47" t="n">
        <v>16453</v>
      </c>
      <c r="J13" s="49" t="n">
        <f>I13/C13</f>
        <v>0.021232499287002</v>
      </c>
      <c r="K13" s="47" t="n">
        <v>11984</v>
      </c>
      <c r="L13" s="49" t="n">
        <f>K13/C13</f>
        <v>0.0154652811922101</v>
      </c>
      <c r="M13" s="47" t="n">
        <v>701</v>
      </c>
      <c r="N13" s="49" t="n">
        <f>M13/C13</f>
        <v>0.000904636358122434</v>
      </c>
      <c r="O13" s="47" t="n">
        <v>10312</v>
      </c>
      <c r="P13" s="49" t="n">
        <f>O13/C13</f>
        <v>0.0133075750712675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172908</v>
      </c>
      <c r="T13" s="49" t="n">
        <f>S13/$C13</f>
        <v>0.223136752368379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>
      <c r="A14" s="9" t="n">
        <v>12</v>
      </c>
      <c r="B14" s="25"/>
      <c r="C14" s="47" t="n">
        <f>Overview!B14</f>
        <v>775090</v>
      </c>
      <c r="D14" s="49" t="n">
        <f>F14+H14+J14+L14+N14+P14+R14</f>
        <v>1.04623850133533</v>
      </c>
      <c r="E14" s="47" t="n">
        <v>725049</v>
      </c>
      <c r="F14" s="49" t="n">
        <f>E14/C14</f>
        <v>0.935438465210492</v>
      </c>
      <c r="G14" s="47" t="n">
        <v>12151</v>
      </c>
      <c r="H14" s="49" t="n">
        <f>G14/C14</f>
        <v>0.0156768891354552</v>
      </c>
      <c r="I14" s="47" t="n">
        <v>39177</v>
      </c>
      <c r="J14" s="49" t="n">
        <f>I14/C14</f>
        <v>0.0505450979886207</v>
      </c>
      <c r="K14" s="47" t="n">
        <v>7409</v>
      </c>
      <c r="L14" s="49" t="n">
        <f>K14/C14</f>
        <v>0.00955888993536235</v>
      </c>
      <c r="M14" s="47" t="n">
        <v>847</v>
      </c>
      <c r="N14" s="49" t="n">
        <f>M14/C14</f>
        <v>0.00109277632274962</v>
      </c>
      <c r="O14" s="47" t="n">
        <v>10134</v>
      </c>
      <c r="P14" s="49" t="n">
        <f>O14/C14</f>
        <v>0.0130746106903714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50041</v>
      </c>
      <c r="T14" s="49" t="n">
        <f>S14/$C14</f>
        <v>0.0645615347895083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>
      <c r="A15" s="9" t="n">
        <v>13</v>
      </c>
      <c r="B15" s="25"/>
      <c r="C15" s="47" t="n">
        <f>Overview!B15</f>
        <v>775259</v>
      </c>
      <c r="D15" s="49" t="n">
        <f>F15+H15+J15+L15+N15+P15+R15</f>
        <v>1.04305528861967</v>
      </c>
      <c r="E15" s="47" t="n">
        <v>690595</v>
      </c>
      <c r="F15" s="49" t="n">
        <f>E15/C15</f>
        <v>0.890792625432275</v>
      </c>
      <c r="G15" s="47" t="n">
        <v>41118</v>
      </c>
      <c r="H15" s="49" t="n">
        <f>G15/C15</f>
        <v>0.053037758994091</v>
      </c>
      <c r="I15" s="47" t="n">
        <v>20178</v>
      </c>
      <c r="J15" s="49" t="n">
        <f>I15/C15</f>
        <v>0.0260274308327927</v>
      </c>
      <c r="K15" s="47" t="n">
        <v>7998</v>
      </c>
      <c r="L15" s="49" t="n">
        <f>K15/C15</f>
        <v>0.0103165522747882</v>
      </c>
      <c r="M15" s="47" t="n">
        <v>734</v>
      </c>
      <c r="N15" s="49" t="n">
        <f>M15/C15</f>
        <v>0.00094678036630339</v>
      </c>
      <c r="O15" s="47" t="n">
        <v>10561</v>
      </c>
      <c r="P15" s="49" t="n">
        <f>O15/C15</f>
        <v>0.0136225442078067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84664</v>
      </c>
      <c r="T15" s="49" t="n">
        <f>S15/$C15</f>
        <v>0.109207374567725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Overview!B3</f>
        <v>775809</v>
      </c>
      <c r="D3" s="49" t="n">
        <f>F3+H3+J3+L3+N3+P3</f>
        <v>0.946354063951308</v>
      </c>
      <c r="E3" s="47" t="n">
        <f>'1-PopRaceAlone'!E3</f>
        <v>308318</v>
      </c>
      <c r="F3" s="49" t="n">
        <f>E3/C3</f>
        <v>0.397414827618654</v>
      </c>
      <c r="G3" s="47" t="n">
        <v>351308</v>
      </c>
      <c r="H3" s="49" t="n">
        <f>G3/C3</f>
        <v>0.452827951209641</v>
      </c>
      <c r="I3" s="47" t="n">
        <v>7421</v>
      </c>
      <c r="J3" s="49" t="n">
        <f>I3/C3</f>
        <v>0.0095654987245572</v>
      </c>
      <c r="K3" s="47" t="n">
        <v>23934</v>
      </c>
      <c r="L3" s="49" t="n">
        <f>K3/C3</f>
        <v>0.030850376832442</v>
      </c>
      <c r="M3" s="47" t="n">
        <v>531</v>
      </c>
      <c r="N3" s="49" t="n">
        <f>M3/C3</f>
        <v>0.000684446816162225</v>
      </c>
      <c r="O3" s="47" t="n">
        <v>42678</v>
      </c>
      <c r="P3" s="49" t="n">
        <f>O3/C3</f>
        <v>0.0550109627498521</v>
      </c>
      <c r="Q3" s="62" t="n">
        <f>C3-E3</f>
        <v>467491</v>
      </c>
      <c r="R3" s="49" t="n">
        <f>Q3/$C3</f>
        <v>0.602585172381346</v>
      </c>
    </row>
    <row r="4">
      <c r="A4" s="9" t="n">
        <v>2</v>
      </c>
      <c r="B4" s="25"/>
      <c r="C4" s="47" t="n">
        <f>Overview!B4</f>
        <v>775104</v>
      </c>
      <c r="D4" s="49" t="n">
        <f>F4+H4+J4+L4+N4+P4</f>
        <v>0.963862913879944</v>
      </c>
      <c r="E4" s="47" t="n">
        <f>'1-PopRaceAlone'!E4</f>
        <v>354771</v>
      </c>
      <c r="F4" s="49" t="n">
        <f>E4/C4</f>
        <v>0.457707610849641</v>
      </c>
      <c r="G4" s="47" t="n">
        <v>360136</v>
      </c>
      <c r="H4" s="49" t="n">
        <f>G4/C4</f>
        <v>0.464629262653786</v>
      </c>
      <c r="I4" s="47" t="n">
        <v>4970</v>
      </c>
      <c r="J4" s="49" t="n">
        <f>I4/C4</f>
        <v>0.0064120427710346</v>
      </c>
      <c r="K4" s="47" t="n">
        <v>14780</v>
      </c>
      <c r="L4" s="49" t="n">
        <f>K4/C4</f>
        <v>0.0190684088844852</v>
      </c>
      <c r="M4" s="47" t="n">
        <v>367</v>
      </c>
      <c r="N4" s="49" t="n">
        <f>M4/C4</f>
        <v>0.000473484848484849</v>
      </c>
      <c r="O4" s="47" t="n">
        <v>12070</v>
      </c>
      <c r="P4" s="49" t="n">
        <f>O4/C4</f>
        <v>0.0155721038725126</v>
      </c>
      <c r="Q4" s="62" t="n">
        <f>C4-E4</f>
        <v>420333</v>
      </c>
      <c r="R4" s="49" t="n">
        <f>Q4/$C4</f>
        <v>0.542292389150359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>
      <c r="A5" s="9" t="n">
        <v>3</v>
      </c>
      <c r="B5" s="25"/>
      <c r="C5" s="47" t="n">
        <f>Overview!B5</f>
        <v>775216</v>
      </c>
      <c r="D5" s="49" t="n">
        <f>F5+H5+J5+L5+N5+P5</f>
        <v>0.945927328641308</v>
      </c>
      <c r="E5" s="47" t="n">
        <f>'1-PopRaceAlone'!E5</f>
        <v>524717</v>
      </c>
      <c r="F5" s="49" t="n">
        <f>E5/C5</f>
        <v>0.676865544570804</v>
      </c>
      <c r="G5" s="47" t="n">
        <v>106612</v>
      </c>
      <c r="H5" s="49" t="n">
        <f>G5/C5</f>
        <v>0.137525541268498</v>
      </c>
      <c r="I5" s="47" t="n">
        <v>3387</v>
      </c>
      <c r="J5" s="49" t="n">
        <f>I5/C5</f>
        <v>0.00436910486883656</v>
      </c>
      <c r="K5" s="47" t="n">
        <v>80215</v>
      </c>
      <c r="L5" s="49" t="n">
        <f>K5/C5</f>
        <v>0.103474386493571</v>
      </c>
      <c r="M5" s="47" t="n">
        <v>412</v>
      </c>
      <c r="N5" s="49" t="n">
        <f>M5/C5</f>
        <v>0.000531464778848734</v>
      </c>
      <c r="O5" s="47" t="n">
        <v>17955</v>
      </c>
      <c r="P5" s="49" t="n">
        <f>O5/C5</f>
        <v>0.02316128666075</v>
      </c>
      <c r="Q5" s="62" t="n">
        <f>C5-E5</f>
        <v>250499</v>
      </c>
      <c r="R5" s="49" t="n">
        <f>Q5/$C5</f>
        <v>0.323134455429197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s="25" customFormat="true">
      <c r="A6" s="9" t="n">
        <v>4</v>
      </c>
      <c r="B6" s="25"/>
      <c r="C6" s="47" t="n">
        <f>Overview!B6</f>
        <v>775316</v>
      </c>
      <c r="D6" s="49" t="n">
        <f>F6+H6+J6+L6+N6+P6</f>
        <v>0.937115963039586</v>
      </c>
      <c r="E6" s="47" t="n">
        <f>'1-PopRaceAlone'!E6</f>
        <v>586780</v>
      </c>
      <c r="F6" s="49" t="n">
        <f>E6/C6</f>
        <v>0.75682689380846</v>
      </c>
      <c r="G6" s="47" t="n">
        <v>68480</v>
      </c>
      <c r="H6" s="49" t="n">
        <f>G6/C6</f>
        <v>0.0883252764034278</v>
      </c>
      <c r="I6" s="47" t="n">
        <v>5688</v>
      </c>
      <c r="J6" s="49" t="n">
        <f>I6/C6</f>
        <v>0.00733636349565854</v>
      </c>
      <c r="K6" s="47" t="n">
        <v>23893</v>
      </c>
      <c r="L6" s="49" t="n">
        <f>K6/C6</f>
        <v>0.0308171119904658</v>
      </c>
      <c r="M6" s="47" t="n">
        <v>477</v>
      </c>
      <c r="N6" s="49" t="n">
        <f>M6/C6</f>
        <v>0.000615233014667568</v>
      </c>
      <c r="O6" s="47" t="n">
        <v>41243</v>
      </c>
      <c r="P6" s="49" t="n">
        <f>O6/C6</f>
        <v>0.0531950843269067</v>
      </c>
      <c r="Q6" s="62" t="n">
        <f>C6-E6</f>
        <v>188536</v>
      </c>
      <c r="R6" s="49" t="n">
        <f>Q6/$C6</f>
        <v>0.24317310619154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>
      <c r="A7" s="9" t="n">
        <v>5</v>
      </c>
      <c r="B7" s="25"/>
      <c r="C7" s="47" t="n">
        <f>Overview!B7</f>
        <v>774284</v>
      </c>
      <c r="D7" s="49" t="n">
        <f>F7+H7+J7+L7+N7+P7</f>
        <v>0.93833657934298</v>
      </c>
      <c r="E7" s="47" t="n">
        <f>'1-PopRaceAlone'!E7</f>
        <v>631906</v>
      </c>
      <c r="F7" s="49" t="n">
        <f>E7/C7</f>
        <v>0.81611656704775</v>
      </c>
      <c r="G7" s="47" t="n">
        <v>51303</v>
      </c>
      <c r="H7" s="49" t="n">
        <f>G7/C7</f>
        <v>0.066258633782953</v>
      </c>
      <c r="I7" s="47" t="n">
        <v>4190</v>
      </c>
      <c r="J7" s="49" t="n">
        <f>I7/C7</f>
        <v>0.00541145109546368</v>
      </c>
      <c r="K7" s="47" t="n">
        <v>23472</v>
      </c>
      <c r="L7" s="49" t="n">
        <f>K7/C7</f>
        <v>0.0303144582607932</v>
      </c>
      <c r="M7" s="47" t="n">
        <v>528</v>
      </c>
      <c r="N7" s="49" t="n">
        <f>M7/C7</f>
        <v>0.000681920328974898</v>
      </c>
      <c r="O7" s="47" t="n">
        <v>15140</v>
      </c>
      <c r="P7" s="49" t="n">
        <f>O7/C7</f>
        <v>0.0195535488270454</v>
      </c>
      <c r="Q7" s="62" t="n">
        <f>C7-E7</f>
        <v>142378</v>
      </c>
      <c r="R7" s="49" t="n">
        <f>Q7/$C7</f>
        <v>0.18388343295225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>
      <c r="A8" s="9" t="n">
        <v>6</v>
      </c>
      <c r="B8" s="25"/>
      <c r="C8" s="47" t="n">
        <f>Overview!B8</f>
        <v>775414</v>
      </c>
      <c r="D8" s="49" t="n">
        <f>F8+H8+J8+L8+N8+P8</f>
        <v>0.9497249211389</v>
      </c>
      <c r="E8" s="47" t="n">
        <f>'1-PopRaceAlone'!E8</f>
        <v>570976</v>
      </c>
      <c r="F8" s="49" t="n">
        <f>E8/C8</f>
        <v>0.73634987245523</v>
      </c>
      <c r="G8" s="47" t="n">
        <v>104875</v>
      </c>
      <c r="H8" s="49" t="n">
        <f>G8/C8</f>
        <v>0.135250330791035</v>
      </c>
      <c r="I8" s="47" t="n">
        <v>3149</v>
      </c>
      <c r="J8" s="49" t="n">
        <f>I8/C8</f>
        <v>0.00406105641631438</v>
      </c>
      <c r="K8" s="47" t="n">
        <v>47803</v>
      </c>
      <c r="L8" s="49" t="n">
        <f>K8/C8</f>
        <v>0.061648358167379</v>
      </c>
      <c r="M8" s="47" t="n">
        <v>355</v>
      </c>
      <c r="N8" s="49" t="n">
        <f>M8/C8</f>
        <v>0.00045781995166453</v>
      </c>
      <c r="O8" s="47" t="n">
        <v>9272</v>
      </c>
      <c r="P8" s="49" t="n">
        <f>O8/C8</f>
        <v>0.0119574833572775</v>
      </c>
      <c r="Q8" s="62" t="n">
        <f>C8-E8</f>
        <v>204438</v>
      </c>
      <c r="R8" s="49" t="n">
        <f>Q8/$C8</f>
        <v>0.26365012754477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>
      <c r="A9" s="9" t="n">
        <v>7</v>
      </c>
      <c r="B9" s="25"/>
      <c r="C9" s="47" t="n">
        <f>Overview!B9</f>
        <v>775166</v>
      </c>
      <c r="D9" s="49" t="n">
        <f>F9+H9+J9+L9+N9+P9</f>
        <v>0.936275584842473</v>
      </c>
      <c r="E9" s="47" t="n">
        <f>'1-PopRaceAlone'!E9</f>
        <v>559521</v>
      </c>
      <c r="F9" s="49" t="n">
        <f>E9/C9</f>
        <v>0.721807974033949</v>
      </c>
      <c r="G9" s="47" t="n">
        <v>77710</v>
      </c>
      <c r="H9" s="49" t="n">
        <f>G9/C9</f>
        <v>0.100249494946889</v>
      </c>
      <c r="I9" s="47" t="n">
        <v>3507</v>
      </c>
      <c r="J9" s="49" t="n">
        <f>I9/C9</f>
        <v>0.00452419223753364</v>
      </c>
      <c r="K9" s="47" t="n">
        <v>71190</v>
      </c>
      <c r="L9" s="49" t="n">
        <f>K9/C9</f>
        <v>0.0918383933247846</v>
      </c>
      <c r="M9" s="47" t="n">
        <v>539</v>
      </c>
      <c r="N9" s="49" t="n">
        <f>M9/C9</f>
        <v>0.000695334934710759</v>
      </c>
      <c r="O9" s="47" t="n">
        <v>13302</v>
      </c>
      <c r="P9" s="49" t="n">
        <f>O9/C9</f>
        <v>0.0171601953646058</v>
      </c>
      <c r="Q9" s="62" t="n">
        <f>C9-E9</f>
        <v>215645</v>
      </c>
      <c r="R9" s="49" t="n">
        <f>Q9/$C9</f>
        <v>0.278192025966051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>
      <c r="A10" s="9" t="n">
        <v>8</v>
      </c>
      <c r="B10" s="25"/>
      <c r="C10" s="47" t="n">
        <f>Overview!B10</f>
        <v>775638</v>
      </c>
      <c r="D10" s="49" t="n">
        <f>F10+H10+J10+L10+N10+P10</f>
        <v>0.938361709972952</v>
      </c>
      <c r="E10" s="47" t="n">
        <f>'1-PopRaceAlone'!E10</f>
        <v>655600</v>
      </c>
      <c r="F10" s="49" t="n">
        <f>E10/C10</f>
        <v>0.845239660769586</v>
      </c>
      <c r="G10" s="47" t="n">
        <v>42378</v>
      </c>
      <c r="H10" s="49" t="n">
        <f>G10/C10</f>
        <v>0.0546363123003257</v>
      </c>
      <c r="I10" s="47" t="n">
        <v>4756</v>
      </c>
      <c r="J10" s="49" t="n">
        <f>I10/C10</f>
        <v>0.00613172639813934</v>
      </c>
      <c r="K10" s="47" t="n">
        <v>8547</v>
      </c>
      <c r="L10" s="49" t="n">
        <f>K10/C10</f>
        <v>0.0110193157117109</v>
      </c>
      <c r="M10" s="47" t="n">
        <v>270</v>
      </c>
      <c r="N10" s="49" t="n">
        <f>M10/C10</f>
        <v>0.000348100531433478</v>
      </c>
      <c r="O10" s="47" t="n">
        <v>16278</v>
      </c>
      <c r="P10" s="49" t="n">
        <f>O10/C10</f>
        <v>0.0209865942617561</v>
      </c>
      <c r="Q10" s="62" t="n">
        <f>C10-E10</f>
        <v>120038</v>
      </c>
      <c r="R10" s="49" t="n">
        <f>Q10/$C10</f>
        <v>0.154760339230414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>
      <c r="A11" s="9" t="n">
        <v>9</v>
      </c>
      <c r="B11" s="25"/>
      <c r="C11" s="47" t="n">
        <f>Overview!B11</f>
        <v>775553</v>
      </c>
      <c r="D11" s="49" t="n">
        <f>F11+H11+J11+L11+N11+P11</f>
        <v>0.934142476400711</v>
      </c>
      <c r="E11" s="47" t="n">
        <f>'1-PopRaceAlone'!E11</f>
        <v>610830</v>
      </c>
      <c r="F11" s="49" t="n">
        <f>E11/C11</f>
        <v>0.787605747124955</v>
      </c>
      <c r="G11" s="47" t="n">
        <v>59433</v>
      </c>
      <c r="H11" s="49" t="n">
        <f>G11/C11</f>
        <v>0.0766330605387382</v>
      </c>
      <c r="I11" s="47" t="n">
        <v>5902</v>
      </c>
      <c r="J11" s="49" t="n">
        <f>I11/C11</f>
        <v>0.00761005372940341</v>
      </c>
      <c r="K11" s="47" t="n">
        <v>17848</v>
      </c>
      <c r="L11" s="49" t="n">
        <f>K11/C11</f>
        <v>0.0230132563474063</v>
      </c>
      <c r="M11" s="47" t="n">
        <v>478</v>
      </c>
      <c r="N11" s="49" t="n">
        <f>M11/C11</f>
        <v>0.000616334409124844</v>
      </c>
      <c r="O11" s="47" t="n">
        <v>29986</v>
      </c>
      <c r="P11" s="49" t="n">
        <f>O11/C11</f>
        <v>0.0386640242510828</v>
      </c>
      <c r="Q11" s="62" t="n">
        <f>C11-E11</f>
        <v>164723</v>
      </c>
      <c r="R11" s="49" t="n">
        <f>Q11/$C11</f>
        <v>0.212394252875045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>
      <c r="A12" s="9" t="n">
        <v>10</v>
      </c>
      <c r="B12" s="25"/>
      <c r="C12" s="47" t="n">
        <f>Overview!B12</f>
        <v>774585</v>
      </c>
      <c r="D12" s="49" t="n">
        <f>F12+H12+J12+L12+N12+P12</f>
        <v>0.944904690898997</v>
      </c>
      <c r="E12" s="47" t="n">
        <f>'1-PopRaceAlone'!E12</f>
        <v>688064</v>
      </c>
      <c r="F12" s="49" t="n">
        <f>E12/C12</f>
        <v>0.888300186551508</v>
      </c>
      <c r="G12" s="47" t="n">
        <v>20043</v>
      </c>
      <c r="H12" s="49" t="n">
        <f>G12/C12</f>
        <v>0.0258757915528961</v>
      </c>
      <c r="I12" s="47" t="n">
        <v>2909</v>
      </c>
      <c r="J12" s="49" t="n">
        <f>I12/C12</f>
        <v>0.00375555942859725</v>
      </c>
      <c r="K12" s="47" t="n">
        <v>11543</v>
      </c>
      <c r="L12" s="49" t="n">
        <f>K12/C12</f>
        <v>0.0149021734218969</v>
      </c>
      <c r="M12" s="47" t="n">
        <v>265</v>
      </c>
      <c r="N12" s="49" t="n">
        <f>M12/C12</f>
        <v>0.000342118682907621</v>
      </c>
      <c r="O12" s="47" t="n">
        <v>9085</v>
      </c>
      <c r="P12" s="49" t="n">
        <f>O12/C12</f>
        <v>0.0117288612611915</v>
      </c>
      <c r="Q12" s="62" t="n">
        <f>C12-E12</f>
        <v>86521</v>
      </c>
      <c r="R12" s="49" t="n">
        <f>Q12/$C12</f>
        <v>0.111699813448492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>
      <c r="A13" s="9" t="n">
        <v>11</v>
      </c>
      <c r="B13" s="25"/>
      <c r="C13" s="47" t="n">
        <f>Overview!B13</f>
        <v>774897</v>
      </c>
      <c r="D13" s="49" t="n">
        <f>F13+H13+J13+L13+N13+P13</f>
        <v>0.941966480706468</v>
      </c>
      <c r="E13" s="47" t="n">
        <f>'1-PopRaceAlone'!E13</f>
        <v>582840</v>
      </c>
      <c r="F13" s="49" t="n">
        <f>E13/C13</f>
        <v>0.752151576274008</v>
      </c>
      <c r="G13" s="47" t="n">
        <v>119560</v>
      </c>
      <c r="H13" s="49" t="n">
        <f>G13/C13</f>
        <v>0.154291473576488</v>
      </c>
      <c r="I13" s="47" t="n">
        <v>4561</v>
      </c>
      <c r="J13" s="49" t="n">
        <f>I13/C13</f>
        <v>0.00588594355120745</v>
      </c>
      <c r="K13" s="47" t="n">
        <v>9003</v>
      </c>
      <c r="L13" s="49" t="n">
        <f>K13/C13</f>
        <v>0.0116183183055296</v>
      </c>
      <c r="M13" s="47" t="n">
        <v>414</v>
      </c>
      <c r="N13" s="49" t="n">
        <f>M13/C13</f>
        <v>0.00053426455386974</v>
      </c>
      <c r="O13" s="47" t="n">
        <v>13549</v>
      </c>
      <c r="P13" s="49" t="n">
        <f>O13/C13</f>
        <v>0.017484904445365</v>
      </c>
      <c r="Q13" s="62" t="n">
        <f>C13-E13</f>
        <v>192057</v>
      </c>
      <c r="R13" s="49" t="n">
        <f>Q13/$C13</f>
        <v>0.247848423725992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>
      <c r="A14" s="9" t="n">
        <v>12</v>
      </c>
      <c r="B14" s="25"/>
      <c r="C14" s="47" t="n">
        <f>Overview!B14</f>
        <v>775090</v>
      </c>
      <c r="D14" s="49" t="n">
        <f>F14+H14+J14+L14+N14+P14</f>
        <v>0.950321898102156</v>
      </c>
      <c r="E14" s="47" t="n">
        <f>'1-PopRaceAlone'!E14</f>
        <v>697355</v>
      </c>
      <c r="F14" s="49" t="n">
        <f>E14/C14</f>
        <v>0.899708420957566</v>
      </c>
      <c r="G14" s="47" t="n">
        <v>8504</v>
      </c>
      <c r="H14" s="49" t="n">
        <f>G14/C14</f>
        <v>0.0109716291011366</v>
      </c>
      <c r="I14" s="47" t="n">
        <v>20004</v>
      </c>
      <c r="J14" s="49" t="n">
        <f>I14/C14</f>
        <v>0.0258086157736521</v>
      </c>
      <c r="K14" s="47" t="n">
        <v>4822</v>
      </c>
      <c r="L14" s="49" t="n">
        <f>K14/C14</f>
        <v>0.00622121302042343</v>
      </c>
      <c r="M14" s="47" t="n">
        <v>480</v>
      </c>
      <c r="N14" s="49" t="n">
        <f>M14/C14</f>
        <v>0.000619282921983254</v>
      </c>
      <c r="O14" s="47" t="n">
        <v>5420</v>
      </c>
      <c r="P14" s="49" t="n">
        <f>O14/C14</f>
        <v>0.00699273632739424</v>
      </c>
      <c r="Q14" s="62" t="n">
        <f>C14-E14</f>
        <v>77735</v>
      </c>
      <c r="R14" s="49" t="n">
        <f>Q14/$C14</f>
        <v>0.100291579042434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>
      <c r="A15" s="9" t="n">
        <v>13</v>
      </c>
      <c r="B15" s="25"/>
      <c r="C15" s="47" t="n">
        <f>Overview!B15</f>
        <v>775259</v>
      </c>
      <c r="D15" s="49" t="n">
        <f>F15+H15+J15+L15+N15+P15</f>
        <v>0.946986748944546</v>
      </c>
      <c r="E15" s="47" t="n">
        <f>'1-PopRaceAlone'!E15</f>
        <v>673296</v>
      </c>
      <c r="F15" s="49" t="n">
        <f>E15/C15</f>
        <v>0.868478792248784</v>
      </c>
      <c r="G15" s="47" t="n">
        <v>35029</v>
      </c>
      <c r="H15" s="49" t="n">
        <f>G15/C15</f>
        <v>0.045183609606596</v>
      </c>
      <c r="I15" s="47" t="n">
        <v>7321</v>
      </c>
      <c r="J15" s="49" t="n">
        <f>I15/C15</f>
        <v>0.00944329572439662</v>
      </c>
      <c r="K15" s="47" t="n">
        <v>5434</v>
      </c>
      <c r="L15" s="49" t="n">
        <f>K15/C15</f>
        <v>0.00700927045026243</v>
      </c>
      <c r="M15" s="47" t="n">
        <v>417</v>
      </c>
      <c r="N15" s="49" t="n">
        <f>M15/C15</f>
        <v>0.000537884758512962</v>
      </c>
      <c r="O15" s="47" t="n">
        <v>12663</v>
      </c>
      <c r="P15" s="49" t="n">
        <f>O15/C15</f>
        <v>0.0163338961559943</v>
      </c>
      <c r="Q15" s="62" t="n">
        <f>C15-E15</f>
        <v>101963</v>
      </c>
      <c r="R15" s="49" t="n">
        <f>Q15/$C15</f>
        <v>0.131521207751216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Overview!B3</f>
        <v>775809</v>
      </c>
      <c r="D3" s="49" t="n">
        <f>F3+H3+J3+L3+N3+P3+R3</f>
        <v>0.970775023233811</v>
      </c>
      <c r="E3" s="47" t="n">
        <f>'1A-PopNHRaceAlone'!E3</f>
        <v>292467</v>
      </c>
      <c r="F3" s="49" t="n">
        <f>E3/C3</f>
        <v>0.376983252321125</v>
      </c>
      <c r="G3" s="47" t="n">
        <v>347091</v>
      </c>
      <c r="H3" s="49" t="n">
        <f>G3/C3</f>
        <v>0.447392334969045</v>
      </c>
      <c r="I3" s="47" t="n">
        <v>4629</v>
      </c>
      <c r="J3" s="49" t="n">
        <f>I3/C3</f>
        <v>0.00596667478722211</v>
      </c>
      <c r="K3" s="47" t="n">
        <v>23647</v>
      </c>
      <c r="L3" s="49" t="n">
        <f>K3/C3</f>
        <v>0.0304804404176801</v>
      </c>
      <c r="M3" s="47" t="n">
        <v>399</v>
      </c>
      <c r="N3" s="49" t="n">
        <f>M3/C3</f>
        <v>0.000514301844912859</v>
      </c>
      <c r="O3" s="47" t="n">
        <v>4659</v>
      </c>
      <c r="P3" s="49" t="n">
        <f>O3/C3</f>
        <v>0.0060053440988697</v>
      </c>
      <c r="Q3" s="47" t="n">
        <f>'1A-PopNHRaceAlone'!Q3</f>
        <v>80244</v>
      </c>
      <c r="R3" s="49" t="n">
        <f>Q3/C3</f>
        <v>0.103432674794956</v>
      </c>
      <c r="S3" s="62" t="n">
        <f>C3-E3</f>
        <v>483342</v>
      </c>
      <c r="T3" s="49" t="n">
        <f>S3/$C3</f>
        <v>0.623016747678875</v>
      </c>
    </row>
    <row r="4">
      <c r="A4" s="9" t="n">
        <v>2</v>
      </c>
      <c r="B4" s="25"/>
      <c r="C4" s="47" t="n">
        <f>Overview!B4</f>
        <v>775104</v>
      </c>
      <c r="D4" s="49" t="n">
        <f>F4+H4+J4+L4+N4+P4+R4</f>
        <v>0.973719655684915</v>
      </c>
      <c r="E4" s="47" t="n">
        <f>'1A-PopNHRaceAlone'!E4</f>
        <v>349214</v>
      </c>
      <c r="F4" s="49" t="n">
        <f>E4/C4</f>
        <v>0.450538250350921</v>
      </c>
      <c r="G4" s="47" t="n">
        <v>357043</v>
      </c>
      <c r="H4" s="49" t="n">
        <f>G4/C4</f>
        <v>0.460638830402114</v>
      </c>
      <c r="I4" s="47" t="n">
        <v>4171</v>
      </c>
      <c r="J4" s="49" t="n">
        <f>I4/C4</f>
        <v>0.00538121335975559</v>
      </c>
      <c r="K4" s="47" t="n">
        <v>14582</v>
      </c>
      <c r="L4" s="49" t="n">
        <f>K4/C4</f>
        <v>0.0188129592932045</v>
      </c>
      <c r="M4" s="47" t="n">
        <v>301</v>
      </c>
      <c r="N4" s="49" t="n">
        <f>M4/C4</f>
        <v>0.000388334984724631</v>
      </c>
      <c r="O4" s="47" t="n">
        <v>4849</v>
      </c>
      <c r="P4" s="49" t="n">
        <f>O4/C4</f>
        <v>0.0062559346874742</v>
      </c>
      <c r="Q4" s="47" t="n">
        <f>'1A-PopNHRaceAlone'!Q4</f>
        <v>24574</v>
      </c>
      <c r="R4" s="49" t="n">
        <f>Q4/C4</f>
        <v>0.0317041326067212</v>
      </c>
      <c r="S4" s="62" t="n">
        <f>C4-E4</f>
        <v>425890</v>
      </c>
      <c r="T4" s="49" t="n">
        <f>S4/$C4</f>
        <v>0.549461749649079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>
      <c r="A5" s="9" t="n">
        <v>3</v>
      </c>
      <c r="B5" s="25"/>
      <c r="C5" s="47" t="n">
        <f>Overview!B5</f>
        <v>775216</v>
      </c>
      <c r="D5" s="49" t="n">
        <f>F5+H5+J5+L5+N5+P5+R5</f>
        <v>0.964736279952942</v>
      </c>
      <c r="E5" s="47" t="n">
        <f>'1A-PopNHRaceAlone'!E5</f>
        <v>515349</v>
      </c>
      <c r="F5" s="49" t="n">
        <f>E5/C5</f>
        <v>0.664781170667272</v>
      </c>
      <c r="G5" s="47" t="n">
        <v>104531</v>
      </c>
      <c r="H5" s="49" t="n">
        <f>G5/C5</f>
        <v>0.13484112815009</v>
      </c>
      <c r="I5" s="47" t="n">
        <v>2314</v>
      </c>
      <c r="J5" s="49" t="n">
        <f>I5/C5</f>
        <v>0.00298497451033002</v>
      </c>
      <c r="K5" s="47" t="n">
        <v>79931</v>
      </c>
      <c r="L5" s="49" t="n">
        <f>K5/C5</f>
        <v>0.103108036985821</v>
      </c>
      <c r="M5" s="47" t="n">
        <v>348</v>
      </c>
      <c r="N5" s="49" t="n">
        <f>M5/C5</f>
        <v>0.000448907143299416</v>
      </c>
      <c r="O5" s="47" t="n">
        <v>3872</v>
      </c>
      <c r="P5" s="49" t="n">
        <f>O5/C5</f>
        <v>0.00499473695073373</v>
      </c>
      <c r="Q5" s="47" t="n">
        <f>'1A-PopNHRaceAlone'!Q5</f>
        <v>41534</v>
      </c>
      <c r="R5" s="49" t="n">
        <f>Q5/C5</f>
        <v>0.0535773255453964</v>
      </c>
      <c r="S5" s="62" t="n">
        <f>C5-E5</f>
        <v>259867</v>
      </c>
      <c r="T5" s="49" t="n">
        <f>S5/$C5</f>
        <v>0.335218829332728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s="25" customFormat="true">
      <c r="A6" s="9" t="n">
        <v>4</v>
      </c>
      <c r="B6" s="25"/>
      <c r="C6" s="47" t="n">
        <f>Overview!B6</f>
        <v>775316</v>
      </c>
      <c r="D6" s="49" t="n">
        <f>F6+H6+J6+L6+N6+P6+R6</f>
        <v>0.961998720521697</v>
      </c>
      <c r="E6" s="47" t="n">
        <f>'1A-PopNHRaceAlone'!E6</f>
        <v>570675</v>
      </c>
      <c r="F6" s="49" t="n">
        <f>E6/C6</f>
        <v>0.736054718334202</v>
      </c>
      <c r="G6" s="47" t="n">
        <v>64970</v>
      </c>
      <c r="H6" s="49" t="n">
        <f>G6/C6</f>
        <v>0.0837980900690815</v>
      </c>
      <c r="I6" s="47" t="n">
        <v>2840</v>
      </c>
      <c r="J6" s="49" t="n">
        <f>I6/C6</f>
        <v>0.00366302256112346</v>
      </c>
      <c r="K6" s="47" t="n">
        <v>23520</v>
      </c>
      <c r="L6" s="49" t="n">
        <f>K6/C6</f>
        <v>0.0303360178301493</v>
      </c>
      <c r="M6" s="47" t="n">
        <v>340</v>
      </c>
      <c r="N6" s="49" t="n">
        <f>M6/C6</f>
        <v>0.000438530869993654</v>
      </c>
      <c r="O6" s="47" t="n">
        <v>3127</v>
      </c>
      <c r="P6" s="49" t="n">
        <f>O6/C6</f>
        <v>0.00403319420726517</v>
      </c>
      <c r="Q6" s="47" t="n">
        <f>'1A-PopNHRaceAlone'!Q6</f>
        <v>80381</v>
      </c>
      <c r="R6" s="49" t="n">
        <f>Q6/C6</f>
        <v>0.103675146649882</v>
      </c>
      <c r="S6" s="62" t="n">
        <f>C6-E6</f>
        <v>204641</v>
      </c>
      <c r="T6" s="49" t="n">
        <f>S6/$C6</f>
        <v>0.263945281665798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>
      <c r="A7" s="9" t="n">
        <v>5</v>
      </c>
      <c r="B7" s="25"/>
      <c r="C7" s="47" t="n">
        <f>Overview!B7</f>
        <v>774284</v>
      </c>
      <c r="D7" s="49" t="n">
        <f>F7+H7+J7+L7+N7+P7+R7</f>
        <v>0.957772600234539</v>
      </c>
      <c r="E7" s="47" t="n">
        <f>'1A-PopNHRaceAlone'!E7</f>
        <v>618080</v>
      </c>
      <c r="F7" s="49" t="n">
        <f>E7/C7</f>
        <v>0.798260069948494</v>
      </c>
      <c r="G7" s="47" t="n">
        <v>49173</v>
      </c>
      <c r="H7" s="49" t="n">
        <f>G7/C7</f>
        <v>0.0635077051831111</v>
      </c>
      <c r="I7" s="47" t="n">
        <v>2965</v>
      </c>
      <c r="J7" s="49" t="n">
        <f>I7/C7</f>
        <v>0.00382934427161093</v>
      </c>
      <c r="K7" s="47" t="n">
        <v>23176</v>
      </c>
      <c r="L7" s="49" t="n">
        <f>K7/C7</f>
        <v>0.0299321695915194</v>
      </c>
      <c r="M7" s="47" t="n">
        <v>438</v>
      </c>
      <c r="N7" s="49" t="n">
        <f>M7/C7</f>
        <v>0.000565683909263268</v>
      </c>
      <c r="O7" s="47" t="n">
        <v>3263</v>
      </c>
      <c r="P7" s="49" t="n">
        <f>O7/C7</f>
        <v>0.00421421597243389</v>
      </c>
      <c r="Q7" s="47" t="n">
        <f>'1A-PopNHRaceAlone'!Q7</f>
        <v>44493</v>
      </c>
      <c r="R7" s="49" t="n">
        <f>Q7/C7</f>
        <v>0.0574634113581063</v>
      </c>
      <c r="S7" s="62" t="n">
        <f>C7-E7</f>
        <v>156204</v>
      </c>
      <c r="T7" s="49" t="n">
        <f>S7/$C7</f>
        <v>0.201739930051506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>
      <c r="A8" s="9" t="n">
        <v>6</v>
      </c>
      <c r="B8" s="25"/>
      <c r="C8" s="47" t="n">
        <f>Overview!B8</f>
        <v>775414</v>
      </c>
      <c r="D8" s="49" t="n">
        <f>F8+H8+J8+L8+N8+P8+R8</f>
        <v>0.962309166458176</v>
      </c>
      <c r="E8" s="47" t="n">
        <f>'1A-PopNHRaceAlone'!E8</f>
        <v>564912</v>
      </c>
      <c r="F8" s="49" t="n">
        <f>E8/C8</f>
        <v>0.7285295339006</v>
      </c>
      <c r="G8" s="47" t="n">
        <v>103660</v>
      </c>
      <c r="H8" s="49" t="n">
        <f>G8/C8</f>
        <v>0.133683425886043</v>
      </c>
      <c r="I8" s="47" t="n">
        <v>2502</v>
      </c>
      <c r="J8" s="49" t="n">
        <f>I8/C8</f>
        <v>0.00322666343398494</v>
      </c>
      <c r="K8" s="47" t="n">
        <v>47558</v>
      </c>
      <c r="L8" s="49" t="n">
        <f>K8/C8</f>
        <v>0.0613323979190471</v>
      </c>
      <c r="M8" s="47" t="n">
        <v>293</v>
      </c>
      <c r="N8" s="49" t="n">
        <f>M8/C8</f>
        <v>0.00037786266433157</v>
      </c>
      <c r="O8" s="47" t="n">
        <v>3279</v>
      </c>
      <c r="P8" s="49" t="n">
        <f>O8/C8</f>
        <v>0.00422870879298027</v>
      </c>
      <c r="Q8" s="47" t="n">
        <f>'1A-PopNHRaceAlone'!Q8</f>
        <v>23984</v>
      </c>
      <c r="R8" s="49" t="n">
        <f>Q8/C8</f>
        <v>0.030930573861189</v>
      </c>
      <c r="S8" s="62" t="n">
        <f>C8-E8</f>
        <v>210502</v>
      </c>
      <c r="T8" s="49" t="n">
        <f>S8/$C8</f>
        <v>0.2714704660994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>
      <c r="A9" s="9" t="n">
        <v>7</v>
      </c>
      <c r="B9" s="25"/>
      <c r="C9" s="47" t="n">
        <f>Overview!B9</f>
        <v>775166</v>
      </c>
      <c r="D9" s="49" t="n">
        <f>F9+H9+J9+L9+N9+P9+R9</f>
        <v>0.956204219483311</v>
      </c>
      <c r="E9" s="47" t="n">
        <f>'1A-PopNHRaceAlone'!E9</f>
        <v>549170</v>
      </c>
      <c r="F9" s="49" t="n">
        <f>E9/C9</f>
        <v>0.708454705185728</v>
      </c>
      <c r="G9" s="47" t="n">
        <v>76031</v>
      </c>
      <c r="H9" s="49" t="n">
        <f>G9/C9</f>
        <v>0.0980835072745709</v>
      </c>
      <c r="I9" s="47" t="n">
        <v>2488</v>
      </c>
      <c r="J9" s="49" t="n">
        <f>I9/C9</f>
        <v>0.0032096350975146</v>
      </c>
      <c r="K9" s="47" t="n">
        <v>70863</v>
      </c>
      <c r="L9" s="49" t="n">
        <f>K9/C9</f>
        <v>0.0914165481974184</v>
      </c>
      <c r="M9" s="47" t="n">
        <v>467</v>
      </c>
      <c r="N9" s="49" t="n">
        <f>M9/C9</f>
        <v>0.000602451603914516</v>
      </c>
      <c r="O9" s="47" t="n">
        <v>4191</v>
      </c>
      <c r="P9" s="49" t="n">
        <f>O9/C9</f>
        <v>0.00540658388009794</v>
      </c>
      <c r="Q9" s="47" t="n">
        <f>'1A-PopNHRaceAlone'!Q9</f>
        <v>38007</v>
      </c>
      <c r="R9" s="49" t="n">
        <f>Q9/C9</f>
        <v>0.0490307882440664</v>
      </c>
      <c r="S9" s="62" t="n">
        <f>C9-E9</f>
        <v>225996</v>
      </c>
      <c r="T9" s="49" t="n">
        <f>S9/$C9</f>
        <v>0.291545294814272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>
      <c r="A10" s="9" t="n">
        <v>8</v>
      </c>
      <c r="B10" s="25"/>
      <c r="C10" s="47" t="n">
        <f>Overview!B10</f>
        <v>775638</v>
      </c>
      <c r="D10" s="49" t="n">
        <f>F10+H10+J10+L10+N10+P10+R10</f>
        <v>0.954668285978769</v>
      </c>
      <c r="E10" s="47" t="n">
        <f>'1A-PopNHRaceAlone'!E10</f>
        <v>642367</v>
      </c>
      <c r="F10" s="49" t="n">
        <f>E10/C10</f>
        <v>0.828178866945663</v>
      </c>
      <c r="G10" s="47" t="n">
        <v>41110</v>
      </c>
      <c r="H10" s="49" t="n">
        <f>G10/C10</f>
        <v>0.0530015290638159</v>
      </c>
      <c r="I10" s="47" t="n">
        <v>3630</v>
      </c>
      <c r="J10" s="49" t="n">
        <f>I10/C10</f>
        <v>0.00468001825593898</v>
      </c>
      <c r="K10" s="47" t="n">
        <v>8399</v>
      </c>
      <c r="L10" s="49" t="n">
        <f>K10/C10</f>
        <v>0.0108285050500362</v>
      </c>
      <c r="M10" s="47" t="n">
        <v>229</v>
      </c>
      <c r="N10" s="49" t="n">
        <f>M10/C10</f>
        <v>0.000295240821104691</v>
      </c>
      <c r="O10" s="47" t="n">
        <v>3018</v>
      </c>
      <c r="P10" s="49" t="n">
        <f>O10/C10</f>
        <v>0.00389099038468977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133271</v>
      </c>
      <c r="T10" s="49" t="n">
        <f>S10/$C10</f>
        <v>0.171821133054337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>
      <c r="A11" s="9" t="n">
        <v>9</v>
      </c>
      <c r="B11" s="25"/>
      <c r="C11" s="47" t="n">
        <f>Overview!B11</f>
        <v>775553</v>
      </c>
      <c r="D11" s="49" t="n">
        <f>F11+H11+J11+L11+N11+P11+R11</f>
        <v>0.957418770864145</v>
      </c>
      <c r="E11" s="47" t="n">
        <f>'1A-PopNHRaceAlone'!E11</f>
        <v>595575</v>
      </c>
      <c r="F11" s="49" t="n">
        <f>E11/C11</f>
        <v>0.767935911536671</v>
      </c>
      <c r="G11" s="47" t="n">
        <v>57440</v>
      </c>
      <c r="H11" s="49" t="n">
        <f>G11/C11</f>
        <v>0.0740632812973453</v>
      </c>
      <c r="I11" s="47" t="n">
        <v>3616</v>
      </c>
      <c r="J11" s="49" t="n">
        <f>I11/C11</f>
        <v>0.00466247954685237</v>
      </c>
      <c r="K11" s="47" t="n">
        <v>17434</v>
      </c>
      <c r="L11" s="49" t="n">
        <f>K11/C11</f>
        <v>0.0224794437001727</v>
      </c>
      <c r="M11" s="47" t="n">
        <v>392</v>
      </c>
      <c r="N11" s="49" t="n">
        <f>M11/C11</f>
        <v>0.000505445791583554</v>
      </c>
      <c r="O11" s="47" t="n">
        <v>3623</v>
      </c>
      <c r="P11" s="49" t="n">
        <f>O11/C11</f>
        <v>0.00467150536455922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179978</v>
      </c>
      <c r="T11" s="49" t="n">
        <f>S11/$C11</f>
        <v>0.232064088463329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>
      <c r="A12" s="9" t="n">
        <v>10</v>
      </c>
      <c r="B12" s="25"/>
      <c r="C12" s="47" t="n">
        <f>Overview!B12</f>
        <v>774585</v>
      </c>
      <c r="D12" s="49" t="n">
        <f>F12+H12+J12+L12+N12+P12+R12</f>
        <v>0.960256137157317</v>
      </c>
      <c r="E12" s="47" t="n">
        <f>'1A-PopNHRaceAlone'!E12</f>
        <v>678742</v>
      </c>
      <c r="F12" s="49" t="n">
        <f>E12/C12</f>
        <v>0.876265354996547</v>
      </c>
      <c r="G12" s="47" t="n">
        <v>19309</v>
      </c>
      <c r="H12" s="49" t="n">
        <f>G12/C12</f>
        <v>0.0249281873519368</v>
      </c>
      <c r="I12" s="47" t="n">
        <v>2191</v>
      </c>
      <c r="J12" s="49" t="n">
        <f>I12/C12</f>
        <v>0.00282861145000226</v>
      </c>
      <c r="K12" s="47" t="n">
        <v>11374</v>
      </c>
      <c r="L12" s="49" t="n">
        <f>K12/C12</f>
        <v>0.0146839920731747</v>
      </c>
      <c r="M12" s="47" t="n">
        <v>226</v>
      </c>
      <c r="N12" s="49" t="n">
        <f>M12/C12</f>
        <v>0.000291769140894802</v>
      </c>
      <c r="O12" s="47" t="n">
        <v>2402</v>
      </c>
      <c r="P12" s="49" t="n">
        <f>O12/C12</f>
        <v>0.00310101538243059</v>
      </c>
      <c r="Q12" s="47" t="n">
        <f>'1A-PopNHRaceAlone'!Q12</f>
        <v>29556</v>
      </c>
      <c r="R12" s="49" t="n">
        <f>Q12/C12</f>
        <v>0.0381572067623308</v>
      </c>
      <c r="S12" s="62" t="n">
        <f>C12-E12</f>
        <v>95843</v>
      </c>
      <c r="T12" s="49" t="n">
        <f>S12/$C12</f>
        <v>0.123734645003453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>
      <c r="A13" s="9" t="n">
        <v>11</v>
      </c>
      <c r="B13" s="25"/>
      <c r="C13" s="47" t="n">
        <f>Overview!B13</f>
        <v>774897</v>
      </c>
      <c r="D13" s="49" t="n">
        <f>F13+H13+J13+L13+N13+P13+R13</f>
        <v>0.958737741919248</v>
      </c>
      <c r="E13" s="47" t="n">
        <f>'1A-PopNHRaceAlone'!E13</f>
        <v>568278</v>
      </c>
      <c r="F13" s="49" t="n">
        <f>E13/C13</f>
        <v>0.733359401313981</v>
      </c>
      <c r="G13" s="47" t="n">
        <v>116959</v>
      </c>
      <c r="H13" s="49" t="n">
        <f>G13/C13</f>
        <v>0.150934898444567</v>
      </c>
      <c r="I13" s="47" t="n">
        <v>3464</v>
      </c>
      <c r="J13" s="49" t="n">
        <f>I13/C13</f>
        <v>0.00447027153286179</v>
      </c>
      <c r="K13" s="47" t="n">
        <v>8852</v>
      </c>
      <c r="L13" s="49" t="n">
        <f>K13/C13</f>
        <v>0.0114234536977172</v>
      </c>
      <c r="M13" s="47" t="n">
        <v>371</v>
      </c>
      <c r="N13" s="49" t="n">
        <f>M13/C13</f>
        <v>0.00047877330793641</v>
      </c>
      <c r="O13" s="47" t="n">
        <v>3139</v>
      </c>
      <c r="P13" s="49" t="n">
        <f>O13/C13</f>
        <v>0.00405086095313313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206619</v>
      </c>
      <c r="T13" s="49" t="n">
        <f>S13/$C13</f>
        <v>0.266640598686019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>
      <c r="A14" s="9" t="n">
        <v>12</v>
      </c>
      <c r="B14" s="25"/>
      <c r="C14" s="47" t="n">
        <f>Overview!B14</f>
        <v>775090</v>
      </c>
      <c r="D14" s="49" t="n">
        <f>F14+H14+J14+L14+N14+P14+R14</f>
        <v>0.957586860880672</v>
      </c>
      <c r="E14" s="47" t="n">
        <f>'1A-PopNHRaceAlone'!E14</f>
        <v>691359</v>
      </c>
      <c r="F14" s="49" t="n">
        <f>E14/C14</f>
        <v>0.891972545123792</v>
      </c>
      <c r="G14" s="47" t="n">
        <v>8191</v>
      </c>
      <c r="H14" s="49" t="n">
        <f>G14/C14</f>
        <v>0.0105678050290934</v>
      </c>
      <c r="I14" s="47" t="n">
        <v>19155</v>
      </c>
      <c r="J14" s="49" t="n">
        <f>I14/C14</f>
        <v>0.0247132591053942</v>
      </c>
      <c r="K14" s="47" t="n">
        <v>4647</v>
      </c>
      <c r="L14" s="49" t="n">
        <f>K14/C14</f>
        <v>0.00599543278845037</v>
      </c>
      <c r="M14" s="47" t="n">
        <v>378</v>
      </c>
      <c r="N14" s="49" t="n">
        <f>M14/C14</f>
        <v>0.000487685301061812</v>
      </c>
      <c r="O14" s="47" t="n">
        <v>2324</v>
      </c>
      <c r="P14" s="49" t="n">
        <f>O14/C14</f>
        <v>0.00299836148060225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83731</v>
      </c>
      <c r="T14" s="49" t="n">
        <f>S14/$C14</f>
        <v>0.108027454876208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>
      <c r="A15" s="9" t="n">
        <v>13</v>
      </c>
      <c r="B15" s="25"/>
      <c r="C15" s="47" t="n">
        <f>Overview!B15</f>
        <v>775259</v>
      </c>
      <c r="D15" s="49" t="n">
        <f>F15+H15+J15+L15+N15+P15+R15</f>
        <v>0.961000130279042</v>
      </c>
      <c r="E15" s="47" t="n">
        <f>'1A-PopNHRaceAlone'!E15</f>
        <v>659463</v>
      </c>
      <c r="F15" s="49" t="n">
        <f>E15/C15</f>
        <v>0.850635723029336</v>
      </c>
      <c r="G15" s="47" t="n">
        <v>34135</v>
      </c>
      <c r="H15" s="49" t="n">
        <f>G15/C15</f>
        <v>0.0440304465991365</v>
      </c>
      <c r="I15" s="47" t="n">
        <v>6042</v>
      </c>
      <c r="J15" s="49" t="n">
        <f>I15/C15</f>
        <v>0.00779352448665543</v>
      </c>
      <c r="K15" s="47" t="n">
        <v>5258</v>
      </c>
      <c r="L15" s="49" t="n">
        <f>K15/C15</f>
        <v>0.00678224954499077</v>
      </c>
      <c r="M15" s="47" t="n">
        <v>347</v>
      </c>
      <c r="N15" s="49" t="n">
        <f>M15/C15</f>
        <v>0.000447592353007189</v>
      </c>
      <c r="O15" s="47" t="n">
        <v>2325</v>
      </c>
      <c r="P15" s="49" t="n">
        <f>O15/C15</f>
        <v>0.00299899775429889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115796</v>
      </c>
      <c r="T15" s="49" t="n">
        <f>S15/$C15</f>
        <v>0.149364276970664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F3+H3+J3+L3+N3+P3+R3</f>
        <v>1</v>
      </c>
      <c r="E3" s="47" t="n">
        <v>250133</v>
      </c>
      <c r="F3" s="49" t="n">
        <f>E3/C3</f>
        <v>0.421761079673832</v>
      </c>
      <c r="G3" s="47" t="n">
        <v>260328</v>
      </c>
      <c r="H3" s="49" t="n">
        <f>G3/C3</f>
        <v>0.438951351278437</v>
      </c>
      <c r="I3" s="47" t="n">
        <v>3233</v>
      </c>
      <c r="J3" s="49" t="n">
        <f>I3/C3</f>
        <v>0.00545131418319653</v>
      </c>
      <c r="K3" s="47" t="n">
        <v>17527</v>
      </c>
      <c r="L3" s="49" t="n">
        <f>K3/C3</f>
        <v>0.0295531035226989</v>
      </c>
      <c r="M3" s="47" t="n">
        <v>212</v>
      </c>
      <c r="N3" s="49" t="n">
        <f>M3/C3</f>
        <v>0.000357463225127641</v>
      </c>
      <c r="O3" s="47" t="n">
        <v>26571</v>
      </c>
      <c r="P3" s="49" t="n">
        <f>O3/C3</f>
        <v>0.0448026195984272</v>
      </c>
      <c r="Q3" s="47" t="n">
        <v>35064</v>
      </c>
      <c r="R3" s="68" t="n">
        <f>Q3/C3</f>
        <v>0.0591230685182812</v>
      </c>
      <c r="S3" s="62" t="n">
        <f>C3-E3</f>
        <v>342935</v>
      </c>
      <c r="T3" s="49" t="n">
        <f>S3/$C3</f>
        <v>0.578238920326168</v>
      </c>
    </row>
    <row r="4">
      <c r="A4" s="9" t="n">
        <v>2</v>
      </c>
      <c r="B4" s="25"/>
      <c r="C4" s="47" t="n">
        <f>Overview!M4</f>
        <v>595777</v>
      </c>
      <c r="D4" s="49" t="n">
        <f>F4+H4+J4+L4+N4+P4+R4</f>
        <v>1</v>
      </c>
      <c r="E4" s="47" t="n">
        <v>280837</v>
      </c>
      <c r="F4" s="49" t="n">
        <f>E4/C4</f>
        <v>0.471379391953701</v>
      </c>
      <c r="G4" s="47" t="n">
        <v>268877</v>
      </c>
      <c r="H4" s="49" t="n">
        <f>G4/C4</f>
        <v>0.451304766716406</v>
      </c>
      <c r="I4" s="47" t="n">
        <v>1716</v>
      </c>
      <c r="J4" s="49" t="n">
        <f>I4/C4</f>
        <v>0.00288027231665539</v>
      </c>
      <c r="K4" s="47" t="n">
        <v>11575</v>
      </c>
      <c r="L4" s="49" t="n">
        <f>K4/C4</f>
        <v>0.0194284102944558</v>
      </c>
      <c r="M4" s="47" t="n">
        <v>116</v>
      </c>
      <c r="N4" s="49" t="n">
        <f>M4/C4</f>
        <v>0.000194703723037311</v>
      </c>
      <c r="O4" s="47" t="n">
        <v>7280</v>
      </c>
      <c r="P4" s="49" t="n">
        <f>O4/C4</f>
        <v>0.0122193371009623</v>
      </c>
      <c r="Q4" s="47" t="n">
        <v>25376</v>
      </c>
      <c r="R4" s="68" t="n">
        <f>Q4/C4</f>
        <v>0.0425931178947828</v>
      </c>
      <c r="S4" s="62" t="n">
        <f>C4-E4</f>
        <v>314940</v>
      </c>
      <c r="T4" s="49" t="n">
        <f>S4/$C4</f>
        <v>0.528620608046299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>
      <c r="A5" s="9" t="n">
        <v>3</v>
      </c>
      <c r="B5" s="25"/>
      <c r="C5" s="47" t="n">
        <f>Overview!M5</f>
        <v>623103</v>
      </c>
      <c r="D5" s="49" t="n">
        <f>F5+H5+J5+L5+N5+P5+R5</f>
        <v>1</v>
      </c>
      <c r="E5" s="47" t="n">
        <v>437841</v>
      </c>
      <c r="F5" s="49" t="n">
        <f>E5/C5</f>
        <v>0.702678369386763</v>
      </c>
      <c r="G5" s="47" t="n">
        <v>80490</v>
      </c>
      <c r="H5" s="49" t="n">
        <f>G5/C5</f>
        <v>0.129176075223518</v>
      </c>
      <c r="I5" s="47" t="n">
        <v>1615</v>
      </c>
      <c r="J5" s="49" t="n">
        <f>I5/C5</f>
        <v>0.00259186683421521</v>
      </c>
      <c r="K5" s="47" t="n">
        <v>60677</v>
      </c>
      <c r="L5" s="49" t="n">
        <f>K5/C5</f>
        <v>0.0973787640245674</v>
      </c>
      <c r="M5" s="47" t="n">
        <v>169</v>
      </c>
      <c r="N5" s="49" t="n">
        <f>M5/C5</f>
        <v>0.00027122321670735</v>
      </c>
      <c r="O5" s="47" t="n">
        <v>11592</v>
      </c>
      <c r="P5" s="49" t="n">
        <f>O5/C5</f>
        <v>0.0186036658465775</v>
      </c>
      <c r="Q5" s="47" t="n">
        <v>30719</v>
      </c>
      <c r="R5" s="68" t="n">
        <f>Q5/C5</f>
        <v>0.0493000354676514</v>
      </c>
      <c r="S5" s="62" t="n">
        <f>C5-E5</f>
        <v>185262</v>
      </c>
      <c r="T5" s="49" t="n">
        <f>S5/$C5</f>
        <v>0.297321630613237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</v>
      </c>
      <c r="E6" s="47" t="n">
        <v>464155</v>
      </c>
      <c r="F6" s="49" t="n">
        <f>E6/C6</f>
        <v>0.786990174385581</v>
      </c>
      <c r="G6" s="47" t="n">
        <v>45795</v>
      </c>
      <c r="H6" s="49" t="n">
        <f>G6/C6</f>
        <v>0.0776469391388387</v>
      </c>
      <c r="I6" s="47" t="n">
        <v>3208</v>
      </c>
      <c r="J6" s="49" t="n">
        <f>I6/C6</f>
        <v>0.00543927024254601</v>
      </c>
      <c r="K6" s="47" t="n">
        <v>17516</v>
      </c>
      <c r="L6" s="49" t="n">
        <f>K6/C6</f>
        <v>0.029698958094899</v>
      </c>
      <c r="M6" s="47" t="n">
        <v>194</v>
      </c>
      <c r="N6" s="49" t="n">
        <f>M6/C6</f>
        <v>0.000328933424892122</v>
      </c>
      <c r="O6" s="47" t="n">
        <v>26058</v>
      </c>
      <c r="P6" s="49" t="n">
        <f>O6/C6</f>
        <v>0.0441822019888603</v>
      </c>
      <c r="Q6" s="47" t="n">
        <v>32859</v>
      </c>
      <c r="R6" s="68" t="n">
        <f>Q6/C6</f>
        <v>0.0557135227243826</v>
      </c>
      <c r="S6" s="62" t="n">
        <f>C6-E6</f>
        <v>125630</v>
      </c>
      <c r="T6" s="49" t="n">
        <f>S6/$C6</f>
        <v>0.213009825614419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>
      <c r="A7" s="9" t="n">
        <v>5</v>
      </c>
      <c r="B7" s="25"/>
      <c r="C7" s="47" t="n">
        <f>Overview!M7</f>
        <v>612608</v>
      </c>
      <c r="D7" s="49" t="n">
        <f>F7+H7+J7+L7+N7+P7+R7</f>
        <v>1</v>
      </c>
      <c r="E7" s="47" t="n">
        <v>510217</v>
      </c>
      <c r="F7" s="49" t="n">
        <f>E7/C7</f>
        <v>0.832860491537819</v>
      </c>
      <c r="G7" s="47" t="n">
        <v>37940</v>
      </c>
      <c r="H7" s="49" t="n">
        <f>G7/C7</f>
        <v>0.0619319368992896</v>
      </c>
      <c r="I7" s="47" t="n">
        <v>2723</v>
      </c>
      <c r="J7" s="49" t="n">
        <f>I7/C7</f>
        <v>0.00444493052653573</v>
      </c>
      <c r="K7" s="47" t="n">
        <v>18433</v>
      </c>
      <c r="L7" s="49" t="n">
        <f>K7/C7</f>
        <v>0.0300893883201003</v>
      </c>
      <c r="M7" s="47" t="n">
        <v>250</v>
      </c>
      <c r="N7" s="49" t="n">
        <f>M7/C7</f>
        <v>0.000408091307981613</v>
      </c>
      <c r="O7" s="47" t="n">
        <v>10552</v>
      </c>
      <c r="P7" s="49" t="n">
        <f>O7/C7</f>
        <v>0.0172247179272879</v>
      </c>
      <c r="Q7" s="47" t="n">
        <v>32493</v>
      </c>
      <c r="R7" s="68" t="n">
        <f>Q7/C7</f>
        <v>0.0530404434809862</v>
      </c>
      <c r="S7" s="62" t="n">
        <f>C7-E7</f>
        <v>102391</v>
      </c>
      <c r="T7" s="49" t="n">
        <f>S7/$C7</f>
        <v>0.167139508462181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>
      <c r="A8" s="9" t="n">
        <v>6</v>
      </c>
      <c r="B8" s="25"/>
      <c r="C8" s="47" t="n">
        <f>Overview!M8</f>
        <v>620087</v>
      </c>
      <c r="D8" s="49" t="n">
        <f>F8+H8+J8+L8+N8+P8+R8</f>
        <v>1</v>
      </c>
      <c r="E8" s="47" t="n">
        <v>474195</v>
      </c>
      <c r="F8" s="49" t="n">
        <f>E8/C8</f>
        <v>0.764723337209134</v>
      </c>
      <c r="G8" s="47" t="n">
        <v>74805</v>
      </c>
      <c r="H8" s="49" t="n">
        <f>G8/C8</f>
        <v>0.120636297809823</v>
      </c>
      <c r="I8" s="47" t="n">
        <v>1618</v>
      </c>
      <c r="J8" s="49" t="n">
        <f>I8/C8</f>
        <v>0.00260931127406316</v>
      </c>
      <c r="K8" s="47" t="n">
        <v>35698</v>
      </c>
      <c r="L8" s="49" t="n">
        <f>K8/C8</f>
        <v>0.0575693410763328</v>
      </c>
      <c r="M8" s="47" t="n">
        <v>132</v>
      </c>
      <c r="N8" s="49" t="n">
        <f>M8/C8</f>
        <v>0.000212873354867946</v>
      </c>
      <c r="O8" s="47" t="n">
        <v>5892</v>
      </c>
      <c r="P8" s="49" t="n">
        <f>O8/C8</f>
        <v>0.00950189247637831</v>
      </c>
      <c r="Q8" s="47" t="n">
        <v>27747</v>
      </c>
      <c r="R8" s="68" t="n">
        <f>Q8/C8</f>
        <v>0.0447469467994007</v>
      </c>
      <c r="S8" s="62" t="n">
        <f>C8-E8</f>
        <v>145892</v>
      </c>
      <c r="T8" s="49" t="n">
        <f>S8/$C8</f>
        <v>0.235276662790866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>
      <c r="A9" s="9" t="n">
        <v>7</v>
      </c>
      <c r="B9" s="25"/>
      <c r="C9" s="47" t="n">
        <f>Overview!M9</f>
        <v>618358</v>
      </c>
      <c r="D9" s="49" t="n">
        <f>F9+H9+J9+L9+N9+P9+R9</f>
        <v>1</v>
      </c>
      <c r="E9" s="47" t="n">
        <v>458424</v>
      </c>
      <c r="F9" s="49" t="n">
        <f>E9/C9</f>
        <v>0.741356948563777</v>
      </c>
      <c r="G9" s="47" t="n">
        <v>57888</v>
      </c>
      <c r="H9" s="49" t="n">
        <f>G9/C9</f>
        <v>0.0936156724745212</v>
      </c>
      <c r="I9" s="47" t="n">
        <v>1876</v>
      </c>
      <c r="J9" s="49" t="n">
        <f>I9/C9</f>
        <v>0.00303384123760023</v>
      </c>
      <c r="K9" s="47" t="n">
        <v>55619</v>
      </c>
      <c r="L9" s="49" t="n">
        <f>K9/C9</f>
        <v>0.0899462770757393</v>
      </c>
      <c r="M9" s="47" t="n">
        <v>240</v>
      </c>
      <c r="N9" s="49" t="n">
        <f>M9/C9</f>
        <v>0.000388124678584251</v>
      </c>
      <c r="O9" s="47" t="n">
        <v>8808</v>
      </c>
      <c r="P9" s="49" t="n">
        <f>O9/C9</f>
        <v>0.014244175704042</v>
      </c>
      <c r="Q9" s="47" t="n">
        <v>35503</v>
      </c>
      <c r="R9" s="68" t="n">
        <f>Q9/C9</f>
        <v>0.057414960265736</v>
      </c>
      <c r="S9" s="62" t="n">
        <f>C9-E9</f>
        <v>159934</v>
      </c>
      <c r="T9" s="49" t="n">
        <f>S9/$C9</f>
        <v>0.258643051436223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>
      <c r="A10" s="9" t="n">
        <v>8</v>
      </c>
      <c r="B10" s="25"/>
      <c r="C10" s="47" t="n">
        <f>Overview!M10</f>
        <v>604751</v>
      </c>
      <c r="D10" s="49" t="n">
        <f>F10+H10+J10+L10+N10+P10+R10</f>
        <v>1</v>
      </c>
      <c r="E10" s="47" t="n">
        <v>523136</v>
      </c>
      <c r="F10" s="49" t="n">
        <f>E10/C10</f>
        <v>0.865043629526863</v>
      </c>
      <c r="G10" s="47" t="n">
        <v>30943</v>
      </c>
      <c r="H10" s="49" t="n">
        <f>G10/C10</f>
        <v>0.0511665131599617</v>
      </c>
      <c r="I10" s="47" t="n">
        <v>3035</v>
      </c>
      <c r="J10" s="49" t="n">
        <f>I10/C10</f>
        <v>0.00501859442977358</v>
      </c>
      <c r="K10" s="47" t="n">
        <v>6144</v>
      </c>
      <c r="L10" s="49" t="n">
        <f>K10/C10</f>
        <v>0.010159553270685</v>
      </c>
      <c r="M10" s="47" t="n">
        <v>107</v>
      </c>
      <c r="N10" s="49" t="n">
        <f>M10/C10</f>
        <v>0.000176932324212775</v>
      </c>
      <c r="O10" s="47" t="n">
        <v>10497</v>
      </c>
      <c r="P10" s="49" t="n">
        <f>O10/C10</f>
        <v>0.0173575570772103</v>
      </c>
      <c r="Q10" s="47" t="n">
        <v>30889</v>
      </c>
      <c r="R10" s="68" t="n">
        <f>Q10/C10</f>
        <v>0.0510772202112936</v>
      </c>
      <c r="S10" s="62" t="n">
        <f>C10-E10</f>
        <v>81615</v>
      </c>
      <c r="T10" s="49" t="n">
        <f>S10/$C10</f>
        <v>0.134956370473137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>
      <c r="A11" s="9" t="n">
        <v>9</v>
      </c>
      <c r="B11" s="25"/>
      <c r="C11" s="47" t="n">
        <f>Overview!M11</f>
        <v>601198</v>
      </c>
      <c r="D11" s="49" t="n">
        <f>F11+H11+J11+L11+N11+P11+R11</f>
        <v>1</v>
      </c>
      <c r="E11" s="47" t="n">
        <v>489142</v>
      </c>
      <c r="F11" s="49" t="n">
        <f>E11/C11</f>
        <v>0.813612154398385</v>
      </c>
      <c r="G11" s="47" t="n">
        <v>40911</v>
      </c>
      <c r="H11" s="49" t="n">
        <f>G11/C11</f>
        <v>0.068049128573282</v>
      </c>
      <c r="I11" s="47" t="n">
        <v>3470</v>
      </c>
      <c r="J11" s="49" t="n">
        <f>I11/C11</f>
        <v>0.00577180895478694</v>
      </c>
      <c r="K11" s="47" t="n">
        <v>13719</v>
      </c>
      <c r="L11" s="49" t="n">
        <f>K11/C11</f>
        <v>0.0228194371904098</v>
      </c>
      <c r="M11" s="47" t="n">
        <v>236</v>
      </c>
      <c r="N11" s="49" t="n">
        <f>M11/C11</f>
        <v>0.000392549542746317</v>
      </c>
      <c r="O11" s="47" t="n">
        <v>19729</v>
      </c>
      <c r="P11" s="49" t="n">
        <f>O11/C11</f>
        <v>0.03281614376628</v>
      </c>
      <c r="Q11" s="47" t="n">
        <v>33991</v>
      </c>
      <c r="R11" s="68" t="n">
        <f>Q11/C11</f>
        <v>0.0565387775741104</v>
      </c>
      <c r="S11" s="62" t="n">
        <f>C11-E11</f>
        <v>112056</v>
      </c>
      <c r="T11" s="49" t="n">
        <f>S11/$C11</f>
        <v>0.186387845601615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>
      <c r="A12" s="9" t="n">
        <v>10</v>
      </c>
      <c r="B12" s="25"/>
      <c r="C12" s="47" t="n">
        <f>Overview!M12</f>
        <v>606636</v>
      </c>
      <c r="D12" s="49" t="n">
        <f>F12+H12+J12+L12+N12+P12+R12</f>
        <v>1</v>
      </c>
      <c r="E12" s="47" t="n">
        <v>547223</v>
      </c>
      <c r="F12" s="49" t="n">
        <f>E12/C12</f>
        <v>0.902061532780778</v>
      </c>
      <c r="G12" s="47" t="n">
        <v>14573</v>
      </c>
      <c r="H12" s="49" t="n">
        <f>G12/C12</f>
        <v>0.0240226429028281</v>
      </c>
      <c r="I12" s="47" t="n">
        <v>1980</v>
      </c>
      <c r="J12" s="49" t="n">
        <f>I12/C12</f>
        <v>0.00326390125215121</v>
      </c>
      <c r="K12" s="47" t="n">
        <v>8618</v>
      </c>
      <c r="L12" s="49" t="n">
        <f>K12/C12</f>
        <v>0.0142062126217369</v>
      </c>
      <c r="M12" s="47" t="n">
        <v>132</v>
      </c>
      <c r="N12" s="49" t="n">
        <f>M12/C12</f>
        <v>0.000217593416810081</v>
      </c>
      <c r="O12" s="47" t="n">
        <v>6079</v>
      </c>
      <c r="P12" s="49" t="n">
        <f>O12/C12</f>
        <v>0.0100208362180945</v>
      </c>
      <c r="Q12" s="47" t="n">
        <v>28031</v>
      </c>
      <c r="R12" s="68" t="n">
        <f>Q12/C12</f>
        <v>0.0462072808076013</v>
      </c>
      <c r="S12" s="62" t="n">
        <f>C12-E12</f>
        <v>59413</v>
      </c>
      <c r="T12" s="49" t="n">
        <f>S12/$C12</f>
        <v>0.0979384672192221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>
      <c r="A13" s="9" t="n">
        <v>11</v>
      </c>
      <c r="B13" s="25"/>
      <c r="C13" s="47" t="n">
        <f>Overview!M13</f>
        <v>605859</v>
      </c>
      <c r="D13" s="49" t="n">
        <f>F13+H13+J13+L13+N13+P13+R13</f>
        <v>0.999999999999999</v>
      </c>
      <c r="E13" s="47" t="n">
        <v>470339</v>
      </c>
      <c r="F13" s="49" t="n">
        <f>E13/C13</f>
        <v>0.776317592046994</v>
      </c>
      <c r="G13" s="47" t="n">
        <v>85397</v>
      </c>
      <c r="H13" s="49" t="n">
        <f>G13/C13</f>
        <v>0.140951937662063</v>
      </c>
      <c r="I13" s="47" t="n">
        <v>2629</v>
      </c>
      <c r="J13" s="49" t="n">
        <f>I13/C13</f>
        <v>0.00433929346597146</v>
      </c>
      <c r="K13" s="47" t="n">
        <v>6940</v>
      </c>
      <c r="L13" s="49" t="n">
        <f>K13/C13</f>
        <v>0.0114548104426938</v>
      </c>
      <c r="M13" s="47" t="n">
        <v>199</v>
      </c>
      <c r="N13" s="49" t="n">
        <f>M13/C13</f>
        <v>0.000328459261973495</v>
      </c>
      <c r="O13" s="47" t="n">
        <v>9334</v>
      </c>
      <c r="P13" s="49" t="n">
        <f>O13/C13</f>
        <v>0.0154062248807066</v>
      </c>
      <c r="Q13" s="47" t="n">
        <v>31021</v>
      </c>
      <c r="R13" s="68" t="n">
        <f>Q13/C13</f>
        <v>0.051201682239597</v>
      </c>
      <c r="S13" s="62" t="n">
        <f>C13-E13</f>
        <v>135520</v>
      </c>
      <c r="T13" s="49" t="n">
        <f>S13/$C13</f>
        <v>0.223682407953006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>
      <c r="A14" s="9" t="n">
        <v>12</v>
      </c>
      <c r="B14" s="25"/>
      <c r="C14" s="47" t="n">
        <f>Overview!M14</f>
        <v>631504</v>
      </c>
      <c r="D14" s="49" t="n">
        <f>F14+H14+J14+L14+N14+P14+R14</f>
        <v>1</v>
      </c>
      <c r="E14" s="47" t="n">
        <v>576111</v>
      </c>
      <c r="F14" s="49" t="n">
        <f>E14/C14</f>
        <v>0.912284007702247</v>
      </c>
      <c r="G14" s="47" t="n">
        <v>6992</v>
      </c>
      <c r="H14" s="49" t="n">
        <f>G14/C14</f>
        <v>0.0110719805416909</v>
      </c>
      <c r="I14" s="47" t="n">
        <v>14072</v>
      </c>
      <c r="J14" s="49" t="n">
        <f>I14/C14</f>
        <v>0.0222833109528997</v>
      </c>
      <c r="K14" s="47" t="n">
        <v>3622</v>
      </c>
      <c r="L14" s="49" t="n">
        <f>K14/C14</f>
        <v>0.00573551394765512</v>
      </c>
      <c r="M14" s="47" t="n">
        <v>190</v>
      </c>
      <c r="N14" s="49" t="n">
        <f>M14/C14</f>
        <v>0.000300869036458993</v>
      </c>
      <c r="O14" s="47" t="n">
        <v>3755</v>
      </c>
      <c r="P14" s="49" t="n">
        <f>O14/C14</f>
        <v>0.00594612227317642</v>
      </c>
      <c r="Q14" s="47" t="n">
        <v>26762</v>
      </c>
      <c r="R14" s="68" t="n">
        <f>Q14/C14</f>
        <v>0.0423781955458714</v>
      </c>
      <c r="S14" s="62" t="n">
        <f>C14-E14</f>
        <v>55393</v>
      </c>
      <c r="T14" s="49" t="n">
        <f>S14/$C14</f>
        <v>0.0877159922977527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>
      <c r="A15" s="9" t="n">
        <v>13</v>
      </c>
      <c r="B15" s="25"/>
      <c r="C15" s="47" t="n">
        <f>Overview!M15</f>
        <v>611868</v>
      </c>
      <c r="D15" s="49" t="n">
        <f>F15+H15+J15+L15+N15+P15+R15</f>
        <v>1</v>
      </c>
      <c r="E15" s="47" t="n">
        <v>540173</v>
      </c>
      <c r="F15" s="49" t="n">
        <f>E15/C15</f>
        <v>0.882826034373427</v>
      </c>
      <c r="G15" s="47" t="n">
        <v>26205</v>
      </c>
      <c r="H15" s="49" t="n">
        <f>G15/C15</f>
        <v>0.0428278648335916</v>
      </c>
      <c r="I15" s="47" t="n">
        <v>5112</v>
      </c>
      <c r="J15" s="49" t="n">
        <f>I15/C15</f>
        <v>0.00835474317990155</v>
      </c>
      <c r="K15" s="47" t="n">
        <v>3997</v>
      </c>
      <c r="L15" s="49" t="n">
        <f>K15/C15</f>
        <v>0.00653245471245432</v>
      </c>
      <c r="M15" s="47" t="n">
        <v>128</v>
      </c>
      <c r="N15" s="49" t="n">
        <f>M15/C15</f>
        <v>0.000209195447384076</v>
      </c>
      <c r="O15" s="47" t="n">
        <v>8404</v>
      </c>
      <c r="P15" s="49" t="n">
        <f>O15/C15</f>
        <v>0.0137349885923108</v>
      </c>
      <c r="Q15" s="47" t="n">
        <v>27849</v>
      </c>
      <c r="R15" s="68" t="n">
        <f>Q15/C15</f>
        <v>0.0455147188609308</v>
      </c>
      <c r="S15" s="62" t="n">
        <f>C15-E15</f>
        <v>71695</v>
      </c>
      <c r="T15" s="49" t="n">
        <f>S15/$C15</f>
        <v>0.117173965626573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5" customHeight="true">
      <c r="A3" s="9" t="n">
        <v>1</v>
      </c>
      <c r="C3" s="47" t="n">
        <f>Overview!M3</f>
        <v>593068</v>
      </c>
      <c r="D3" s="49" t="n">
        <f>IF(ISERROR(F3+H3+J3+L3+N3+P3+R3+T3),"",F3+H3+J3+L3+N3+P3+R3+T3)</f>
        <v>1</v>
      </c>
      <c r="E3" s="47" t="n">
        <v>240151</v>
      </c>
      <c r="F3" s="49" t="n">
        <f>IF(ISERROR(E3/C3),"",E3/C3)</f>
        <v>0.404929957441642</v>
      </c>
      <c r="G3" s="47" t="n">
        <v>258561</v>
      </c>
      <c r="H3" s="49" t="n">
        <f>IF(ISERROR(G3/C3),"",G3/C3)</f>
        <v>0.435971929019944</v>
      </c>
      <c r="I3" s="47" t="n">
        <v>1664</v>
      </c>
      <c r="J3" s="49" t="n">
        <f>IF(ISERROR(I3/C3),"",I3/C3)</f>
        <v>0.00280574908779432</v>
      </c>
      <c r="K3" s="62" t="n">
        <v>17388</v>
      </c>
      <c r="L3" s="49" t="n">
        <f>IF(ISERROR(K3/C3),"",K3/C3)</f>
        <v>0.0293187290496199</v>
      </c>
      <c r="M3" s="47" t="n">
        <v>155</v>
      </c>
      <c r="N3" s="49" t="n">
        <f>IF(ISERROR(M3/C3),"",M3/C3)</f>
        <v>0.000261352829692379</v>
      </c>
      <c r="O3" s="47" t="n">
        <v>2431</v>
      </c>
      <c r="P3" s="49" t="n">
        <f>IF(ISERROR(O3/C3),"",O3/C3)</f>
        <v>0.00409902405794951</v>
      </c>
      <c r="Q3" s="47" t="n">
        <v>52425</v>
      </c>
      <c r="R3" s="49" t="n">
        <f>IF(ISERROR(Q3/C3),"",Q3/C3)</f>
        <v>0.088396271591116</v>
      </c>
      <c r="S3" s="47" t="n">
        <f>C3-E3-G3-I3-K3-M3-O3-Q3</f>
        <v>20293</v>
      </c>
      <c r="T3" s="49" t="n">
        <f>IF(ISERROR(S3/C3),"",S3/C3)</f>
        <v>0.0342169869222416</v>
      </c>
      <c r="U3" s="47" t="n">
        <f>IF(ISERROR(C3-E3),"",C3-E3)</f>
        <v>352917</v>
      </c>
      <c r="V3" s="49" t="n">
        <f>IF(ISERROR(U3/$C3),"",U3/$C3)</f>
        <v>0.595070042558358</v>
      </c>
    </row>
    <row r="4">
      <c r="A4" s="9" t="n">
        <v>2</v>
      </c>
      <c r="B4" s="25"/>
      <c r="C4" s="47" t="n">
        <f>Overview!M4</f>
        <v>595777</v>
      </c>
      <c r="D4" s="49" t="n">
        <f>IF(ISERROR(F4+H4+J4+L4+N4+P4+R4+T4),"",F4+H4+J4+L4+N4+P4+R4+T4)</f>
        <v>0.999999999999999</v>
      </c>
      <c r="E4" s="47" t="n">
        <v>277173</v>
      </c>
      <c r="F4" s="49" t="n">
        <f>IF(ISERROR(E4/C4),"",E4/C4)</f>
        <v>0.465229439874315</v>
      </c>
      <c r="G4" s="47" t="n">
        <v>267536</v>
      </c>
      <c r="H4" s="49" t="n">
        <f>IF(ISERROR(G4/C4),"",G4/C4)</f>
        <v>0.449053924538879</v>
      </c>
      <c r="I4" s="47" t="n">
        <v>1324</v>
      </c>
      <c r="J4" s="49" t="n">
        <f>IF(ISERROR(I4/C4),"",I4/C4)</f>
        <v>0.00222230801121896</v>
      </c>
      <c r="K4" s="62" t="n">
        <v>11493</v>
      </c>
      <c r="L4" s="49" t="n">
        <f>IF(ISERROR(K4/C4),"",K4/C4)</f>
        <v>0.0192907749040329</v>
      </c>
      <c r="M4" s="47" t="n">
        <v>93</v>
      </c>
      <c r="N4" s="49" t="n">
        <f>IF(ISERROR(M4/C4),"",M4/C4)</f>
        <v>0.000156098674504051</v>
      </c>
      <c r="O4" s="47" t="n">
        <v>2647</v>
      </c>
      <c r="P4" s="49" t="n">
        <f>IF(ISERROR(O4/C4),"",O4/C4)</f>
        <v>0.00444293754206691</v>
      </c>
      <c r="Q4" s="47" t="n">
        <v>16566</v>
      </c>
      <c r="R4" s="49" t="n">
        <f>IF(ISERROR(Q4/C4),"",Q4/C4)</f>
        <v>0.0278057058261732</v>
      </c>
      <c r="S4" s="47" t="n">
        <f>C4-E4-G4-I4-K4-M4-O4-Q4</f>
        <v>18945</v>
      </c>
      <c r="T4" s="49" t="n">
        <f>IF(ISERROR(S4/C4),"",S4/C4)</f>
        <v>0.0317988106288091</v>
      </c>
      <c r="U4" s="47" t="n">
        <f>IF(ISERROR(C4-E4),"",C4-E4)</f>
        <v>318604</v>
      </c>
      <c r="V4" s="49" t="n">
        <f>IF(ISERROR(U4/$C4),"",U4/$C4)</f>
        <v>0.534770560125685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>
      <c r="A5" s="9" t="n">
        <v>3</v>
      </c>
      <c r="B5" s="25"/>
      <c r="C5" s="47" t="n">
        <f>Overview!M5</f>
        <v>623103</v>
      </c>
      <c r="D5" s="49" t="n">
        <f>IF(ISERROR(F5+H5+J5+L5+N5+P5+R5+T5),"",F5+H5+J5+L5+N5+P5+R5+T5)</f>
        <v>1</v>
      </c>
      <c r="E5" s="47" t="n">
        <v>431624</v>
      </c>
      <c r="F5" s="49" t="n">
        <f>IF(ISERROR(E5/C5),"",E5/C5)</f>
        <v>0.692700885728363</v>
      </c>
      <c r="G5" s="47" t="n">
        <v>79729</v>
      </c>
      <c r="H5" s="49" t="n">
        <f>IF(ISERROR(G5/C5),"",G5/C5)</f>
        <v>0.127954768312783</v>
      </c>
      <c r="I5" s="47" t="n">
        <v>1028</v>
      </c>
      <c r="J5" s="49" t="n">
        <f>IF(ISERROR(I5/C5),"",I5/C5)</f>
        <v>0.00164980749571098</v>
      </c>
      <c r="K5" s="62" t="n">
        <v>60545</v>
      </c>
      <c r="L5" s="49" t="n">
        <f>IF(ISERROR(K5/C5),"",K5/C5)</f>
        <v>0.0971669210387368</v>
      </c>
      <c r="M5" s="47" t="n">
        <v>157</v>
      </c>
      <c r="N5" s="49" t="n">
        <f>IF(ISERROR(M5/C5),"",M5/C5)</f>
        <v>0.000251964763450024</v>
      </c>
      <c r="O5" s="47" t="n">
        <v>2348</v>
      </c>
      <c r="P5" s="49" t="n">
        <f>IF(ISERROR(O5/C5),"",O5/C5)</f>
        <v>0.00376823735401691</v>
      </c>
      <c r="Q5" s="47" t="n">
        <v>28056</v>
      </c>
      <c r="R5" s="49" t="n">
        <f>IF(ISERROR(Q5/C5),"",Q5/C5)</f>
        <v>0.0450262637156297</v>
      </c>
      <c r="S5" s="47" t="n">
        <f>C5-E5-G5-I5-K5-M5-O5-Q5</f>
        <v>19616</v>
      </c>
      <c r="T5" s="49" t="n">
        <f>IF(ISERROR(S5/C5),"",S5/C5)</f>
        <v>0.0314811515913099</v>
      </c>
      <c r="U5" s="47" t="n">
        <f>IF(ISERROR(C5-E5),"",C5-E5)</f>
        <v>191479</v>
      </c>
      <c r="V5" s="49" t="n">
        <f>IF(ISERROR(U5/$C5),"",U5/$C5)</f>
        <v>0.307299114271637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s="25" customFormat="true">
      <c r="A6" s="9" t="n">
        <v>4</v>
      </c>
      <c r="B6" s="25"/>
      <c r="C6" s="47" t="n">
        <f>Overview!M6</f>
        <v>589785</v>
      </c>
      <c r="D6" s="49" t="n">
        <f>IF(ISERROR(F6+H6+J6+L6+N6+P6+R6+T6),"",F6+H6+J6+L6+N6+P6+R6+T6)</f>
        <v>1</v>
      </c>
      <c r="E6" s="47" t="n">
        <v>454703</v>
      </c>
      <c r="F6" s="49" t="n">
        <f>IF(ISERROR(E6/C6),"",E6/C6)</f>
        <v>0.770963995354239</v>
      </c>
      <c r="G6" s="47" t="n">
        <v>44746</v>
      </c>
      <c r="H6" s="49" t="n">
        <f>IF(ISERROR(G6/C6),"",G6/C6)</f>
        <v>0.0758683248980561</v>
      </c>
      <c r="I6" s="47" t="n">
        <v>1656</v>
      </c>
      <c r="J6" s="49" t="n">
        <f>IF(ISERROR(I6/C6),"",I6/C6)</f>
        <v>0.00280780284340904</v>
      </c>
      <c r="K6" s="62" t="n">
        <v>17399</v>
      </c>
      <c r="L6" s="49" t="n">
        <f>IF(ISERROR(K6/C6),"",K6/C6)</f>
        <v>0.0295005807200929</v>
      </c>
      <c r="M6" s="47" t="n">
        <v>151</v>
      </c>
      <c r="N6" s="49" t="n">
        <f>IF(ISERROR(M6/C6),"",M6/C6)</f>
        <v>0.000256025500818095</v>
      </c>
      <c r="O6" s="47" t="n">
        <v>1757</v>
      </c>
      <c r="P6" s="49" t="n">
        <f>IF(ISERROR(O6/C6),"",O6/C6)</f>
        <v>0.0029790516883271</v>
      </c>
      <c r="Q6" s="47" t="n">
        <v>50750</v>
      </c>
      <c r="R6" s="49" t="n">
        <f>IF(ISERROR(Q6/C6),"",Q6/C6)</f>
        <v>0.0860483057385318</v>
      </c>
      <c r="S6" s="47" t="n">
        <f>C6-E6-G6-I6-K6-M6-O6-Q6</f>
        <v>18623</v>
      </c>
      <c r="T6" s="49" t="n">
        <f>IF(ISERROR(S6/C6),"",S6/C6)</f>
        <v>0.0315759132565257</v>
      </c>
      <c r="U6" s="47" t="n">
        <f>IF(ISERROR(C6-E6),"",C6-E6)</f>
        <v>135082</v>
      </c>
      <c r="V6" s="49" t="n">
        <f>IF(ISERROR(U6/$C6),"",U6/$C6)</f>
        <v>0.229036004645761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>
      <c r="A7" s="9" t="n">
        <v>5</v>
      </c>
      <c r="B7" s="25"/>
      <c r="C7" s="47" t="n">
        <f>Overview!M7</f>
        <v>612608</v>
      </c>
      <c r="D7" s="49" t="n">
        <f>IF(ISERROR(F7+H7+J7+L7+N7+P7+R7+T7),"",F7+H7+J7+L7+N7+P7+R7+T7)</f>
        <v>1</v>
      </c>
      <c r="E7" s="47" t="n">
        <v>501448</v>
      </c>
      <c r="F7" s="49" t="n">
        <f>IF(ISERROR(E7/C7),"",E7/C7)</f>
        <v>0.818546280819056</v>
      </c>
      <c r="G7" s="47" t="n">
        <v>37221</v>
      </c>
      <c r="H7" s="49" t="n">
        <f>IF(ISERROR(G7/C7),"",G7/C7)</f>
        <v>0.0607582662975345</v>
      </c>
      <c r="I7" s="47" t="n">
        <v>1963</v>
      </c>
      <c r="J7" s="49" t="n">
        <f>IF(ISERROR(I7/C7),"",I7/C7)</f>
        <v>0.00320433295027163</v>
      </c>
      <c r="K7" s="62" t="n">
        <v>18316</v>
      </c>
      <c r="L7" s="49" t="n">
        <f>IF(ISERROR(K7/C7),"",K7/C7)</f>
        <v>0.0298984015879649</v>
      </c>
      <c r="M7" s="47" t="n">
        <v>228</v>
      </c>
      <c r="N7" s="49" t="n">
        <f>IF(ISERROR(M7/C7),"",M7/C7)</f>
        <v>0.000372179272879231</v>
      </c>
      <c r="O7" s="47" t="n">
        <v>1975</v>
      </c>
      <c r="P7" s="49" t="n">
        <f>IF(ISERROR(O7/C7),"",O7/C7)</f>
        <v>0.00322392133305474</v>
      </c>
      <c r="Q7" s="47" t="n">
        <v>29634</v>
      </c>
      <c r="R7" s="49" t="n">
        <f>IF(ISERROR(Q7/C7),"",Q7/C7)</f>
        <v>0.0483735112829085</v>
      </c>
      <c r="S7" s="47" t="n">
        <f>C7-E7-G7-I7-K7-M7-O7-Q7</f>
        <v>21823</v>
      </c>
      <c r="T7" s="49" t="n">
        <f>IF(ISERROR(S7/C7),"",S7/C7)</f>
        <v>0.035623106456331</v>
      </c>
      <c r="U7" s="47" t="n">
        <f>IF(ISERROR(C7-E7),"",C7-E7)</f>
        <v>111160</v>
      </c>
      <c r="V7" s="49" t="n">
        <f>IF(ISERROR(U7/$C7),"",U7/$C7)</f>
        <v>0.181453719180944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>
      <c r="A8" s="9" t="n">
        <v>6</v>
      </c>
      <c r="B8" s="25"/>
      <c r="C8" s="47" t="n">
        <f>Overview!M8</f>
        <v>620087</v>
      </c>
      <c r="D8" s="49" t="n">
        <f>IF(ISERROR(F8+H8+J8+L8+N8+P8+R8+T8),"",F8+H8+J8+L8+N8+P8+R8+T8)</f>
        <v>0.999999999999999</v>
      </c>
      <c r="E8" s="47" t="n">
        <v>470196</v>
      </c>
      <c r="F8" s="49" t="n">
        <f>IF(ISERROR(E8/C8),"",E8/C8)</f>
        <v>0.758274242162793</v>
      </c>
      <c r="G8" s="47" t="n">
        <v>74317</v>
      </c>
      <c r="H8" s="49" t="n">
        <f>IF(ISERROR(G8/C8),"",G8/C8)</f>
        <v>0.119849311467584</v>
      </c>
      <c r="I8" s="47" t="n">
        <v>1265</v>
      </c>
      <c r="J8" s="49" t="n">
        <f>IF(ISERROR(I8/C8),"",I8/C8)</f>
        <v>0.00204003631748448</v>
      </c>
      <c r="K8" s="62" t="n">
        <v>35575</v>
      </c>
      <c r="L8" s="49" t="n">
        <f>IF(ISERROR(K8/C8),"",K8/C8)</f>
        <v>0.0573709818138423</v>
      </c>
      <c r="M8" s="47" t="n">
        <v>98</v>
      </c>
      <c r="N8" s="49" t="n">
        <f>IF(ISERROR(M8/C8),"",M8/C8)</f>
        <v>0.000158042339220142</v>
      </c>
      <c r="O8" s="47" t="n">
        <v>1903</v>
      </c>
      <c r="P8" s="49" t="n">
        <f>IF(ISERROR(O8/C8),"",O8/C8)</f>
        <v>0.00306892419934622</v>
      </c>
      <c r="Q8" s="47" t="n">
        <v>16169</v>
      </c>
      <c r="R8" s="49" t="n">
        <f>IF(ISERROR(Q8/C8),"",Q8/C8)</f>
        <v>0.0260753732943926</v>
      </c>
      <c r="S8" s="47" t="n">
        <f>C8-E8-G8-I8-K8-M8-O8-Q8</f>
        <v>20564</v>
      </c>
      <c r="T8" s="49" t="n">
        <f>IF(ISERROR(S8/C8),"",S8/C8)</f>
        <v>0.0331630884053367</v>
      </c>
      <c r="U8" s="47" t="n">
        <f>IF(ISERROR(C8-E8),"",C8-E8)</f>
        <v>149891</v>
      </c>
      <c r="V8" s="49" t="n">
        <f>IF(ISERROR(U8/$C8),"",U8/$C8)</f>
        <v>0.241725757837207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>
      <c r="A9" s="9" t="n">
        <v>7</v>
      </c>
      <c r="B9" s="25"/>
      <c r="C9" s="47" t="n">
        <f>Overview!M9</f>
        <v>618358</v>
      </c>
      <c r="D9" s="49" t="n">
        <f>IF(ISERROR(F9+H9+J9+L9+N9+P9+R9+T9),"",F9+H9+J9+L9+N9+P9+R9+T9)</f>
        <v>1</v>
      </c>
      <c r="E9" s="47" t="n">
        <v>451180</v>
      </c>
      <c r="F9" s="49" t="n">
        <f>IF(ISERROR(E9/C9),"",E9/C9)</f>
        <v>0.729642052015176</v>
      </c>
      <c r="G9" s="47" t="n">
        <v>57145</v>
      </c>
      <c r="H9" s="49" t="n">
        <f>IF(ISERROR(G9/C9),"",G9/C9)</f>
        <v>0.0924141031570708</v>
      </c>
      <c r="I9" s="47" t="n">
        <v>1292</v>
      </c>
      <c r="J9" s="49" t="n">
        <f>IF(ISERROR(I9/C9),"",I9/C9)</f>
        <v>0.00208940451971188</v>
      </c>
      <c r="K9" s="62" t="n">
        <v>55463</v>
      </c>
      <c r="L9" s="49" t="n">
        <f>IF(ISERROR(K9/C9),"",K9/C9)</f>
        <v>0.0896939960346595</v>
      </c>
      <c r="M9" s="47" t="n">
        <v>218</v>
      </c>
      <c r="N9" s="49" t="n">
        <f>IF(ISERROR(M9/C9),"",M9/C9)</f>
        <v>0.000352546583047361</v>
      </c>
      <c r="O9" s="47" t="n">
        <v>2510</v>
      </c>
      <c r="P9" s="49" t="n">
        <f>IF(ISERROR(O9/C9),"",O9/C9)</f>
        <v>0.00405913726352695</v>
      </c>
      <c r="Q9" s="47" t="n">
        <v>26503</v>
      </c>
      <c r="R9" s="49" t="n">
        <f>IF(ISERROR(Q9/C9),"",Q9/C9)</f>
        <v>0.0428602848188266</v>
      </c>
      <c r="S9" s="47" t="n">
        <f>C9-E9-G9-I9-K9-M9-O9-Q9</f>
        <v>24047</v>
      </c>
      <c r="T9" s="49" t="n">
        <f>IF(ISERROR(S9/C9),"",S9/C9)</f>
        <v>0.0388884756079811</v>
      </c>
      <c r="U9" s="47" t="n">
        <f>IF(ISERROR(C9-E9),"",C9-E9)</f>
        <v>167178</v>
      </c>
      <c r="V9" s="49" t="n">
        <f>IF(ISERROR(U9/$C9),"",U9/$C9)</f>
        <v>0.270357947984824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>
      <c r="A10" s="9" t="n">
        <v>8</v>
      </c>
      <c r="B10" s="25"/>
      <c r="C10" s="47" t="n">
        <f>Overview!M10</f>
        <v>604751</v>
      </c>
      <c r="D10" s="49" t="n">
        <f>IF(ISERROR(F10+H10+J10+L10+N10+P10+R10+T10),"",F10+H10+J10+L10+N10+P10+R10+T10)</f>
        <v>1</v>
      </c>
      <c r="E10" s="47" t="n">
        <v>515416</v>
      </c>
      <c r="F10" s="49" t="n">
        <f>IF(ISERROR(E10/C10),"",E10/C10)</f>
        <v>0.852278045013568</v>
      </c>
      <c r="G10" s="47" t="n">
        <v>30511</v>
      </c>
      <c r="H10" s="49" t="n">
        <f>IF(ISERROR(G10/C10),"",G10/C10)</f>
        <v>0.0504521695706167</v>
      </c>
      <c r="I10" s="47" t="n">
        <v>2368</v>
      </c>
      <c r="J10" s="49" t="n">
        <f>IF(ISERROR(I10/C10),"",I10/C10)</f>
        <v>0.00391566115640983</v>
      </c>
      <c r="K10" s="62" t="n">
        <v>6083</v>
      </c>
      <c r="L10" s="49" t="n">
        <f>IF(ISERROR(K10/C10),"",K10/C10)</f>
        <v>0.0100586853101524</v>
      </c>
      <c r="M10" s="47" t="n">
        <v>99</v>
      </c>
      <c r="N10" s="49" t="n">
        <f>IF(ISERROR(M10/C10),"",M10/C10)</f>
        <v>0.000163703739224904</v>
      </c>
      <c r="O10" s="47" t="n">
        <v>1684</v>
      </c>
      <c r="P10" s="49" t="n">
        <f>IF(ISERROR(O10/C10),"",O10/C10)</f>
        <v>0.00278461713994685</v>
      </c>
      <c r="Q10" s="47" t="n">
        <v>25938</v>
      </c>
      <c r="R10" s="49" t="n">
        <f>IF(ISERROR(Q10/C10),"",Q10/C10)</f>
        <v>0.0428903796769249</v>
      </c>
      <c r="S10" s="47" t="n">
        <f>C10-E10-G10-I10-K10-M10-O10-Q10</f>
        <v>22652</v>
      </c>
      <c r="T10" s="49" t="n">
        <f>IF(ISERROR(S10/C10),"",S10/C10)</f>
        <v>0.0374567383931569</v>
      </c>
      <c r="U10" s="47" t="n">
        <f>IF(ISERROR(C10-E10),"",C10-E10)</f>
        <v>89335</v>
      </c>
      <c r="V10" s="49" t="n">
        <f>IF(ISERROR(U10/$C10),"",U10/$C10)</f>
        <v>0.147721954986432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>
      <c r="A11" s="9" t="n">
        <v>9</v>
      </c>
      <c r="B11" s="25"/>
      <c r="C11" s="47" t="n">
        <f>Overview!M11</f>
        <v>601198</v>
      </c>
      <c r="D11" s="49" t="n">
        <f>IF(ISERROR(F11+H11+J11+L11+N11+P11+R11+T11),"",F11+H11+J11+L11+N11+P11+R11+T11)</f>
        <v>1</v>
      </c>
      <c r="E11" s="47" t="n">
        <v>479985</v>
      </c>
      <c r="F11" s="49" t="n">
        <f>IF(ISERROR(E11/C11),"",E11/C11)</f>
        <v>0.798380899470723</v>
      </c>
      <c r="G11" s="47" t="n">
        <v>40250</v>
      </c>
      <c r="H11" s="49" t="n">
        <f>IF(ISERROR(G11/C11),"",G11/C11)</f>
        <v>0.0669496571844883</v>
      </c>
      <c r="I11" s="47" t="n">
        <v>2261</v>
      </c>
      <c r="J11" s="49" t="n">
        <f>IF(ISERROR(I11/C11),"",I11/C11)</f>
        <v>0.00376082422097213</v>
      </c>
      <c r="K11" s="62" t="n">
        <v>13586</v>
      </c>
      <c r="L11" s="49" t="n">
        <f>IF(ISERROR(K11/C11),"",K11/C11)</f>
        <v>0.022598212236235</v>
      </c>
      <c r="M11" s="47" t="n">
        <v>207</v>
      </c>
      <c r="N11" s="49" t="n">
        <f>IF(ISERROR(M11/C11),"",M11/C11)</f>
        <v>0.000344312522663083</v>
      </c>
      <c r="O11" s="47" t="n">
        <v>2176</v>
      </c>
      <c r="P11" s="49" t="n">
        <f>IF(ISERROR(O11/C11),"",O11/C11)</f>
        <v>0.00361943985176265</v>
      </c>
      <c r="Q11" s="47" t="n">
        <v>41077</v>
      </c>
      <c r="R11" s="49" t="n">
        <f>IF(ISERROR(Q11/C11),"",Q11/C11)</f>
        <v>0.0683252439296205</v>
      </c>
      <c r="S11" s="47" t="n">
        <f>C11-E11-G11-I11-K11-M11-O11-Q11</f>
        <v>21656</v>
      </c>
      <c r="T11" s="49" t="n">
        <f>IF(ISERROR(S11/C11),"",S11/C11)</f>
        <v>0.0360214105835349</v>
      </c>
      <c r="U11" s="47" t="n">
        <f>IF(ISERROR(C11-E11),"",C11-E11)</f>
        <v>121213</v>
      </c>
      <c r="V11" s="49" t="n">
        <f>IF(ISERROR(U11/$C11),"",U11/$C11)</f>
        <v>0.201619100529277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>
      <c r="A12" s="9" t="n">
        <v>10</v>
      </c>
      <c r="B12" s="25"/>
      <c r="C12" s="47" t="n">
        <f>Overview!M12</f>
        <v>606636</v>
      </c>
      <c r="D12" s="49" t="n">
        <f>IF(ISERROR(F12+H12+J12+L12+N12+P12+R12+T12),"",F12+H12+J12+L12+N12+P12+R12+T12)</f>
        <v>1</v>
      </c>
      <c r="E12" s="47" t="n">
        <v>541670</v>
      </c>
      <c r="F12" s="49" t="n">
        <f>IF(ISERROR(E12/C12),"",E12/C12)</f>
        <v>0.892907773359972</v>
      </c>
      <c r="G12" s="47" t="n">
        <v>14291</v>
      </c>
      <c r="H12" s="49" t="n">
        <f>IF(ISERROR(G12/C12),"",G12/C12)</f>
        <v>0.0235577842396429</v>
      </c>
      <c r="I12" s="47" t="n">
        <v>1571</v>
      </c>
      <c r="J12" s="49" t="n">
        <f>IF(ISERROR(I12/C12),"",I12/C12)</f>
        <v>0.00258969134703512</v>
      </c>
      <c r="K12" s="62" t="n">
        <v>8538</v>
      </c>
      <c r="L12" s="49" t="n">
        <f>IF(ISERROR(K12/C12),"",K12/C12)</f>
        <v>0.0140743378236702</v>
      </c>
      <c r="M12" s="47" t="n">
        <v>120</v>
      </c>
      <c r="N12" s="49" t="n">
        <f>IF(ISERROR(M12/C12),"",M12/C12)</f>
        <v>0.000197812197100073</v>
      </c>
      <c r="O12" s="47" t="n">
        <v>1484</v>
      </c>
      <c r="P12" s="49" t="n">
        <f>IF(ISERROR(O12/C12),"",O12/C12)</f>
        <v>0.00244627750413757</v>
      </c>
      <c r="Q12" s="47" t="n">
        <v>18835</v>
      </c>
      <c r="R12" s="49" t="n">
        <f>IF(ISERROR(Q12/C12),"",Q12/C12)</f>
        <v>0.0310482727698323</v>
      </c>
      <c r="S12" s="47" t="n">
        <f>C12-E12-G12-I12-K12-M12-O12-Q12</f>
        <v>20127</v>
      </c>
      <c r="T12" s="49" t="n">
        <f>IF(ISERROR(S12/C12),"",S12/C12)</f>
        <v>0.0331780507586098</v>
      </c>
      <c r="U12" s="47" t="n">
        <f>IF(ISERROR(C12-E12),"",C12-E12)</f>
        <v>64966</v>
      </c>
      <c r="V12" s="49" t="n">
        <f>IF(ISERROR(U12/$C12),"",U12/$C12)</f>
        <v>0.107092226640028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>
      <c r="A13" s="9" t="n">
        <v>11</v>
      </c>
      <c r="B13" s="25"/>
      <c r="C13" s="47" t="n">
        <f>Overview!M13</f>
        <v>605859</v>
      </c>
      <c r="D13" s="49" t="n">
        <f>IF(ISERROR(F13+H13+J13+L13+N13+P13+R13+T13),"",F13+H13+J13+L13+N13+P13+R13+T13)</f>
        <v>1</v>
      </c>
      <c r="E13" s="47" t="n">
        <v>461426</v>
      </c>
      <c r="F13" s="49" t="n">
        <f>IF(ISERROR(E13/C13),"",E13/C13)</f>
        <v>0.761606248318503</v>
      </c>
      <c r="G13" s="47" t="n">
        <v>84491</v>
      </c>
      <c r="H13" s="49" t="n">
        <f>IF(ISERROR(G13/C13),"",G13/C13)</f>
        <v>0.139456540218104</v>
      </c>
      <c r="I13" s="47" t="n">
        <v>1992</v>
      </c>
      <c r="J13" s="49" t="n">
        <f>IF(ISERROR(I13/C13),"",I13/C13)</f>
        <v>0.00328789371784524</v>
      </c>
      <c r="K13" s="62" t="n">
        <v>6867</v>
      </c>
      <c r="L13" s="49" t="n">
        <f>IF(ISERROR(K13/C13),"",K13/C13)</f>
        <v>0.0113343203616683</v>
      </c>
      <c r="M13" s="47" t="n">
        <v>187</v>
      </c>
      <c r="N13" s="49" t="n">
        <f>IF(ISERROR(M13/C13),"",M13/C13)</f>
        <v>0.000308652673311777</v>
      </c>
      <c r="O13" s="47" t="n">
        <v>1818</v>
      </c>
      <c r="P13" s="49" t="n">
        <f>IF(ISERROR(O13/C13),"",O13/C13)</f>
        <v>0.00300069818225033</v>
      </c>
      <c r="Q13" s="47" t="n">
        <v>27150</v>
      </c>
      <c r="R13" s="49" t="n">
        <f>IF(ISERROR(Q13/C13),"",Q13/C13)</f>
        <v>0.0448124068471377</v>
      </c>
      <c r="S13" s="47" t="n">
        <f>C13-E13-G13-I13-K13-M13-O13-Q13</f>
        <v>21928</v>
      </c>
      <c r="T13" s="49" t="n">
        <f>IF(ISERROR(S13/C13),"",S13/C13)</f>
        <v>0.0361932396811799</v>
      </c>
      <c r="U13" s="47" t="n">
        <f>IF(ISERROR(C13-E13),"",C13-E13)</f>
        <v>144433</v>
      </c>
      <c r="V13" s="49" t="n">
        <f>IF(ISERROR(U13/$C13),"",U13/$C13)</f>
        <v>0.238393751681497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>
      <c r="A14" s="9" t="n">
        <v>12</v>
      </c>
      <c r="B14" s="25"/>
      <c r="C14" s="47" t="n">
        <f>Overview!M14</f>
        <v>631504</v>
      </c>
      <c r="D14" s="49" t="n">
        <f>IF(ISERROR(F14+H14+J14+L14+N14+P14+R14+T14),"",F14+H14+J14+L14+N14+P14+R14+T14)</f>
        <v>1</v>
      </c>
      <c r="E14" s="47" t="n">
        <v>572387</v>
      </c>
      <c r="F14" s="49" t="n">
        <f>IF(ISERROR(E14/C14),"",E14/C14)</f>
        <v>0.906386974587651</v>
      </c>
      <c r="G14" s="47" t="n">
        <v>6878</v>
      </c>
      <c r="H14" s="49" t="n">
        <f>IF(ISERROR(G14/C14),"",G14/C14)</f>
        <v>0.0108914591198156</v>
      </c>
      <c r="I14" s="47" t="n">
        <v>13690</v>
      </c>
      <c r="J14" s="49" t="n">
        <f>IF(ISERROR(I14/C14),"",I14/C14)</f>
        <v>0.0216784058374927</v>
      </c>
      <c r="K14" s="62" t="n">
        <v>3569</v>
      </c>
      <c r="L14" s="49" t="n">
        <f>IF(ISERROR(K14/C14),"",K14/C14)</f>
        <v>0.00565158732169551</v>
      </c>
      <c r="M14" s="47" t="n">
        <v>154</v>
      </c>
      <c r="N14" s="49" t="n">
        <f>IF(ISERROR(M14/C14),"",M14/C14)</f>
        <v>0.000243862271656237</v>
      </c>
      <c r="O14" s="47" t="n">
        <v>1592</v>
      </c>
      <c r="P14" s="49" t="n">
        <f>IF(ISERROR(O14/C14),"",O14/C14)</f>
        <v>0.00252096582127746</v>
      </c>
      <c r="Q14" s="47" t="n">
        <v>10443</v>
      </c>
      <c r="R14" s="49" t="n">
        <f>IF(ISERROR(Q14/C14),"",Q14/C14)</f>
        <v>0.016536712356533</v>
      </c>
      <c r="S14" s="47" t="n">
        <f>C14-E14-G14-I14-K14-M14-O14-Q14</f>
        <v>22791</v>
      </c>
      <c r="T14" s="49" t="n">
        <f>IF(ISERROR(S14/C14),"",S14/C14)</f>
        <v>0.0360900326838785</v>
      </c>
      <c r="U14" s="47" t="n">
        <f>IF(ISERROR(C14-E14),"",C14-E14)</f>
        <v>59117</v>
      </c>
      <c r="V14" s="49" t="n">
        <f>IF(ISERROR(U14/$C14),"",U14/$C14)</f>
        <v>0.0936130254123489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>
      <c r="A15" s="9" t="n">
        <v>13</v>
      </c>
      <c r="B15" s="25"/>
      <c r="C15" s="47" t="n">
        <f>Overview!M15</f>
        <v>611868</v>
      </c>
      <c r="D15" s="49" t="n">
        <f>IF(ISERROR(F15+H15+J15+L15+N15+P15+R15+T15),"",F15+H15+J15+L15+N15+P15+R15+T15)</f>
        <v>1</v>
      </c>
      <c r="E15" s="47" t="n">
        <v>531437</v>
      </c>
      <c r="F15" s="49" t="n">
        <f>IF(ISERROR(E15/C15),"",E15/C15)</f>
        <v>0.868548445089464</v>
      </c>
      <c r="G15" s="47" t="n">
        <v>25840</v>
      </c>
      <c r="H15" s="49" t="n">
        <f>IF(ISERROR(G15/C15),"",G15/C15)</f>
        <v>0.0422313309406604</v>
      </c>
      <c r="I15" s="47" t="n">
        <v>4376</v>
      </c>
      <c r="J15" s="49" t="n">
        <f>IF(ISERROR(I15/C15),"",I15/C15)</f>
        <v>0.00715186935744311</v>
      </c>
      <c r="K15" s="62" t="n">
        <v>3934</v>
      </c>
      <c r="L15" s="49" t="n">
        <f>IF(ISERROR(K15/C15),"",K15/C15)</f>
        <v>0.00642949132819497</v>
      </c>
      <c r="M15" s="47" t="n">
        <v>118</v>
      </c>
      <c r="N15" s="49" t="n">
        <f>IF(ISERROR(M15/C15),"",M15/C15)</f>
        <v>0.000192852053057195</v>
      </c>
      <c r="O15" s="47" t="n">
        <v>1399</v>
      </c>
      <c r="P15" s="49" t="n">
        <f>IF(ISERROR(O15/C15),"",O15/C15)</f>
        <v>0.00228644086633065</v>
      </c>
      <c r="Q15" s="47" t="n">
        <v>24099</v>
      </c>
      <c r="R15" s="49" t="n">
        <f>IF(ISERROR(Q15/C15),"",Q15/C15)</f>
        <v>0.0393859459883504</v>
      </c>
      <c r="S15" s="47" t="n">
        <f>C15-E15-G15-I15-K15-M15-O15-Q15</f>
        <v>20665</v>
      </c>
      <c r="T15" s="49" t="n">
        <f>IF(ISERROR(S15/C15),"",S15/C15)</f>
        <v>0.0337736243764995</v>
      </c>
      <c r="U15" s="47" t="n">
        <f>IF(ISERROR(C15-E15),"",C15-E15)</f>
        <v>80431</v>
      </c>
      <c r="V15" s="49" t="n">
        <f>IF(ISERROR(U15/$C15),"",U15/$C15)</f>
        <v>0.131451554910536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