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<sst xmlns="http://schemas.openxmlformats.org/spreadsheetml/2006/main" count="241">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</sst>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50" topLeftCell="A1" workbookViewId="0" showGridLines="true" showRowColHeaders="true">
      <pane xSplit="0" ySplit="2" topLeftCell="A13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775130</v>
      </c>
      <c r="C3" s="13" t="n">
        <v>775179.307692308</v>
      </c>
      <c r="D3" s="19" t="n">
        <f>(B3-C3)/C3</f>
        <v>-6.36081121086253E-05</v>
      </c>
      <c r="E3" s="22" t="n">
        <f>B3-C3</f>
        <v>-49.3076923079789</v>
      </c>
      <c r="F3" s="24"/>
      <c r="G3" s="28" t="n">
        <f>'1A-PopNHRaceAlone'!F3</f>
        <v>0.388399365267762</v>
      </c>
      <c r="H3" s="32" t="n">
        <f>'1A-PopNHRaceAlone'!H3</f>
        <v>0.422147252718899</v>
      </c>
      <c r="I3" s="32" t="n">
        <f>'1A-PopNHRaceAlone'!L3</f>
        <v>0.0462980403287191</v>
      </c>
      <c r="J3" s="35" t="n">
        <f>'1A-PopNHRaceAlone'!R3</f>
        <v>0.0960690464825255</v>
      </c>
      <c r="K3" s="37" t="n">
        <f>'1A-PopNHRaceAlone'!V3</f>
        <v>0.611600634732238</v>
      </c>
      <c r="L3" s="24"/>
      <c r="M3" s="13" t="n">
        <v>594575</v>
      </c>
      <c r="N3" s="41" t="n">
        <f>IF(ISERROR(M3/B3),"",(M3/B3))</f>
        <v>0.767064879439578</v>
      </c>
      <c r="O3" s="24"/>
      <c r="P3" s="28" t="n">
        <f>'4A-VAPNHRaceAlone'!F3</f>
        <v>0.418542656519363</v>
      </c>
      <c r="Q3" s="32" t="n">
        <f>'4A-VAPNHRaceAlone'!H3</f>
        <v>0.414085691460287</v>
      </c>
      <c r="R3" s="32" t="n">
        <f>'4A-VAPNHRaceAlone'!L3</f>
        <v>0.0451953075726359</v>
      </c>
      <c r="S3" s="35" t="n">
        <f>'4A-VAPNHRaceAlone'!R3</f>
        <v>0.0818601522095615</v>
      </c>
      <c r="T3" s="37" t="n">
        <f>'4A-VAPNHRaceAlone'!V3</f>
        <v>0.581457343480637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775694</v>
      </c>
      <c r="C4" s="14" t="n">
        <v>775179.307692308</v>
      </c>
      <c r="D4" s="20" t="n">
        <f>(B4-C4)/C4</f>
        <v>0.000663965488480657</v>
      </c>
      <c r="E4" s="23" t="n">
        <f>B4-C4</f>
        <v>514.692307692021</v>
      </c>
      <c r="F4" s="25"/>
      <c r="G4" s="29" t="n">
        <f>'1A-PopNHRaceAlone'!F4</f>
        <v>0.468053124041181</v>
      </c>
      <c r="H4" s="29" t="n">
        <f>'1A-PopNHRaceAlone'!H4</f>
        <v>0.431913873254144</v>
      </c>
      <c r="I4" s="29" t="n">
        <f>'1A-PopNHRaceAlone'!L4</f>
        <v>0.0163053987783843</v>
      </c>
      <c r="J4" s="29" t="n">
        <f>'1A-PopNHRaceAlone'!R4</f>
        <v>0.0361212024329181</v>
      </c>
      <c r="K4" s="29" t="n">
        <f>'1A-PopNHRaceAlone'!V4</f>
        <v>0.531946875958819</v>
      </c>
      <c r="L4" s="25"/>
      <c r="M4" s="14" t="n">
        <v>591273</v>
      </c>
      <c r="N4" s="42" t="n">
        <f>IF(ISERROR(M4/B4),"",(M4/B4))</f>
        <v>0.762250320358286</v>
      </c>
      <c r="O4" s="25"/>
      <c r="P4" s="29" t="n">
        <f>'4A-VAPNHRaceAlone'!F4</f>
        <v>0.488123083584064</v>
      </c>
      <c r="Q4" s="29" t="n">
        <f>'4A-VAPNHRaceAlone'!H4</f>
        <v>0.42177133067128</v>
      </c>
      <c r="R4" s="29" t="n">
        <f>'4A-VAPNHRaceAlone'!L4</f>
        <v>0.0177075564079537</v>
      </c>
      <c r="S4" s="29" t="n">
        <f>'4A-VAPNHRaceAlone'!R4</f>
        <v>0.0315505697029968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774644</v>
      </c>
      <c r="C5" s="13" t="n">
        <v>775179.307692308</v>
      </c>
      <c r="D5" s="21" t="n">
        <f>(B5-C5)/C5</f>
        <v>-0.000690559831765348</v>
      </c>
      <c r="E5" s="22" t="n">
        <f>B5-C5</f>
        <v>-535.307692307979</v>
      </c>
      <c r="F5" s="24"/>
      <c r="G5" s="30" t="n">
        <f>'1A-PopNHRaceAlone'!F5</f>
        <v>0.619683364229246</v>
      </c>
      <c r="H5" s="30" t="n">
        <f>'1A-PopNHRaceAlone'!H5</f>
        <v>0.198921052767465</v>
      </c>
      <c r="I5" s="30" t="n">
        <f>'1A-PopNHRaceAlone'!L5</f>
        <v>0.0831078534139553</v>
      </c>
      <c r="J5" s="30" t="n">
        <f>'1A-PopNHRaceAlone'!R5</f>
        <v>0.0522523894847181</v>
      </c>
      <c r="K5" s="30" t="n">
        <f>'1A-PopNHRaceAlone'!V5</f>
        <v>0.380316635770754</v>
      </c>
      <c r="L5" s="24"/>
      <c r="M5" s="13" t="n">
        <v>622994</v>
      </c>
      <c r="N5" s="43" t="n">
        <f>IF(ISERROR(M5/B5),"",(M5/B5))</f>
        <v>0.8042326539675</v>
      </c>
      <c r="O5" s="24"/>
      <c r="P5" s="30" t="n">
        <f>'4A-VAPNHRaceAlone'!F5</f>
        <v>0.642937171144505</v>
      </c>
      <c r="Q5" s="30" t="n">
        <f>'4A-VAPNHRaceAlone'!H5</f>
        <v>0.196599004163764</v>
      </c>
      <c r="R5" s="30" t="n">
        <f>'4A-VAPNHRaceAlone'!L5</f>
        <v>0.0797230791949842</v>
      </c>
      <c r="S5" s="30" t="n">
        <f>'4A-VAPNHRaceAlone'!R5</f>
        <v>0.0439474537475481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775316</v>
      </c>
      <c r="C6" s="14" t="n">
        <v>775179.307692308</v>
      </c>
      <c r="D6" s="20" t="n">
        <f>(B6-C6)/C6</f>
        <v>0.000176336373192096</v>
      </c>
      <c r="E6" s="23" t="n">
        <f>B6-C6</f>
        <v>136.692307692021</v>
      </c>
      <c r="F6" s="25"/>
      <c r="G6" s="29" t="n">
        <f>'1A-PopNHRaceAlone'!F6</f>
        <v>0.736054718334202</v>
      </c>
      <c r="H6" s="29" t="n">
        <f>'1A-PopNHRaceAlone'!H6</f>
        <v>0.0819743175685785</v>
      </c>
      <c r="I6" s="29" t="n">
        <f>'1A-PopNHRaceAlone'!L6</f>
        <v>0.0296859603052175</v>
      </c>
      <c r="J6" s="29" t="n">
        <f>'1A-PopNHRaceAlone'!R6</f>
        <v>0.103675146649882</v>
      </c>
      <c r="K6" s="29" t="n">
        <f>'1A-PopNHRaceAlone'!V6</f>
        <v>0.263945281665798</v>
      </c>
      <c r="L6" s="25"/>
      <c r="M6" s="14" t="n">
        <v>589785</v>
      </c>
      <c r="N6" s="42" t="n">
        <f>IF(ISERROR(M6/B6),"",(M6/B6))</f>
        <v>0.760702732821198</v>
      </c>
      <c r="O6" s="25"/>
      <c r="P6" s="29" t="n">
        <f>'4A-VAPNHRaceAlone'!F6</f>
        <v>0.770963995354239</v>
      </c>
      <c r="Q6" s="29" t="n">
        <f>'4A-VAPNHRaceAlone'!H6</f>
        <v>0.0758683248980561</v>
      </c>
      <c r="R6" s="29" t="n">
        <f>'4A-VAPNHRaceAlone'!L6</f>
        <v>0.0295005807200929</v>
      </c>
      <c r="S6" s="29" t="n">
        <f>'4A-VAPNHRaceAlone'!R6</f>
        <v>0.0860483057385318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774284</v>
      </c>
      <c r="C7" s="13" t="n">
        <v>775179.307692308</v>
      </c>
      <c r="D7" s="21" t="n">
        <f>(B7-C7)/C7</f>
        <v>-0.00115496851299255</v>
      </c>
      <c r="E7" s="22" t="n">
        <f>B7-C7</f>
        <v>-895.307692307979</v>
      </c>
      <c r="F7" s="24"/>
      <c r="G7" s="30" t="n">
        <f>'1A-PopNHRaceAlone'!F7</f>
        <v>0.798260069948494</v>
      </c>
      <c r="H7" s="30" t="n">
        <f>'1A-PopNHRaceAlone'!H7</f>
        <v>0.0620999529888258</v>
      </c>
      <c r="I7" s="30" t="n">
        <f>'1A-PopNHRaceAlone'!L7</f>
        <v>0.0294233123763374</v>
      </c>
      <c r="J7" s="30" t="n">
        <f>'1A-PopNHRaceAlone'!R7</f>
        <v>0.0574634113581063</v>
      </c>
      <c r="K7" s="30" t="n">
        <f>'1A-PopNHRaceAlone'!V7</f>
        <v>0.201739930051506</v>
      </c>
      <c r="L7" s="24"/>
      <c r="M7" s="13" t="n">
        <v>612608</v>
      </c>
      <c r="N7" s="43" t="n">
        <f>IF(ISERROR(M7/B7),"",(M7/B7))</f>
        <v>0.791192895630027</v>
      </c>
      <c r="O7" s="24"/>
      <c r="P7" s="30" t="n">
        <f>'4A-VAPNHRaceAlone'!F7</f>
        <v>0.818546280819056</v>
      </c>
      <c r="Q7" s="30" t="n">
        <f>'4A-VAPNHRaceAlone'!H7</f>
        <v>0.0607582662975345</v>
      </c>
      <c r="R7" s="30" t="n">
        <f>'4A-VAPNHRaceAlone'!L7</f>
        <v>0.0298984015879649</v>
      </c>
      <c r="S7" s="30" t="n">
        <f>'4A-VAPNHRaceAlone'!R7</f>
        <v>0.0483735112829085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776484</v>
      </c>
      <c r="C8" s="14" t="n">
        <v>775179.307692308</v>
      </c>
      <c r="D8" s="20" t="n">
        <f>(B8-C8)/C8</f>
        <v>0.00168308453895146</v>
      </c>
      <c r="E8" s="23" t="n">
        <f>B8-C8</f>
        <v>1304.69230769202</v>
      </c>
      <c r="F8" s="25"/>
      <c r="G8" s="29" t="n">
        <f>'1A-PopNHRaceAlone'!F8</f>
        <v>0.737143328130393</v>
      </c>
      <c r="H8" s="29" t="n">
        <f>'1A-PopNHRaceAlone'!H8</f>
        <v>0.108125859644243</v>
      </c>
      <c r="I8" s="29" t="n">
        <f>'1A-PopNHRaceAlone'!L8</f>
        <v>0.0764806486675836</v>
      </c>
      <c r="J8" s="29" t="n">
        <f>'1A-PopNHRaceAlone'!R8</f>
        <v>0.0314236996512485</v>
      </c>
      <c r="K8" s="29" t="n">
        <f>'1A-PopNHRaceAlone'!V8</f>
        <v>0.262856671869607</v>
      </c>
      <c r="L8" s="25"/>
      <c r="M8" s="14" t="n">
        <v>620432</v>
      </c>
      <c r="N8" s="42" t="n">
        <f>IF(ISERROR(M8/B8),"",(M8/B8))</f>
        <v>0.799027410738663</v>
      </c>
      <c r="O8" s="25"/>
      <c r="P8" s="29" t="n">
        <f>'4A-VAPNHRaceAlone'!F8</f>
        <v>0.764978273203187</v>
      </c>
      <c r="Q8" s="29" t="n">
        <f>'4A-VAPNHRaceAlone'!H8</f>
        <v>0.0993420713309436</v>
      </c>
      <c r="R8" s="29" t="n">
        <f>'4A-VAPNHRaceAlone'!L8</f>
        <v>0.0725059313510586</v>
      </c>
      <c r="S8" s="29" t="n">
        <f>'4A-VAPNHRaceAlone'!R8</f>
        <v>0.0265137839440906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774879</v>
      </c>
      <c r="C9" s="13" t="n">
        <v>775179.307692308</v>
      </c>
      <c r="D9" s="21" t="n">
        <f>(B9-C9)/C9</f>
        <v>-0.000387404164853147</v>
      </c>
      <c r="E9" s="22" t="n">
        <f>B9-C9</f>
        <v>-300.307692307979</v>
      </c>
      <c r="F9" s="24"/>
      <c r="G9" s="30" t="n">
        <f>'1A-PopNHRaceAlone'!F9</f>
        <v>0.714267646948749</v>
      </c>
      <c r="H9" s="30" t="n">
        <f>'1A-PopNHRaceAlone'!H9</f>
        <v>0.0967480083987306</v>
      </c>
      <c r="I9" s="30" t="n">
        <f>'1A-PopNHRaceAlone'!L9</f>
        <v>0.0788484395628221</v>
      </c>
      <c r="J9" s="30" t="n">
        <f>'1A-PopNHRaceAlone'!R9</f>
        <v>0.0525282011772161</v>
      </c>
      <c r="K9" s="30" t="n">
        <f>'1A-PopNHRaceAlone'!V9</f>
        <v>0.285732353051251</v>
      </c>
      <c r="L9" s="24"/>
      <c r="M9" s="13" t="n">
        <v>620454</v>
      </c>
      <c r="N9" s="43" t="n">
        <f>IF(ISERROR(M9/B9),"",(M9/B9))</f>
        <v>0.800710820657161</v>
      </c>
      <c r="O9" s="24"/>
      <c r="P9" s="30" t="n">
        <f>'4A-VAPNHRaceAlone'!F9</f>
        <v>0.735192294674545</v>
      </c>
      <c r="Q9" s="30" t="n">
        <f>'4A-VAPNHRaceAlone'!H9</f>
        <v>0.0931592027773211</v>
      </c>
      <c r="R9" s="30" t="n">
        <f>'4A-VAPNHRaceAlone'!L9</f>
        <v>0.0792177985797497</v>
      </c>
      <c r="S9" s="30" t="n">
        <f>'4A-VAPNHRaceAlone'!R9</f>
        <v>0.0457149119838054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775638</v>
      </c>
      <c r="C10" s="14" t="n">
        <v>775179.307692308</v>
      </c>
      <c r="D10" s="20" t="n">
        <f>(B10-C10)/C10</f>
        <v>0.000591724138067537</v>
      </c>
      <c r="E10" s="23" t="n">
        <f>B10-C10</f>
        <v>458.692307692021</v>
      </c>
      <c r="F10" s="25"/>
      <c r="G10" s="29" t="n">
        <f>'1A-PopNHRaceAlone'!F10</f>
        <v>0.828178866945663</v>
      </c>
      <c r="H10" s="29" t="n">
        <f>'1A-PopNHRaceAlone'!H10</f>
        <v>0.0517638382853857</v>
      </c>
      <c r="I10" s="29" t="n">
        <f>'1A-PopNHRaceAlone'!L10</f>
        <v>0.0104662226450999</v>
      </c>
      <c r="J10" s="29" t="n">
        <f>'1A-PopNHRaceAlone'!R10</f>
        <v>0.0537931354575201</v>
      </c>
      <c r="K10" s="29" t="n">
        <f>'1A-PopNHRaceAlone'!V10</f>
        <v>0.171821133054337</v>
      </c>
      <c r="L10" s="25"/>
      <c r="M10" s="14" t="n">
        <v>604751</v>
      </c>
      <c r="N10" s="42" t="n">
        <f>IF(ISERROR(M10/B10),"",(M10/B10))</f>
        <v>0.779682016610842</v>
      </c>
      <c r="O10" s="25"/>
      <c r="P10" s="29" t="n">
        <f>'4A-VAPNHRaceAlone'!F10</f>
        <v>0.852278045013568</v>
      </c>
      <c r="Q10" s="29" t="n">
        <f>'4A-VAPNHRaceAlone'!H10</f>
        <v>0.0504521695706167</v>
      </c>
      <c r="R10" s="29" t="n">
        <f>'4A-VAPNHRaceAlone'!L10</f>
        <v>0.0100586853101524</v>
      </c>
      <c r="S10" s="29" t="n">
        <f>'4A-VAPNHRaceAlone'!R10</f>
        <v>0.0428903796769249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775553</v>
      </c>
      <c r="C11" s="13" t="n">
        <v>775179.307692308</v>
      </c>
      <c r="D11" s="21" t="n">
        <f>(B11-C11)/C11</f>
        <v>0.000482072088333337</v>
      </c>
      <c r="E11" s="22" t="n">
        <f>B11-C11</f>
        <v>373.692307692021</v>
      </c>
      <c r="F11" s="24"/>
      <c r="G11" s="30" t="n">
        <f>'1A-PopNHRaceAlone'!F11</f>
        <v>0.767935911536671</v>
      </c>
      <c r="H11" s="30" t="n">
        <f>'1A-PopNHRaceAlone'!H11</f>
        <v>0.0725147088593558</v>
      </c>
      <c r="I11" s="30" t="n">
        <f>'1A-PopNHRaceAlone'!L11</f>
        <v>0.021985602531355</v>
      </c>
      <c r="J11" s="30" t="n">
        <f>'1A-PopNHRaceAlone'!R11</f>
        <v>0.0831007036269604</v>
      </c>
      <c r="K11" s="30" t="n">
        <f>'1A-PopNHRaceAlone'!V11</f>
        <v>0.232064088463329</v>
      </c>
      <c r="L11" s="24"/>
      <c r="M11" s="13" t="n">
        <v>601198</v>
      </c>
      <c r="N11" s="43" t="n">
        <f>IF(ISERROR(M11/B11),"",(M11/B11))</f>
        <v>0.77518622196033</v>
      </c>
      <c r="O11" s="24"/>
      <c r="P11" s="30" t="n">
        <f>'4A-VAPNHRaceAlone'!F11</f>
        <v>0.798380899470723</v>
      </c>
      <c r="Q11" s="30" t="n">
        <f>'4A-VAPNHRaceAlone'!H11</f>
        <v>0.0669496571844883</v>
      </c>
      <c r="R11" s="30" t="n">
        <f>'4A-VAPNHRaceAlone'!L11</f>
        <v>0.022598212236235</v>
      </c>
      <c r="S11" s="30" t="n">
        <f>'4A-VAPNHRaceAlone'!R11</f>
        <v>0.0683252439296205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774463</v>
      </c>
      <c r="C12" s="14" t="n">
        <v>775179.307692308</v>
      </c>
      <c r="D12" s="20" t="n">
        <f>(B12-C12)/C12</f>
        <v>-0.000924054196493469</v>
      </c>
      <c r="E12" s="23" t="n">
        <f>B12-C12</f>
        <v>-716.307692307979</v>
      </c>
      <c r="F12" s="25"/>
      <c r="G12" s="29" t="n">
        <f>'1A-PopNHRaceAlone'!F12</f>
        <v>0.877825021982974</v>
      </c>
      <c r="H12" s="29" t="n">
        <f>'1A-PopNHRaceAlone'!H12</f>
        <v>0.0238565302667784</v>
      </c>
      <c r="I12" s="29" t="n">
        <f>'1A-PopNHRaceAlone'!L12</f>
        <v>0.0130387119849496</v>
      </c>
      <c r="J12" s="29" t="n">
        <f>'1A-PopNHRaceAlone'!R12</f>
        <v>0.0385221760109908</v>
      </c>
      <c r="K12" s="29" t="n">
        <f>'1A-PopNHRaceAlone'!V12</f>
        <v>0.122174978017026</v>
      </c>
      <c r="L12" s="25"/>
      <c r="M12" s="14" t="n">
        <v>607301</v>
      </c>
      <c r="N12" s="42" t="n">
        <f>IF(ISERROR(M12/B12),"",(M12/B12))</f>
        <v>0.784157538836587</v>
      </c>
      <c r="O12" s="25"/>
      <c r="P12" s="29" t="n">
        <f>'4A-VAPNHRaceAlone'!F12</f>
        <v>0.894464194855599</v>
      </c>
      <c r="Q12" s="29" t="n">
        <f>'4A-VAPNHRaceAlone'!H12</f>
        <v>0.0231779628223896</v>
      </c>
      <c r="R12" s="29" t="n">
        <f>'4A-VAPNHRaceAlone'!L12</f>
        <v>0.0129375713196586</v>
      </c>
      <c r="S12" s="29" t="n">
        <f>'4A-VAPNHRaceAlone'!R12</f>
        <v>0.0313419539898666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774897</v>
      </c>
      <c r="C13" s="13" t="n">
        <v>775179.307692308</v>
      </c>
      <c r="D13" s="21" t="n">
        <f>(B13-C13)/C13</f>
        <v>-0.000364183730791786</v>
      </c>
      <c r="E13" s="22" t="n">
        <f>B13-C13</f>
        <v>-282.307692307979</v>
      </c>
      <c r="F13" s="24"/>
      <c r="G13" s="30" t="n">
        <f>'1A-PopNHRaceAlone'!F13</f>
        <v>0.733359401313981</v>
      </c>
      <c r="H13" s="30" t="n">
        <f>'1A-PopNHRaceAlone'!H13</f>
        <v>0.148901079756406</v>
      </c>
      <c r="I13" s="30" t="n">
        <f>'1A-PopNHRaceAlone'!L13</f>
        <v>0.0110040431179886</v>
      </c>
      <c r="J13" s="30" t="n">
        <f>'1A-PopNHRaceAlone'!R13</f>
        <v>0.0540200826690515</v>
      </c>
      <c r="K13" s="30" t="n">
        <f>'1A-PopNHRaceAlone'!V13</f>
        <v>0.266640598686019</v>
      </c>
      <c r="L13" s="24"/>
      <c r="M13" s="13" t="n">
        <v>605859</v>
      </c>
      <c r="N13" s="43" t="n">
        <f>IF(ISERROR(M13/B13),"",(M13/B13))</f>
        <v>0.78185745976562</v>
      </c>
      <c r="O13" s="24"/>
      <c r="P13" s="30" t="n">
        <f>'4A-VAPNHRaceAlone'!F13</f>
        <v>0.761606248318503</v>
      </c>
      <c r="Q13" s="30" t="n">
        <f>'4A-VAPNHRaceAlone'!H13</f>
        <v>0.139456540218104</v>
      </c>
      <c r="R13" s="30" t="n">
        <f>'4A-VAPNHRaceAlone'!L13</f>
        <v>0.0113343203616683</v>
      </c>
      <c r="S13" s="30" t="n">
        <f>'4A-VAPNHRaceAlone'!R13</f>
        <v>0.0448124068471377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775090</v>
      </c>
      <c r="C14" s="14" t="n">
        <v>775179.307692308</v>
      </c>
      <c r="D14" s="20" t="n">
        <f>(B14-C14)/C14</f>
        <v>-0.000115209076689425</v>
      </c>
      <c r="E14" s="23" t="n">
        <f>B14-C14</f>
        <v>-89.3076923079789</v>
      </c>
      <c r="F14" s="25"/>
      <c r="G14" s="29" t="n">
        <f>'1A-PopNHRaceAlone'!F14</f>
        <v>0.891972545123792</v>
      </c>
      <c r="H14" s="29" t="n">
        <f>'1A-PopNHRaceAlone'!H14</f>
        <v>0.0099872272897341</v>
      </c>
      <c r="I14" s="29" t="n">
        <f>'1A-PopNHRaceAlone'!L14</f>
        <v>0.00560451044394844</v>
      </c>
      <c r="J14" s="29" t="n">
        <f>'1A-PopNHRaceAlone'!R14</f>
        <v>0.0208517720522778</v>
      </c>
      <c r="K14" s="29" t="n">
        <f>'1A-PopNHRaceAlone'!V14</f>
        <v>0.108027454876208</v>
      </c>
      <c r="L14" s="25"/>
      <c r="M14" s="14" t="n">
        <v>631504</v>
      </c>
      <c r="N14" s="42" t="n">
        <f>IF(ISERROR(M14/B14),"",(M14/B14))</f>
        <v>0.814749254925235</v>
      </c>
      <c r="O14" s="25"/>
      <c r="P14" s="29" t="n">
        <f>'4A-VAPNHRaceAlone'!F14</f>
        <v>0.906386974587651</v>
      </c>
      <c r="Q14" s="29" t="n">
        <f>'4A-VAPNHRaceAlone'!H14</f>
        <v>0.0108914591198156</v>
      </c>
      <c r="R14" s="29" t="n">
        <f>'4A-VAPNHRaceAlone'!L14</f>
        <v>0.00565158732169551</v>
      </c>
      <c r="S14" s="29" t="n">
        <f>'4A-VAPNHRaceAlone'!R14</f>
        <v>0.016536712356533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775259</v>
      </c>
      <c r="C15" s="13" t="n">
        <v>775179.307692308</v>
      </c>
      <c r="D15" s="21" t="n">
        <f>(B15-C15)/C15</f>
        <v>0.000102804998664455</v>
      </c>
      <c r="E15" s="22" t="n">
        <f>B15-C15</f>
        <v>79.6923076920211</v>
      </c>
      <c r="F15" s="24"/>
      <c r="G15" s="30" t="n">
        <f>'1A-PopNHRaceAlone'!F15</f>
        <v>0.850635723029336</v>
      </c>
      <c r="H15" s="30" t="n">
        <f>'1A-PopNHRaceAlone'!H15</f>
        <v>0.0432874690909748</v>
      </c>
      <c r="I15" s="30" t="n">
        <f>'1A-PopNHRaceAlone'!L15</f>
        <v>0.00639012252679427</v>
      </c>
      <c r="J15" s="30" t="n">
        <f>'1A-PopNHRaceAlone'!R15</f>
        <v>0.0483115965116174</v>
      </c>
      <c r="K15" s="30" t="n">
        <f>'1A-PopNHRaceAlone'!V15</f>
        <v>0.149364276970664</v>
      </c>
      <c r="L15" s="24"/>
      <c r="M15" s="13" t="n">
        <v>611868</v>
      </c>
      <c r="N15" s="43" t="n">
        <f>IF(ISERROR(M15/B15),"",(M15/B15))</f>
        <v>0.789243336742947</v>
      </c>
      <c r="O15" s="24"/>
      <c r="P15" s="30" t="n">
        <f>'4A-VAPNHRaceAlone'!F15</f>
        <v>0.868548445089464</v>
      </c>
      <c r="Q15" s="30" t="n">
        <f>'4A-VAPNHRaceAlone'!H15</f>
        <v>0.0422313309406604</v>
      </c>
      <c r="R15" s="30" t="n">
        <f>'4A-VAPNHRaceAlone'!L15</f>
        <v>0.00642949132819497</v>
      </c>
      <c r="S15" s="30" t="n">
        <f>'4A-VAPNHRaceAlone'!R15</f>
        <v>0.0393859459883504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3.72529029846191E-09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1.06035571626792</v>
      </c>
      <c r="E3" s="62" t="n">
        <v>287334</v>
      </c>
      <c r="F3" s="49" t="n">
        <f>E3/C3</f>
        <v>0.483259471050751</v>
      </c>
      <c r="G3" s="62" t="n">
        <v>258434</v>
      </c>
      <c r="H3" s="49" t="n">
        <f>G3/C3</f>
        <v>0.434653323802716</v>
      </c>
      <c r="I3" s="62" t="n">
        <v>11847</v>
      </c>
      <c r="J3" s="49" t="n">
        <f>I3/C3</f>
        <v>0.0199251566244797</v>
      </c>
      <c r="K3" s="62" t="n">
        <v>30708</v>
      </c>
      <c r="L3" s="49" t="n">
        <f>K3/C3</f>
        <v>0.0516469747298491</v>
      </c>
      <c r="M3" s="62" t="n">
        <v>666</v>
      </c>
      <c r="N3" s="49" t="n">
        <f>M3/C3</f>
        <v>0.00112012782239415</v>
      </c>
      <c r="O3" s="62" t="n">
        <v>41472</v>
      </c>
      <c r="P3" s="49" t="n">
        <f>O3/C3</f>
        <v>0.0697506622377328</v>
      </c>
      <c r="Q3" s="62" t="n">
        <f>C3-E3</f>
        <v>307241</v>
      </c>
      <c r="R3" s="49" t="n">
        <f>Q3/$C3</f>
        <v>0.516740528949249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1.04928180383681</v>
      </c>
      <c r="E4" s="62" t="n">
        <v>316162</v>
      </c>
      <c r="F4" s="49" t="n">
        <f>E4/C4</f>
        <v>0.534714083003959</v>
      </c>
      <c r="G4" s="62" t="n">
        <v>260501</v>
      </c>
      <c r="H4" s="49" t="n">
        <f>G4/C4</f>
        <v>0.440576518799269</v>
      </c>
      <c r="I4" s="62" t="n">
        <v>10202</v>
      </c>
      <c r="J4" s="49" t="n">
        <f>I4/C4</f>
        <v>0.0172542970844263</v>
      </c>
      <c r="K4" s="62" t="n">
        <v>14202</v>
      </c>
      <c r="L4" s="49" t="n">
        <f>K4/C4</f>
        <v>0.0240193616146856</v>
      </c>
      <c r="M4" s="62" t="n">
        <v>520</v>
      </c>
      <c r="N4" s="49" t="n">
        <f>M4/C4</f>
        <v>0.000879458388933707</v>
      </c>
      <c r="O4" s="62" t="n">
        <v>18825</v>
      </c>
      <c r="P4" s="49" t="n">
        <f>O4/C4</f>
        <v>0.0318380849455328</v>
      </c>
      <c r="Q4" s="62" t="n">
        <f>C4-E4</f>
        <v>275111</v>
      </c>
      <c r="R4" s="49" t="n">
        <f>Q4/$C4</f>
        <v>0.465285916996041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622994</v>
      </c>
      <c r="D5" s="49" t="n">
        <f>F5+H5+J5+L5+N5+P5</f>
        <v>1.05130225973284</v>
      </c>
      <c r="E5" s="62" t="n">
        <v>433823</v>
      </c>
      <c r="F5" s="49" t="n">
        <f>E5/C5</f>
        <v>0.696351810771853</v>
      </c>
      <c r="G5" s="62" t="n">
        <v>130642</v>
      </c>
      <c r="H5" s="49" t="n">
        <f>G5/C5</f>
        <v>0.20970025393503</v>
      </c>
      <c r="I5" s="62" t="n">
        <v>8946</v>
      </c>
      <c r="J5" s="49" t="n">
        <f>I5/C5</f>
        <v>0.0143596888573566</v>
      </c>
      <c r="K5" s="62" t="n">
        <v>54120</v>
      </c>
      <c r="L5" s="49" t="n">
        <f>K5/C5</f>
        <v>0.086870820585752</v>
      </c>
      <c r="M5" s="62" t="n">
        <v>533</v>
      </c>
      <c r="N5" s="49" t="n">
        <f>M5/C5</f>
        <v>0.000855545960314225</v>
      </c>
      <c r="O5" s="62" t="n">
        <v>26891</v>
      </c>
      <c r="P5" s="49" t="n">
        <f>O5/C5</f>
        <v>0.0431641396225325</v>
      </c>
      <c r="Q5" s="62" t="n">
        <f>C5-E5</f>
        <v>189171</v>
      </c>
      <c r="R5" s="49" t="n">
        <f>Q5/$C5</f>
        <v>0.303648189228147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</f>
        <v>1.05874683147249</v>
      </c>
      <c r="E6" s="62" t="n">
        <v>494786</v>
      </c>
      <c r="F6" s="49" t="n">
        <f>E6/C6</f>
        <v>0.838926049323058</v>
      </c>
      <c r="G6" s="62" t="n">
        <v>52683</v>
      </c>
      <c r="H6" s="49" t="n">
        <f>G6/C6</f>
        <v>0.089325771255627</v>
      </c>
      <c r="I6" s="62" t="n">
        <v>11519</v>
      </c>
      <c r="J6" s="49" t="n">
        <f>I6/C6</f>
        <v>0.0195308459862492</v>
      </c>
      <c r="K6" s="62" t="n">
        <v>20621</v>
      </c>
      <c r="L6" s="49" t="n">
        <f>K6/C6</f>
        <v>0.0349635884262909</v>
      </c>
      <c r="M6" s="62" t="n">
        <v>671</v>
      </c>
      <c r="N6" s="49" t="n">
        <f>M6/C6</f>
        <v>0.00113770272217842</v>
      </c>
      <c r="O6" s="62" t="n">
        <v>44153</v>
      </c>
      <c r="P6" s="49" t="n">
        <f>O6/C6</f>
        <v>0.0748628737590817</v>
      </c>
      <c r="Q6" s="62" t="n">
        <f>C6-E6</f>
        <v>94999</v>
      </c>
      <c r="R6" s="49" t="n">
        <f>Q6/$C6</f>
        <v>0.161073950676942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</f>
        <v>1.05585790587129</v>
      </c>
      <c r="E7" s="62" t="n">
        <v>541268</v>
      </c>
      <c r="F7" s="49" t="n">
        <f>E7/C7</f>
        <v>0.883547064354367</v>
      </c>
      <c r="G7" s="62" t="n">
        <v>44114</v>
      </c>
      <c r="H7" s="49" t="n">
        <f>G7/C7</f>
        <v>0.0720101598412035</v>
      </c>
      <c r="I7" s="62" t="n">
        <v>13393</v>
      </c>
      <c r="J7" s="49" t="n">
        <f>I7/C7</f>
        <v>0.021862267551191</v>
      </c>
      <c r="K7" s="62" t="n">
        <v>21488</v>
      </c>
      <c r="L7" s="49" t="n">
        <f>K7/C7</f>
        <v>0.0350762641036356</v>
      </c>
      <c r="M7" s="62" t="n">
        <v>729</v>
      </c>
      <c r="N7" s="49" t="n">
        <f>M7/C7</f>
        <v>0.00118999425407438</v>
      </c>
      <c r="O7" s="62" t="n">
        <v>25835</v>
      </c>
      <c r="P7" s="49" t="n">
        <f>O7/C7</f>
        <v>0.0421721557668199</v>
      </c>
      <c r="Q7" s="62" t="n">
        <f>C7-E7</f>
        <v>71340</v>
      </c>
      <c r="R7" s="49" t="n">
        <f>Q7/$C7</f>
        <v>0.116452935645633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620432</v>
      </c>
      <c r="D8" s="49" t="n">
        <f>F8+H8+J8+L8+N8+P8</f>
        <v>1.04610174845914</v>
      </c>
      <c r="E8" s="62" t="n">
        <v>504248</v>
      </c>
      <c r="F8" s="49" t="n">
        <f>E8/C8</f>
        <v>0.812736931686309</v>
      </c>
      <c r="G8" s="62" t="n">
        <v>67155</v>
      </c>
      <c r="H8" s="49" t="n">
        <f>G8/C8</f>
        <v>0.108239097918869</v>
      </c>
      <c r="I8" s="62" t="n">
        <v>9591</v>
      </c>
      <c r="J8" s="49" t="n">
        <f>I8/C8</f>
        <v>0.0154585836965211</v>
      </c>
      <c r="K8" s="62" t="n">
        <v>49258</v>
      </c>
      <c r="L8" s="49" t="n">
        <f>K8/C8</f>
        <v>0.0793930680558063</v>
      </c>
      <c r="M8" s="62" t="n">
        <v>507</v>
      </c>
      <c r="N8" s="49" t="n">
        <f>M8/C8</f>
        <v>0.00081717255073884</v>
      </c>
      <c r="O8" s="62" t="n">
        <v>18276</v>
      </c>
      <c r="P8" s="49" t="n">
        <f>O8/C8</f>
        <v>0.0294568945508936</v>
      </c>
      <c r="Q8" s="62" t="n">
        <f>C8-E8</f>
        <v>116184</v>
      </c>
      <c r="R8" s="49" t="n">
        <f>Q8/$C8</f>
        <v>0.187263068313691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1.06316664893771</v>
      </c>
      <c r="E9" s="62" t="n">
        <v>498813</v>
      </c>
      <c r="F9" s="49" t="n">
        <f>E9/C9</f>
        <v>0.803948399075516</v>
      </c>
      <c r="G9" s="62" t="n">
        <v>65994</v>
      </c>
      <c r="H9" s="49" t="n">
        <f>G9/C9</f>
        <v>0.106364049550813</v>
      </c>
      <c r="I9" s="62" t="n">
        <v>12248</v>
      </c>
      <c r="J9" s="49" t="n">
        <f>I9/C9</f>
        <v>0.0197403836545497</v>
      </c>
      <c r="K9" s="62" t="n">
        <v>55089</v>
      </c>
      <c r="L9" s="49" t="n">
        <f>K9/C9</f>
        <v>0.088788209923701</v>
      </c>
      <c r="M9" s="62" t="n">
        <v>751</v>
      </c>
      <c r="N9" s="49" t="n">
        <f>M9/C9</f>
        <v>0.00121040399449435</v>
      </c>
      <c r="O9" s="62" t="n">
        <v>26751</v>
      </c>
      <c r="P9" s="49" t="n">
        <f>O9/C9</f>
        <v>0.0431152027386398</v>
      </c>
      <c r="Q9" s="62" t="n">
        <f>C9-E9</f>
        <v>121641</v>
      </c>
      <c r="R9" s="49" t="n">
        <f>Q9/$C9</f>
        <v>0.196051600924484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</f>
        <v>1.05353112272654</v>
      </c>
      <c r="E10" s="62" t="n">
        <v>552964</v>
      </c>
      <c r="F10" s="49" t="n">
        <f>E10/C10</f>
        <v>0.91436640865414</v>
      </c>
      <c r="G10" s="62" t="n">
        <v>36461</v>
      </c>
      <c r="H10" s="49" t="n">
        <f>G10/C10</f>
        <v>0.0602909296553458</v>
      </c>
      <c r="I10" s="62" t="n">
        <v>15404</v>
      </c>
      <c r="J10" s="49" t="n">
        <f>I10/C10</f>
        <v>0.0254716403941457</v>
      </c>
      <c r="K10" s="62" t="n">
        <v>8066</v>
      </c>
      <c r="L10" s="49" t="n">
        <f>K10/C10</f>
        <v>0.013337720814021</v>
      </c>
      <c r="M10" s="62" t="n">
        <v>442</v>
      </c>
      <c r="N10" s="49" t="n">
        <f>M10/C10</f>
        <v>0.000730879320579875</v>
      </c>
      <c r="O10" s="62" t="n">
        <v>23787</v>
      </c>
      <c r="P10" s="49" t="n">
        <f>O10/C10</f>
        <v>0.0393335438883111</v>
      </c>
      <c r="Q10" s="62" t="n">
        <f>C10-E10</f>
        <v>51787</v>
      </c>
      <c r="R10" s="49" t="n">
        <f>Q10/$C10</f>
        <v>0.0856335913458597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</f>
        <v>1.05939474183214</v>
      </c>
      <c r="E11" s="62" t="n">
        <v>521476</v>
      </c>
      <c r="F11" s="49" t="n">
        <f>E11/C11</f>
        <v>0.86739476844567</v>
      </c>
      <c r="G11" s="62" t="n">
        <v>47009</v>
      </c>
      <c r="H11" s="49" t="n">
        <f>G11/C11</f>
        <v>0.078192209554922</v>
      </c>
      <c r="I11" s="62" t="n">
        <v>14037</v>
      </c>
      <c r="J11" s="49" t="n">
        <f>I11/C11</f>
        <v>0.0233483810658053</v>
      </c>
      <c r="K11" s="62" t="n">
        <v>16505</v>
      </c>
      <c r="L11" s="49" t="n">
        <f>K11/C11</f>
        <v>0.0274535178094405</v>
      </c>
      <c r="M11" s="62" t="n">
        <v>659</v>
      </c>
      <c r="N11" s="49" t="n">
        <f>M11/C11</f>
        <v>0.00109614469775349</v>
      </c>
      <c r="O11" s="62" t="n">
        <v>37220</v>
      </c>
      <c r="P11" s="49" t="n">
        <f>O11/C11</f>
        <v>0.0619097202585504</v>
      </c>
      <c r="Q11" s="62" t="n">
        <f>C11-E11</f>
        <v>79722</v>
      </c>
      <c r="R11" s="49" t="n">
        <f>Q11/$C11</f>
        <v>0.13260523155433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607301</v>
      </c>
      <c r="D12" s="49" t="n">
        <f>F12+H12+J12+L12+N12+P12</f>
        <v>1.04786423865595</v>
      </c>
      <c r="E12" s="62" t="n">
        <v>575961</v>
      </c>
      <c r="F12" s="49" t="n">
        <f>E12/C12</f>
        <v>0.948394618154754</v>
      </c>
      <c r="G12" s="62" t="n">
        <v>17520</v>
      </c>
      <c r="H12" s="49" t="n">
        <f>G12/C12</f>
        <v>0.0288489562836221</v>
      </c>
      <c r="I12" s="62" t="n">
        <v>12220</v>
      </c>
      <c r="J12" s="49" t="n">
        <f>I12/C12</f>
        <v>0.0201218176818415</v>
      </c>
      <c r="K12" s="62" t="n">
        <v>10292</v>
      </c>
      <c r="L12" s="49" t="n">
        <f>K12/C12</f>
        <v>0.0169471151867031</v>
      </c>
      <c r="M12" s="62" t="n">
        <v>371</v>
      </c>
      <c r="N12" s="49" t="n">
        <f>M12/C12</f>
        <v>0.000610899702124647</v>
      </c>
      <c r="O12" s="62" t="n">
        <v>20005</v>
      </c>
      <c r="P12" s="49" t="n">
        <f>O12/C12</f>
        <v>0.0329408316469098</v>
      </c>
      <c r="Q12" s="62" t="n">
        <f>C12-E12</f>
        <v>31340</v>
      </c>
      <c r="R12" s="49" t="n">
        <f>Q12/$C12</f>
        <v>0.0516053818452464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1.05362468825255</v>
      </c>
      <c r="E13" s="62" t="n">
        <v>499727</v>
      </c>
      <c r="F13" s="49" t="n">
        <f>E13/C13</f>
        <v>0.824823927679543</v>
      </c>
      <c r="G13" s="62" t="n">
        <v>91987</v>
      </c>
      <c r="H13" s="49" t="n">
        <f>G13/C13</f>
        <v>0.151829055935457</v>
      </c>
      <c r="I13" s="62" t="n">
        <v>14021</v>
      </c>
      <c r="J13" s="49" t="n">
        <f>I13/C13</f>
        <v>0.0231423483021627</v>
      </c>
      <c r="K13" s="62" t="n">
        <v>8909</v>
      </c>
      <c r="L13" s="49" t="n">
        <f>K13/C13</f>
        <v>0.0147047415322707</v>
      </c>
      <c r="M13" s="62" t="n">
        <v>504</v>
      </c>
      <c r="N13" s="49" t="n">
        <f>M13/C13</f>
        <v>0.000831876723792169</v>
      </c>
      <c r="O13" s="62" t="n">
        <v>23200</v>
      </c>
      <c r="P13" s="49" t="n">
        <f>O13/C13</f>
        <v>0.0382927380793221</v>
      </c>
      <c r="Q13" s="62" t="n">
        <f>C13-E13</f>
        <v>106132</v>
      </c>
      <c r="R13" s="49" t="n">
        <f>Q13/$C13</f>
        <v>0.175176072320457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1.04428158808179</v>
      </c>
      <c r="E14" s="62" t="n">
        <v>602261</v>
      </c>
      <c r="F14" s="49" t="n">
        <f>E14/C14</f>
        <v>0.953693088246472</v>
      </c>
      <c r="G14" s="62" t="n">
        <v>9164</v>
      </c>
      <c r="H14" s="49" t="n">
        <f>G14/C14</f>
        <v>0.0145113886847906</v>
      </c>
      <c r="I14" s="62" t="n">
        <v>28606</v>
      </c>
      <c r="J14" s="49" t="n">
        <f>I14/C14</f>
        <v>0.0452982087207682</v>
      </c>
      <c r="K14" s="62" t="n">
        <v>5479</v>
      </c>
      <c r="L14" s="49" t="n">
        <f>K14/C14</f>
        <v>0.00867611289873065</v>
      </c>
      <c r="M14" s="62" t="n">
        <v>659</v>
      </c>
      <c r="N14" s="49" t="n">
        <f>M14/C14</f>
        <v>0.00104354050013935</v>
      </c>
      <c r="O14" s="62" t="n">
        <v>13299</v>
      </c>
      <c r="P14" s="49" t="n">
        <f>O14/C14</f>
        <v>0.021059249030885</v>
      </c>
      <c r="Q14" s="62" t="n">
        <f>C14-E14</f>
        <v>29243</v>
      </c>
      <c r="R14" s="49" t="n">
        <f>Q14/$C14</f>
        <v>0.0463069117535281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</f>
        <v>1.04765897219662</v>
      </c>
      <c r="E15" s="62" t="n">
        <v>567223</v>
      </c>
      <c r="F15" s="49" t="n">
        <f>E15/C15</f>
        <v>0.92703491602764</v>
      </c>
      <c r="G15" s="62" t="n">
        <v>29842</v>
      </c>
      <c r="H15" s="49" t="n">
        <f>G15/C15</f>
        <v>0.0487719573502782</v>
      </c>
      <c r="I15" s="62" t="n">
        <v>16437</v>
      </c>
      <c r="J15" s="49" t="n">
        <f>I15/C15</f>
        <v>0.0268636372550942</v>
      </c>
      <c r="K15" s="62" t="n">
        <v>5703</v>
      </c>
      <c r="L15" s="49" t="n">
        <f>K15/C15</f>
        <v>0.00932063778462021</v>
      </c>
      <c r="M15" s="62" t="n">
        <v>491</v>
      </c>
      <c r="N15" s="49" t="n">
        <f>M15/C15</f>
        <v>0.000802460661449855</v>
      </c>
      <c r="O15" s="62" t="n">
        <v>21333</v>
      </c>
      <c r="P15" s="49" t="n">
        <f>O15/C15</f>
        <v>0.0348653631175352</v>
      </c>
      <c r="Q15" s="62" t="n">
        <f>C15-E15</f>
        <v>44645</v>
      </c>
      <c r="R15" s="49" t="n">
        <f>Q15/$C15</f>
        <v>0.0729650839723601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1.03636715300845</v>
      </c>
      <c r="E3" s="62" t="n">
        <v>265774</v>
      </c>
      <c r="F3" s="49" t="n">
        <f>E3/C3</f>
        <v>0.446998276079553</v>
      </c>
      <c r="G3" s="62" t="n">
        <v>255593</v>
      </c>
      <c r="H3" s="49" t="n">
        <f>G3/C3</f>
        <v>0.429875120884666</v>
      </c>
      <c r="I3" s="62" t="n">
        <v>9118</v>
      </c>
      <c r="J3" s="49" t="n">
        <f>I3/C3</f>
        <v>0.0153353235504352</v>
      </c>
      <c r="K3" s="62" t="n">
        <v>30360</v>
      </c>
      <c r="L3" s="49" t="n">
        <f>K3/C3</f>
        <v>0.051061682714544</v>
      </c>
      <c r="M3" s="62" t="n">
        <v>551</v>
      </c>
      <c r="N3" s="49" t="n">
        <f>M3/C3</f>
        <v>0.000926712357566329</v>
      </c>
      <c r="O3" s="62" t="n">
        <v>6130</v>
      </c>
      <c r="P3" s="49" t="n">
        <f>O3/C3</f>
        <v>0.0103098852121263</v>
      </c>
      <c r="Q3" s="62" t="n">
        <f>'4A-VAPNHRaceAlone'!Q3</f>
        <v>48672</v>
      </c>
      <c r="R3" s="49" t="n">
        <f>Q3/C3</f>
        <v>0.0818601522095615</v>
      </c>
      <c r="S3" s="62" t="n">
        <f>C3-E3</f>
        <v>328801</v>
      </c>
      <c r="T3" s="49" t="n">
        <f>S3/$C3</f>
        <v>0.553001723920447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1.03657870391511</v>
      </c>
      <c r="E4" s="62" t="n">
        <v>305602</v>
      </c>
      <c r="F4" s="49" t="n">
        <f>E4/C4</f>
        <v>0.516854312644075</v>
      </c>
      <c r="G4" s="62" t="n">
        <v>258329</v>
      </c>
      <c r="H4" s="49" t="n">
        <f>G4/C4</f>
        <v>0.436903088759338</v>
      </c>
      <c r="I4" s="62" t="n">
        <v>8951</v>
      </c>
      <c r="J4" s="49" t="n">
        <f>I4/C4</f>
        <v>0.0151385231525877</v>
      </c>
      <c r="K4" s="62" t="n">
        <v>13988</v>
      </c>
      <c r="L4" s="49" t="n">
        <f>K4/C4</f>
        <v>0.0236574306623167</v>
      </c>
      <c r="M4" s="62" t="n">
        <v>444</v>
      </c>
      <c r="N4" s="49" t="n">
        <f>M4/C4</f>
        <v>0.000750922162858781</v>
      </c>
      <c r="O4" s="62" t="n">
        <v>6932</v>
      </c>
      <c r="P4" s="49" t="n">
        <f>O4/C4</f>
        <v>0.0117238568309393</v>
      </c>
      <c r="Q4" s="62" t="n">
        <f>'4A-VAPNHRaceAlone'!Q4</f>
        <v>18655</v>
      </c>
      <c r="R4" s="49" t="n">
        <f>Q4/C4</f>
        <v>0.0315505697029968</v>
      </c>
      <c r="S4" s="62" t="n">
        <f>C4-E4</f>
        <v>285671</v>
      </c>
      <c r="T4" s="49" t="n">
        <f>S4/$C4</f>
        <v>0.483145687355925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622994</v>
      </c>
      <c r="D5" s="49" t="n">
        <f>F5+H5+J5+L5+N5+P5+R5</f>
        <v>1.03271781108646</v>
      </c>
      <c r="E5" s="62" t="n">
        <v>417768</v>
      </c>
      <c r="F5" s="49" t="n">
        <f>E5/C5</f>
        <v>0.670581097089218</v>
      </c>
      <c r="G5" s="62" t="n">
        <v>128906</v>
      </c>
      <c r="H5" s="49" t="n">
        <f>G5/C5</f>
        <v>0.2069137102444</v>
      </c>
      <c r="I5" s="62" t="n">
        <v>7427</v>
      </c>
      <c r="J5" s="49" t="n">
        <f>I5/C5</f>
        <v>0.0119214631280558</v>
      </c>
      <c r="K5" s="62" t="n">
        <v>53764</v>
      </c>
      <c r="L5" s="49" t="n">
        <f>K5/C5</f>
        <v>0.0862993865109455</v>
      </c>
      <c r="M5" s="62" t="n">
        <v>471</v>
      </c>
      <c r="N5" s="49" t="n">
        <f>M5/C5</f>
        <v>0.000756026542791744</v>
      </c>
      <c r="O5" s="62" t="n">
        <v>7662</v>
      </c>
      <c r="P5" s="49" t="n">
        <f>O5/C5</f>
        <v>0.0122986738235039</v>
      </c>
      <c r="Q5" s="62" t="n">
        <f>'4A-VAPNHRaceAlone'!Q5</f>
        <v>27379</v>
      </c>
      <c r="R5" s="49" t="n">
        <f>Q5/C5</f>
        <v>0.0439474537475481</v>
      </c>
      <c r="S5" s="62" t="n">
        <f>C5-E5</f>
        <v>205226</v>
      </c>
      <c r="T5" s="49" t="n">
        <f>S5/$C5</f>
        <v>0.329418902910782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1.03320871164916</v>
      </c>
      <c r="E6" s="62" t="n">
        <v>472292</v>
      </c>
      <c r="F6" s="49" t="n">
        <f>E6/C6</f>
        <v>0.800786727366752</v>
      </c>
      <c r="G6" s="62" t="n">
        <v>50236</v>
      </c>
      <c r="H6" s="49" t="n">
        <f>G6/C6</f>
        <v>0.0851768017158795</v>
      </c>
      <c r="I6" s="62" t="n">
        <v>8701</v>
      </c>
      <c r="J6" s="49" t="n">
        <f>I6/C6</f>
        <v>0.0147528336597235</v>
      </c>
      <c r="K6" s="62" t="n">
        <v>20286</v>
      </c>
      <c r="L6" s="49" t="n">
        <f>K6/C6</f>
        <v>0.0343955848317607</v>
      </c>
      <c r="M6" s="62" t="n">
        <v>532</v>
      </c>
      <c r="N6" s="49" t="n">
        <f>M6/C6</f>
        <v>0.000902023618776334</v>
      </c>
      <c r="O6" s="62" t="n">
        <v>6574</v>
      </c>
      <c r="P6" s="49" t="n">
        <f>O6/C6</f>
        <v>0.0111464347177361</v>
      </c>
      <c r="Q6" s="62" t="n">
        <f>'4A-VAPNHRaceAlone'!Q6</f>
        <v>50750</v>
      </c>
      <c r="R6" s="49" t="n">
        <f>Q6/C6</f>
        <v>0.0860483057385318</v>
      </c>
      <c r="S6" s="62" t="n">
        <f>C6-E6</f>
        <v>117493</v>
      </c>
      <c r="T6" s="49" t="n">
        <f>S6/$C6</f>
        <v>0.199213272633248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1.03724078040117</v>
      </c>
      <c r="E7" s="62" t="n">
        <v>522379</v>
      </c>
      <c r="F7" s="49" t="n">
        <f>E7/C7</f>
        <v>0.852713317488508</v>
      </c>
      <c r="G7" s="62" t="n">
        <v>42555</v>
      </c>
      <c r="H7" s="49" t="n">
        <f>G7/C7</f>
        <v>0.0694653024446302</v>
      </c>
      <c r="I7" s="62" t="n">
        <v>11569</v>
      </c>
      <c r="J7" s="49" t="n">
        <f>I7/C7</f>
        <v>0.0188848333681571</v>
      </c>
      <c r="K7" s="62" t="n">
        <v>21152</v>
      </c>
      <c r="L7" s="49" t="n">
        <f>K7/C7</f>
        <v>0.0345277893857083</v>
      </c>
      <c r="M7" s="62" t="n">
        <v>632</v>
      </c>
      <c r="N7" s="49" t="n">
        <f>M7/C7</f>
        <v>0.00103165482657752</v>
      </c>
      <c r="O7" s="62" t="n">
        <v>7501</v>
      </c>
      <c r="P7" s="49" t="n">
        <f>O7/C7</f>
        <v>0.0122443716046803</v>
      </c>
      <c r="Q7" s="62" t="n">
        <f>'4A-VAPNHRaceAlone'!Q7</f>
        <v>29634</v>
      </c>
      <c r="R7" s="49" t="n">
        <f>Q7/C7</f>
        <v>0.0483735112829085</v>
      </c>
      <c r="S7" s="62" t="n">
        <f>C7-E7</f>
        <v>90229</v>
      </c>
      <c r="T7" s="49" t="n">
        <f>S7/$C7</f>
        <v>0.147286682511492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620432</v>
      </c>
      <c r="D8" s="49" t="n">
        <f>F8+H8+J8+L8+N8+P8+R8</f>
        <v>1.03300925806535</v>
      </c>
      <c r="E8" s="62" t="n">
        <v>493003</v>
      </c>
      <c r="F8" s="49" t="n">
        <f>E8/C8</f>
        <v>0.794612463573768</v>
      </c>
      <c r="G8" s="62" t="n">
        <v>66218</v>
      </c>
      <c r="H8" s="49" t="n">
        <f>G8/C8</f>
        <v>0.106728859891173</v>
      </c>
      <c r="I8" s="62" t="n">
        <v>8545</v>
      </c>
      <c r="J8" s="49" t="n">
        <f>I8/C8</f>
        <v>0.0137726616293163</v>
      </c>
      <c r="K8" s="62" t="n">
        <v>49001</v>
      </c>
      <c r="L8" s="49" t="n">
        <f>K8/C8</f>
        <v>0.0789788405498105</v>
      </c>
      <c r="M8" s="62" t="n">
        <v>436</v>
      </c>
      <c r="N8" s="49" t="n">
        <f>M8/C8</f>
        <v>0.000702736158031823</v>
      </c>
      <c r="O8" s="62" t="n">
        <v>7259</v>
      </c>
      <c r="P8" s="49" t="n">
        <f>O8/C8</f>
        <v>0.0116999123191583</v>
      </c>
      <c r="Q8" s="62" t="n">
        <f>'4A-VAPNHRaceAlone'!Q8</f>
        <v>16450</v>
      </c>
      <c r="R8" s="49" t="n">
        <f>Q8/C8</f>
        <v>0.0265137839440906</v>
      </c>
      <c r="S8" s="62" t="n">
        <f>C8-E8</f>
        <v>127429</v>
      </c>
      <c r="T8" s="49" t="n">
        <f>S8/$C8</f>
        <v>0.205387536426232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1.04249952454171</v>
      </c>
      <c r="E9" s="62" t="n">
        <v>479429</v>
      </c>
      <c r="F9" s="49" t="n">
        <f>E9/C9</f>
        <v>0.772706759888727</v>
      </c>
      <c r="G9" s="62" t="n">
        <v>64320</v>
      </c>
      <c r="H9" s="49" t="n">
        <f>G9/C9</f>
        <v>0.103666025200901</v>
      </c>
      <c r="I9" s="62" t="n">
        <v>10515</v>
      </c>
      <c r="J9" s="49" t="n">
        <f>I9/C9</f>
        <v>0.0169472676459496</v>
      </c>
      <c r="K9" s="62" t="n">
        <v>54697</v>
      </c>
      <c r="L9" s="49" t="n">
        <f>K9/C9</f>
        <v>0.0881564144964816</v>
      </c>
      <c r="M9" s="62" t="n">
        <v>664</v>
      </c>
      <c r="N9" s="49" t="n">
        <f>M9/C9</f>
        <v>0.00107018409100433</v>
      </c>
      <c r="O9" s="62" t="n">
        <v>8834</v>
      </c>
      <c r="P9" s="49" t="n">
        <f>O9/C9</f>
        <v>0.0142379612348377</v>
      </c>
      <c r="Q9" s="62" t="n">
        <f>'4A-VAPNHRaceAlone'!Q9</f>
        <v>28364</v>
      </c>
      <c r="R9" s="49" t="n">
        <f>Q9/C9</f>
        <v>0.0457149119838054</v>
      </c>
      <c r="S9" s="62" t="n">
        <f>C9-E9</f>
        <v>141025</v>
      </c>
      <c r="T9" s="49" t="n">
        <f>S9/$C9</f>
        <v>0.227293240111273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1.03898960067863</v>
      </c>
      <c r="E10" s="62" t="n">
        <v>537333</v>
      </c>
      <c r="F10" s="49" t="n">
        <f>E10/C10</f>
        <v>0.888519407160964</v>
      </c>
      <c r="G10" s="62" t="n">
        <v>35553</v>
      </c>
      <c r="H10" s="49" t="n">
        <f>G10/C10</f>
        <v>0.0587894852592224</v>
      </c>
      <c r="I10" s="62" t="n">
        <v>13806</v>
      </c>
      <c r="J10" s="49" t="n">
        <f>I10/C10</f>
        <v>0.0228292305428184</v>
      </c>
      <c r="K10" s="62" t="n">
        <v>7856</v>
      </c>
      <c r="L10" s="49" t="n">
        <f>K10/C10</f>
        <v>0.0129904704580894</v>
      </c>
      <c r="M10" s="62" t="n">
        <v>353</v>
      </c>
      <c r="N10" s="49" t="n">
        <f>M10/C10</f>
        <v>0.00058371131258981</v>
      </c>
      <c r="O10" s="62" t="n">
        <v>7491</v>
      </c>
      <c r="P10" s="49" t="n">
        <f>O10/C10</f>
        <v>0.0123869162680177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67418</v>
      </c>
      <c r="T10" s="49" t="n">
        <f>S10/$C10</f>
        <v>0.111480592839036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1.03786772411086</v>
      </c>
      <c r="E11" s="62" t="n">
        <v>500666</v>
      </c>
      <c r="F11" s="49" t="n">
        <f>E11/C11</f>
        <v>0.83278054817215</v>
      </c>
      <c r="G11" s="62" t="n">
        <v>45656</v>
      </c>
      <c r="H11" s="49" t="n">
        <f>G11/C11</f>
        <v>0.0759417030662111</v>
      </c>
      <c r="I11" s="62" t="n">
        <v>11693</v>
      </c>
      <c r="J11" s="49" t="n">
        <f>I11/C11</f>
        <v>0.0194494991666639</v>
      </c>
      <c r="K11" s="62" t="n">
        <v>16184</v>
      </c>
      <c r="L11" s="49" t="n">
        <f>K11/C11</f>
        <v>0.0269195838974847</v>
      </c>
      <c r="M11" s="62" t="n">
        <v>575</v>
      </c>
      <c r="N11" s="49" t="n">
        <f>M11/C11</f>
        <v>0.000956423674064119</v>
      </c>
      <c r="O11" s="62" t="n">
        <v>8113</v>
      </c>
      <c r="P11" s="49" t="n">
        <f>O11/C11</f>
        <v>0.0134947222046647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100532</v>
      </c>
      <c r="T11" s="49" t="n">
        <f>S11/$C11</f>
        <v>0.16721945182785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607301</v>
      </c>
      <c r="D12" s="49" t="n">
        <f>F12+H12+J12+L12+N12+P12+R12</f>
        <v>1.0340062012083</v>
      </c>
      <c r="E12" s="62" t="n">
        <v>562750</v>
      </c>
      <c r="F12" s="49" t="n">
        <f>E12/C12</f>
        <v>0.926640990217372</v>
      </c>
      <c r="G12" s="62" t="n">
        <v>16850</v>
      </c>
      <c r="H12" s="49" t="n">
        <f>G12/C12</f>
        <v>0.0277457142339631</v>
      </c>
      <c r="I12" s="62" t="n">
        <v>11084</v>
      </c>
      <c r="J12" s="49" t="n">
        <f>I12/C12</f>
        <v>0.0182512460871956</v>
      </c>
      <c r="K12" s="62" t="n">
        <v>10074</v>
      </c>
      <c r="L12" s="49" t="n">
        <f>K12/C12</f>
        <v>0.0165881498630827</v>
      </c>
      <c r="M12" s="62" t="n">
        <v>331</v>
      </c>
      <c r="N12" s="49" t="n">
        <f>M12/C12</f>
        <v>0.000545034505130076</v>
      </c>
      <c r="O12" s="62" t="n">
        <v>7830</v>
      </c>
      <c r="P12" s="49" t="n">
        <f>O12/C12</f>
        <v>0.0128931123116873</v>
      </c>
      <c r="Q12" s="62" t="n">
        <f>'4A-VAPNHRaceAlone'!Q12</f>
        <v>19034</v>
      </c>
      <c r="R12" s="49" t="n">
        <f>Q12/C12</f>
        <v>0.0313419539898666</v>
      </c>
      <c r="S12" s="62" t="n">
        <f>C12-E12</f>
        <v>44551</v>
      </c>
      <c r="T12" s="49" t="n">
        <f>S12/$C12</f>
        <v>0.0733590097826284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1.03782563269672</v>
      </c>
      <c r="E13" s="62" t="n">
        <v>482112</v>
      </c>
      <c r="F13" s="49" t="n">
        <f>E13/C13</f>
        <v>0.795749506073195</v>
      </c>
      <c r="G13" s="62" t="n">
        <v>90458</v>
      </c>
      <c r="H13" s="49" t="n">
        <f>G13/C13</f>
        <v>0.149305366430143</v>
      </c>
      <c r="I13" s="62" t="n">
        <v>12426</v>
      </c>
      <c r="J13" s="49" t="n">
        <f>I13/C13</f>
        <v>0.0205097225592093</v>
      </c>
      <c r="K13" s="62" t="n">
        <v>8712</v>
      </c>
      <c r="L13" s="49" t="n">
        <f>K13/C13</f>
        <v>0.0143795833684075</v>
      </c>
      <c r="M13" s="62" t="n">
        <v>449</v>
      </c>
      <c r="N13" s="49" t="n">
        <f>M13/C13</f>
        <v>0.000741096525759294</v>
      </c>
      <c r="O13" s="62" t="n">
        <v>7469</v>
      </c>
      <c r="P13" s="49" t="n">
        <f>O13/C13</f>
        <v>0.0123279508928645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123747</v>
      </c>
      <c r="T13" s="49" t="n">
        <f>S13/$C13</f>
        <v>0.204250493926805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1.03734576503078</v>
      </c>
      <c r="E14" s="62" t="n">
        <v>594744</v>
      </c>
      <c r="F14" s="49" t="n">
        <f>E14/C14</f>
        <v>0.941789759051407</v>
      </c>
      <c r="G14" s="62" t="n">
        <v>8814</v>
      </c>
      <c r="H14" s="49" t="n">
        <f>G14/C14</f>
        <v>0.0139571562492082</v>
      </c>
      <c r="I14" s="62" t="n">
        <v>27716</v>
      </c>
      <c r="J14" s="49" t="n">
        <f>I14/C14</f>
        <v>0.0438888748131445</v>
      </c>
      <c r="K14" s="62" t="n">
        <v>5242</v>
      </c>
      <c r="L14" s="49" t="n">
        <f>K14/C14</f>
        <v>0.00830081836377917</v>
      </c>
      <c r="M14" s="62" t="n">
        <v>528</v>
      </c>
      <c r="N14" s="49" t="n">
        <f>M14/C14</f>
        <v>0.000836099217107097</v>
      </c>
      <c r="O14" s="62" t="n">
        <v>7601</v>
      </c>
      <c r="P14" s="49" t="n">
        <f>O14/C14</f>
        <v>0.0120363449796042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36760</v>
      </c>
      <c r="T14" s="49" t="n">
        <f>S14/$C14</f>
        <v>0.0582102409485926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1.03511541705074</v>
      </c>
      <c r="E15" s="62" t="n">
        <v>551561</v>
      </c>
      <c r="F15" s="49" t="n">
        <f>E15/C15</f>
        <v>0.901437891832879</v>
      </c>
      <c r="G15" s="62" t="n">
        <v>29104</v>
      </c>
      <c r="H15" s="49" t="n">
        <f>G15/C15</f>
        <v>0.0475658148489543</v>
      </c>
      <c r="I15" s="62" t="n">
        <v>14776</v>
      </c>
      <c r="J15" s="49" t="n">
        <f>I15/C15</f>
        <v>0.0241489994573993</v>
      </c>
      <c r="K15" s="62" t="n">
        <v>5480</v>
      </c>
      <c r="L15" s="49" t="n">
        <f>K15/C15</f>
        <v>0.00895618009113077</v>
      </c>
      <c r="M15" s="62" t="n">
        <v>452</v>
      </c>
      <c r="N15" s="49" t="n">
        <f>M15/C15</f>
        <v>0.000738721423575019</v>
      </c>
      <c r="O15" s="62" t="n">
        <v>7882</v>
      </c>
      <c r="P15" s="49" t="n">
        <f>O15/C15</f>
        <v>0.0128818634084476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60307</v>
      </c>
      <c r="T15" s="49" t="n">
        <f>S15/$C15</f>
        <v>0.098562108167121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0.957510827061346</v>
      </c>
      <c r="E3" s="62" t="n">
        <f>'4-VAPRaceAlone'!E3</f>
        <v>257929</v>
      </c>
      <c r="F3" s="49" t="n">
        <f>E3/C3</f>
        <v>0.433803977631081</v>
      </c>
      <c r="G3" s="62" t="n">
        <v>251247</v>
      </c>
      <c r="H3" s="49" t="n">
        <f>G3/C3</f>
        <v>0.422565698187781</v>
      </c>
      <c r="I3" s="62" t="n">
        <v>5238</v>
      </c>
      <c r="J3" s="49" t="n">
        <f>I3/C3</f>
        <v>0.00880965395450532</v>
      </c>
      <c r="K3" s="62" t="n">
        <v>27687</v>
      </c>
      <c r="L3" s="49" t="n">
        <f>K3/C3</f>
        <v>0.0465660345625026</v>
      </c>
      <c r="M3" s="62" t="n">
        <v>362</v>
      </c>
      <c r="N3" s="49" t="n">
        <f>M3/C3</f>
        <v>0.000608838245805828</v>
      </c>
      <c r="O3" s="62" t="n">
        <v>26849</v>
      </c>
      <c r="P3" s="49" t="n">
        <f>O3/C3</f>
        <v>0.0451566244796704</v>
      </c>
      <c r="Q3" s="62" t="n">
        <f>C3-E3</f>
        <v>336646</v>
      </c>
      <c r="R3" s="49" t="n">
        <f>Q3/$C3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0.966940820906756</v>
      </c>
      <c r="E4" s="62" t="n">
        <f>'4-VAPRaceAlone'!E4</f>
        <v>292839</v>
      </c>
      <c r="F4" s="49" t="n">
        <f>E4/C4</f>
        <v>0.49526868299415</v>
      </c>
      <c r="G4" s="62" t="n">
        <v>254080</v>
      </c>
      <c r="H4" s="49" t="n">
        <f>G4/C4</f>
        <v>0.42971689896207</v>
      </c>
      <c r="I4" s="62" t="n">
        <v>4020</v>
      </c>
      <c r="J4" s="49" t="n">
        <f>I4/C4</f>
        <v>0.00679888985291058</v>
      </c>
      <c r="K4" s="62" t="n">
        <v>11106</v>
      </c>
      <c r="L4" s="49" t="n">
        <f>K4/C4</f>
        <v>0.0187832016682649</v>
      </c>
      <c r="M4" s="62" t="n">
        <v>276</v>
      </c>
      <c r="N4" s="49" t="n">
        <f>M4/C4</f>
        <v>0.000466789452587891</v>
      </c>
      <c r="O4" s="62" t="n">
        <v>9405</v>
      </c>
      <c r="P4" s="49" t="n">
        <f>O4/C4</f>
        <v>0.0159063579767722</v>
      </c>
      <c r="Q4" s="62" t="n">
        <f>C4-E4</f>
        <v>298434</v>
      </c>
      <c r="R4" s="49" t="n">
        <f>Q4/$C4</f>
        <v>0.50473131700585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622994</v>
      </c>
      <c r="D5" s="49" t="n">
        <f>F5+H5+J5+L5+N5+P5</f>
        <v>0.96045708305377</v>
      </c>
      <c r="E5" s="62" t="n">
        <f>'4-VAPRaceAlone'!E5</f>
        <v>406483</v>
      </c>
      <c r="F5" s="49" t="n">
        <f>E5/C5</f>
        <v>0.652466957948231</v>
      </c>
      <c r="G5" s="62" t="n">
        <v>125528</v>
      </c>
      <c r="H5" s="49" t="n">
        <f>G5/C5</f>
        <v>0.201491507141321</v>
      </c>
      <c r="I5" s="62" t="n">
        <v>2836</v>
      </c>
      <c r="J5" s="49" t="n">
        <f>I5/C5</f>
        <v>0.0045522107757057</v>
      </c>
      <c r="K5" s="62" t="n">
        <v>50462</v>
      </c>
      <c r="L5" s="49" t="n">
        <f>K5/C5</f>
        <v>0.0809991749519257</v>
      </c>
      <c r="M5" s="62" t="n">
        <v>324</v>
      </c>
      <c r="N5" s="49" t="n">
        <f>M5/C5</f>
        <v>0.000520069214149735</v>
      </c>
      <c r="O5" s="62" t="n">
        <v>12726</v>
      </c>
      <c r="P5" s="49" t="n">
        <f>O5/C5</f>
        <v>0.0204271630224368</v>
      </c>
      <c r="Q5" s="62" t="n">
        <f>C5-E5</f>
        <v>216511</v>
      </c>
      <c r="R5" s="49" t="n">
        <f>Q5/$C5</f>
        <v>0.347533042051769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</f>
        <v>0.951945200369626</v>
      </c>
      <c r="E6" s="62" t="n">
        <f>'4-VAPRaceAlone'!E6</f>
        <v>464155</v>
      </c>
      <c r="F6" s="49" t="n">
        <f>E6/C6</f>
        <v>0.786990174385581</v>
      </c>
      <c r="G6" s="62" t="n">
        <v>47466</v>
      </c>
      <c r="H6" s="49" t="n">
        <f>G6/C6</f>
        <v>0.0804801749790178</v>
      </c>
      <c r="I6" s="62" t="n">
        <v>4094</v>
      </c>
      <c r="J6" s="49" t="n">
        <f>I6/C6</f>
        <v>0.00694151258509457</v>
      </c>
      <c r="K6" s="62" t="n">
        <v>17900</v>
      </c>
      <c r="L6" s="49" t="n">
        <f>K6/C6</f>
        <v>0.0303500428122112</v>
      </c>
      <c r="M6" s="62" t="n">
        <v>360</v>
      </c>
      <c r="N6" s="49" t="n">
        <f>M6/C6</f>
        <v>0.000610391922480226</v>
      </c>
      <c r="O6" s="62" t="n">
        <v>27468</v>
      </c>
      <c r="P6" s="49" t="n">
        <f>O6/C6</f>
        <v>0.0465729036852412</v>
      </c>
      <c r="Q6" s="62" t="n">
        <f>C6-E6</f>
        <v>125630</v>
      </c>
      <c r="R6" s="49" t="n">
        <f>Q6/$C6</f>
        <v>0.213009825614419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</f>
        <v>0.95176850449227</v>
      </c>
      <c r="E7" s="62" t="n">
        <f>'4-VAPRaceAlone'!E7</f>
        <v>510217</v>
      </c>
      <c r="F7" s="49" t="n">
        <f>E7/C7</f>
        <v>0.832860491537819</v>
      </c>
      <c r="G7" s="62" t="n">
        <v>39046</v>
      </c>
      <c r="H7" s="49" t="n">
        <f>G7/C7</f>
        <v>0.0637373328458003</v>
      </c>
      <c r="I7" s="62" t="n">
        <v>3333</v>
      </c>
      <c r="J7" s="49" t="n">
        <f>I7/C7</f>
        <v>0.00544067331801087</v>
      </c>
      <c r="K7" s="62" t="n">
        <v>18751</v>
      </c>
      <c r="L7" s="49" t="n">
        <f>K7/C7</f>
        <v>0.0306084804638529</v>
      </c>
      <c r="M7" s="62" t="n">
        <v>410</v>
      </c>
      <c r="N7" s="49" t="n">
        <f>M7/C7</f>
        <v>0.000669269745089845</v>
      </c>
      <c r="O7" s="62" t="n">
        <v>11304</v>
      </c>
      <c r="P7" s="49" t="n">
        <f>O7/C7</f>
        <v>0.0184522565816966</v>
      </c>
      <c r="Q7" s="62" t="n">
        <f>C7-E7</f>
        <v>102391</v>
      </c>
      <c r="R7" s="49" t="n">
        <f>Q7/$C7</f>
        <v>0.167139508462181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620432</v>
      </c>
      <c r="D8" s="49" t="n">
        <f>F8+H8+J8+L8+N8+P8</f>
        <v>0.96128504010109</v>
      </c>
      <c r="E8" s="62" t="n">
        <f>'4-VAPRaceAlone'!E8</f>
        <v>478555</v>
      </c>
      <c r="F8" s="49" t="n">
        <f>E8/C8</f>
        <v>0.771325463547979</v>
      </c>
      <c r="G8" s="62" t="n">
        <v>63358</v>
      </c>
      <c r="H8" s="49" t="n">
        <f>G8/C8</f>
        <v>0.102119168579312</v>
      </c>
      <c r="I8" s="62" t="n">
        <v>2195</v>
      </c>
      <c r="J8" s="49" t="n">
        <f>I8/C8</f>
        <v>0.0035378574928437</v>
      </c>
      <c r="K8" s="62" t="n">
        <v>45572</v>
      </c>
      <c r="L8" s="49" t="n">
        <f>K8/C8</f>
        <v>0.0734520463161152</v>
      </c>
      <c r="M8" s="62" t="n">
        <v>285</v>
      </c>
      <c r="N8" s="49" t="n">
        <f>M8/C8</f>
        <v>0.00045935735100704</v>
      </c>
      <c r="O8" s="62" t="n">
        <v>6447</v>
      </c>
      <c r="P8" s="49" t="n">
        <f>O8/C8</f>
        <v>0.0103911468138329</v>
      </c>
      <c r="Q8" s="62" t="n">
        <f>C8-E8</f>
        <v>141877</v>
      </c>
      <c r="R8" s="49" t="n">
        <f>Q8/$C8</f>
        <v>0.228674536452021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0.947578708494103</v>
      </c>
      <c r="E9" s="62" t="n">
        <f>'4-VAPRaceAlone'!E9</f>
        <v>464103</v>
      </c>
      <c r="F9" s="49" t="n">
        <f>E9/C9</f>
        <v>0.748005492752082</v>
      </c>
      <c r="G9" s="62" t="n">
        <v>60237</v>
      </c>
      <c r="H9" s="49" t="n">
        <f>G9/C9</f>
        <v>0.0970853600750418</v>
      </c>
      <c r="I9" s="62" t="n">
        <v>2999</v>
      </c>
      <c r="J9" s="49" t="n">
        <f>I9/C9</f>
        <v>0.00483355736283431</v>
      </c>
      <c r="K9" s="62" t="n">
        <v>49895</v>
      </c>
      <c r="L9" s="49" t="n">
        <f>K9/C9</f>
        <v>0.0804169205130437</v>
      </c>
      <c r="M9" s="62" t="n">
        <v>456</v>
      </c>
      <c r="N9" s="49" t="n">
        <f>M9/C9</f>
        <v>0.000734945701051166</v>
      </c>
      <c r="O9" s="62" t="n">
        <v>10239</v>
      </c>
      <c r="P9" s="49" t="n">
        <f>O9/C9</f>
        <v>0.0165024320900502</v>
      </c>
      <c r="Q9" s="62" t="n">
        <f>C9-E9</f>
        <v>156351</v>
      </c>
      <c r="R9" s="49" t="n">
        <f>Q9/$C9</f>
        <v>0.251994507247918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</f>
        <v>0.952514340612913</v>
      </c>
      <c r="E10" s="62" t="n">
        <f>'4-VAPRaceAlone'!E10</f>
        <v>523136</v>
      </c>
      <c r="F10" s="49" t="n">
        <f>E10/C10</f>
        <v>0.865043629526863</v>
      </c>
      <c r="G10" s="62" t="n">
        <v>31760</v>
      </c>
      <c r="H10" s="49" t="n">
        <f>G10/C10</f>
        <v>0.052517482401848</v>
      </c>
      <c r="I10" s="62" t="n">
        <v>3572</v>
      </c>
      <c r="J10" s="49" t="n">
        <f>I10/C10</f>
        <v>0.00590656319708442</v>
      </c>
      <c r="K10" s="62" t="n">
        <v>6364</v>
      </c>
      <c r="L10" s="49" t="n">
        <f>K10/C10</f>
        <v>0.0105233393578514</v>
      </c>
      <c r="M10" s="62" t="n">
        <v>195</v>
      </c>
      <c r="N10" s="49" t="n">
        <f>M10/C10</f>
        <v>0.000322446759079357</v>
      </c>
      <c r="O10" s="62" t="n">
        <v>11007</v>
      </c>
      <c r="P10" s="49" t="n">
        <f>O10/C10</f>
        <v>0.0182008793701871</v>
      </c>
      <c r="Q10" s="62" t="n">
        <f>C10-E10</f>
        <v>81615</v>
      </c>
      <c r="R10" s="49" t="n">
        <f>Q10/$C10</f>
        <v>0.134956370473137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</f>
        <v>0.949096637048028</v>
      </c>
      <c r="E11" s="62" t="n">
        <f>'4-VAPRaceAlone'!E11</f>
        <v>489142</v>
      </c>
      <c r="F11" s="49" t="n">
        <f>E11/C11</f>
        <v>0.813612154398385</v>
      </c>
      <c r="G11" s="62" t="n">
        <v>42052</v>
      </c>
      <c r="H11" s="49" t="n">
        <f>G11/C11</f>
        <v>0.0699470058117292</v>
      </c>
      <c r="I11" s="62" t="n">
        <v>4376</v>
      </c>
      <c r="J11" s="49" t="n">
        <f>I11/C11</f>
        <v>0.00727879999600797</v>
      </c>
      <c r="K11" s="62" t="n">
        <v>14045</v>
      </c>
      <c r="L11" s="49" t="n">
        <f>K11/C11</f>
        <v>0.0233616878299662</v>
      </c>
      <c r="M11" s="62" t="n">
        <v>358</v>
      </c>
      <c r="N11" s="49" t="n">
        <f>M11/C11</f>
        <v>0.000595477696199921</v>
      </c>
      <c r="O11" s="62" t="n">
        <v>20622</v>
      </c>
      <c r="P11" s="49" t="n">
        <f>O11/C11</f>
        <v>0.0343015113157396</v>
      </c>
      <c r="Q11" s="62" t="n">
        <f>C11-E11</f>
        <v>112056</v>
      </c>
      <c r="R11" s="49" t="n">
        <f>Q11/$C11</f>
        <v>0.186387845601615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607301</v>
      </c>
      <c r="D12" s="49" t="n">
        <f>F12+H12+J12+L12+N12+P12</f>
        <v>0.956393946329745</v>
      </c>
      <c r="E12" s="62" t="n">
        <f>'4-VAPRaceAlone'!E12</f>
        <v>548744</v>
      </c>
      <c r="F12" s="49" t="n">
        <f>E12/C12</f>
        <v>0.903578291489723</v>
      </c>
      <c r="G12" s="62" t="n">
        <v>14865</v>
      </c>
      <c r="H12" s="49" t="n">
        <f>G12/C12</f>
        <v>0.0244771538331075</v>
      </c>
      <c r="I12" s="62" t="n">
        <v>2282</v>
      </c>
      <c r="J12" s="49" t="n">
        <f>I12/C12</f>
        <v>0.00375760948854028</v>
      </c>
      <c r="K12" s="62" t="n">
        <v>8130</v>
      </c>
      <c r="L12" s="49" t="n">
        <f>K12/C12</f>
        <v>0.0133871012891466</v>
      </c>
      <c r="M12" s="62" t="n">
        <v>181</v>
      </c>
      <c r="N12" s="49" t="n">
        <f>M12/C12</f>
        <v>0.000298040016400434</v>
      </c>
      <c r="O12" s="62" t="n">
        <v>6617</v>
      </c>
      <c r="P12" s="49" t="n">
        <f>O12/C12</f>
        <v>0.0108957502128269</v>
      </c>
      <c r="Q12" s="62" t="n">
        <f>C12-E12</f>
        <v>58557</v>
      </c>
      <c r="R12" s="49" t="n">
        <f>Q12/$C12</f>
        <v>0.0964217085102774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0.954230274700878</v>
      </c>
      <c r="E13" s="62" t="n">
        <f>'4-VAPRaceAlone'!E13</f>
        <v>470339</v>
      </c>
      <c r="F13" s="49" t="n">
        <f>E13/C13</f>
        <v>0.776317592046994</v>
      </c>
      <c r="G13" s="62" t="n">
        <v>86774</v>
      </c>
      <c r="H13" s="49" t="n">
        <f>G13/C13</f>
        <v>0.143224743710995</v>
      </c>
      <c r="I13" s="62" t="n">
        <v>3550</v>
      </c>
      <c r="J13" s="49" t="n">
        <f>I13/C13</f>
        <v>0.00585944914575834</v>
      </c>
      <c r="K13" s="62" t="n">
        <v>7187</v>
      </c>
      <c r="L13" s="49" t="n">
        <f>K13/C13</f>
        <v>0.0118624960593141</v>
      </c>
      <c r="M13" s="62" t="n">
        <v>286</v>
      </c>
      <c r="N13" s="49" t="n">
        <f>M13/C13</f>
        <v>0.000472057029770953</v>
      </c>
      <c r="O13" s="62" t="n">
        <v>9993</v>
      </c>
      <c r="P13" s="49" t="n">
        <f>O13/C13</f>
        <v>0.0164939367080459</v>
      </c>
      <c r="Q13" s="62" t="n">
        <f>C13-E13</f>
        <v>135520</v>
      </c>
      <c r="R13" s="49" t="n">
        <f>Q13/$C13</f>
        <v>0.223682407953006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0.95969938432694</v>
      </c>
      <c r="E14" s="62" t="n">
        <f>'4-VAPRaceAlone'!E14</f>
        <v>576111</v>
      </c>
      <c r="F14" s="49" t="n">
        <f>E14/C14</f>
        <v>0.912284007702247</v>
      </c>
      <c r="G14" s="62" t="n">
        <v>7330</v>
      </c>
      <c r="H14" s="49" t="n">
        <f>G14/C14</f>
        <v>0.0116072107223391</v>
      </c>
      <c r="I14" s="62" t="n">
        <v>14387</v>
      </c>
      <c r="J14" s="49" t="n">
        <f>I14/C14</f>
        <v>0.0227821201449239</v>
      </c>
      <c r="K14" s="62" t="n">
        <v>3867</v>
      </c>
      <c r="L14" s="49" t="n">
        <f>K14/C14</f>
        <v>0.00612347665256277</v>
      </c>
      <c r="M14" s="62" t="n">
        <v>350</v>
      </c>
      <c r="N14" s="49" t="n">
        <f>M14/C14</f>
        <v>0.000554232435582356</v>
      </c>
      <c r="O14" s="62" t="n">
        <v>4009</v>
      </c>
      <c r="P14" s="49" t="n">
        <f>O14/C14</f>
        <v>0.00634833666928475</v>
      </c>
      <c r="Q14" s="62" t="n">
        <f>C14-E14</f>
        <v>55393</v>
      </c>
      <c r="R14" s="49" t="n">
        <f>Q14/$C14</f>
        <v>0.0877159922977527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</f>
        <v>0.957235874404283</v>
      </c>
      <c r="E15" s="62" t="n">
        <f>'4-VAPRaceAlone'!E15</f>
        <v>540173</v>
      </c>
      <c r="F15" s="49" t="n">
        <f>E15/C15</f>
        <v>0.882826034373427</v>
      </c>
      <c r="G15" s="62" t="n">
        <v>26690</v>
      </c>
      <c r="H15" s="49" t="n">
        <f>G15/C15</f>
        <v>0.0436205194584453</v>
      </c>
      <c r="I15" s="62" t="n">
        <v>5541</v>
      </c>
      <c r="J15" s="49" t="n">
        <f>I15/C15</f>
        <v>0.00905587479652474</v>
      </c>
      <c r="K15" s="62" t="n">
        <v>4252</v>
      </c>
      <c r="L15" s="49" t="n">
        <f>K15/C15</f>
        <v>0.00694921126778978</v>
      </c>
      <c r="M15" s="62" t="n">
        <v>264</v>
      </c>
      <c r="N15" s="49" t="n">
        <f>M15/C15</f>
        <v>0.000431465610229657</v>
      </c>
      <c r="O15" s="62" t="n">
        <v>8782</v>
      </c>
      <c r="P15" s="49" t="n">
        <f>O15/C15</f>
        <v>0.0143527688978669</v>
      </c>
      <c r="Q15" s="62" t="n">
        <f>C15-E15</f>
        <v>71695</v>
      </c>
      <c r="R15" s="49" t="n">
        <f>Q15/$C15</f>
        <v>0.117173965626573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0.976721187402767</v>
      </c>
      <c r="E3" s="62" t="n">
        <f>'4A-VAPNHRaceAlone'!E3</f>
        <v>248855</v>
      </c>
      <c r="F3" s="49" t="n">
        <f>E3/C3</f>
        <v>0.418542656519363</v>
      </c>
      <c r="G3" s="62" t="n">
        <v>248944</v>
      </c>
      <c r="H3" s="49" t="n">
        <f>G3/C3</f>
        <v>0.418692343270403</v>
      </c>
      <c r="I3" s="62" t="n">
        <v>3421</v>
      </c>
      <c r="J3" s="49" t="n">
        <f>I3/C3</f>
        <v>0.00575368961022579</v>
      </c>
      <c r="K3" s="62" t="n">
        <v>27456</v>
      </c>
      <c r="L3" s="49" t="n">
        <f>K3/C3</f>
        <v>0.0461775217592398</v>
      </c>
      <c r="M3" s="62" t="n">
        <v>275</v>
      </c>
      <c r="N3" s="49" t="n">
        <f>M3/C3</f>
        <v>0.000462515241979565</v>
      </c>
      <c r="O3" s="62" t="n">
        <v>3111</v>
      </c>
      <c r="P3" s="49" t="n">
        <f>O3/C3</f>
        <v>0.00523230879199428</v>
      </c>
      <c r="Q3" s="62" t="n">
        <f>'4A-VAPNHRaceAlone'!Q3</f>
        <v>48672</v>
      </c>
      <c r="R3" s="49" t="n">
        <f>Q3/C3</f>
        <v>0.0818601522095615</v>
      </c>
      <c r="S3" s="62" t="n">
        <f>C3-E3</f>
        <v>345720</v>
      </c>
      <c r="T3" s="49" t="n">
        <f>S3/$C3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0.976569198999447</v>
      </c>
      <c r="E4" s="62" t="n">
        <f>'4A-VAPNHRaceAlone'!E4</f>
        <v>288614</v>
      </c>
      <c r="F4" s="49" t="n">
        <f>E4/C4</f>
        <v>0.488123083584064</v>
      </c>
      <c r="G4" s="62" t="n">
        <v>252271</v>
      </c>
      <c r="H4" s="49" t="n">
        <f>G4/C4</f>
        <v>0.42665739852826</v>
      </c>
      <c r="I4" s="62" t="n">
        <v>3336</v>
      </c>
      <c r="J4" s="49" t="n">
        <f>I4/C4</f>
        <v>0.00564206381823625</v>
      </c>
      <c r="K4" s="62" t="n">
        <v>10995</v>
      </c>
      <c r="L4" s="49" t="n">
        <f>K4/C4</f>
        <v>0.0185954711275502</v>
      </c>
      <c r="M4" s="62" t="n">
        <v>222</v>
      </c>
      <c r="N4" s="49" t="n">
        <f>M4/C4</f>
        <v>0.00037546108142939</v>
      </c>
      <c r="O4" s="62" t="n">
        <v>3326</v>
      </c>
      <c r="P4" s="49" t="n">
        <f>O4/C4</f>
        <v>0.0056251511569106</v>
      </c>
      <c r="Q4" s="62" t="n">
        <f>'4A-VAPNHRaceAlone'!Q4</f>
        <v>18655</v>
      </c>
      <c r="R4" s="49" t="n">
        <f>Q4/C4</f>
        <v>0.0315505697029968</v>
      </c>
      <c r="S4" s="62" t="n">
        <f>C4-E4</f>
        <v>302659</v>
      </c>
      <c r="T4" s="49" t="n">
        <f>S4/$C4</f>
        <v>0.511876916415936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622994</v>
      </c>
      <c r="D5" s="49" t="n">
        <f>F5+H5+J5+L5+N5+P5+R5</f>
        <v>0.975563167542544</v>
      </c>
      <c r="E5" s="62" t="n">
        <f>'4A-VAPNHRaceAlone'!E5</f>
        <v>400546</v>
      </c>
      <c r="F5" s="49" t="n">
        <f>E5/C5</f>
        <v>0.642937171144505</v>
      </c>
      <c r="G5" s="62" t="n">
        <v>124189</v>
      </c>
      <c r="H5" s="49" t="n">
        <f>G5/C5</f>
        <v>0.199342208753214</v>
      </c>
      <c r="I5" s="62" t="n">
        <v>2042</v>
      </c>
      <c r="J5" s="49" t="n">
        <f>I5/C5</f>
        <v>0.00327772017065975</v>
      </c>
      <c r="K5" s="62" t="n">
        <v>50255</v>
      </c>
      <c r="L5" s="49" t="n">
        <f>K5/C5</f>
        <v>0.0806669085095523</v>
      </c>
      <c r="M5" s="62" t="n">
        <v>279</v>
      </c>
      <c r="N5" s="49" t="n">
        <f>M5/C5</f>
        <v>0.000447837378851161</v>
      </c>
      <c r="O5" s="62" t="n">
        <v>3080</v>
      </c>
      <c r="P5" s="49" t="n">
        <f>O5/C5</f>
        <v>0.00494386783821353</v>
      </c>
      <c r="Q5" s="62" t="n">
        <f>'4A-VAPNHRaceAlone'!Q5</f>
        <v>27379</v>
      </c>
      <c r="R5" s="49" t="n">
        <f>Q5/C5</f>
        <v>0.0439474537475481</v>
      </c>
      <c r="S5" s="62" t="n">
        <f>C5-E5</f>
        <v>222448</v>
      </c>
      <c r="T5" s="49" t="n">
        <f>S5/$C5</f>
        <v>0.357062828855495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0.971964359893859</v>
      </c>
      <c r="E6" s="62" t="n">
        <f>'4A-VAPNHRaceAlone'!E6</f>
        <v>454703</v>
      </c>
      <c r="F6" s="49" t="n">
        <f>E6/C6</f>
        <v>0.770963995354239</v>
      </c>
      <c r="G6" s="62" t="n">
        <v>45640</v>
      </c>
      <c r="H6" s="49" t="n">
        <f>G6/C6</f>
        <v>0.0773841315055486</v>
      </c>
      <c r="I6" s="62" t="n">
        <v>2185</v>
      </c>
      <c r="J6" s="49" t="n">
        <f>I6/C6</f>
        <v>0.00370473986283137</v>
      </c>
      <c r="K6" s="62" t="n">
        <v>17672</v>
      </c>
      <c r="L6" s="49" t="n">
        <f>K6/C6</f>
        <v>0.0299634612613071</v>
      </c>
      <c r="M6" s="62" t="n">
        <v>248</v>
      </c>
      <c r="N6" s="49" t="n">
        <f>M6/C6</f>
        <v>0.000420492213264156</v>
      </c>
      <c r="O6" s="62" t="n">
        <v>2052</v>
      </c>
      <c r="P6" s="49" t="n">
        <f>O6/C6</f>
        <v>0.00347923395813729</v>
      </c>
      <c r="Q6" s="62" t="n">
        <f>'4A-VAPNHRaceAlone'!Q6</f>
        <v>50750</v>
      </c>
      <c r="R6" s="49" t="n">
        <f>Q6/C6</f>
        <v>0.0860483057385318</v>
      </c>
      <c r="S6" s="62" t="n">
        <f>C6-E6</f>
        <v>135082</v>
      </c>
      <c r="T6" s="49" t="n">
        <f>S6/$C6</f>
        <v>0.229036004645761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0.967357592457167</v>
      </c>
      <c r="E7" s="62" t="n">
        <f>'4A-VAPNHRaceAlone'!E7</f>
        <v>501448</v>
      </c>
      <c r="F7" s="49" t="n">
        <f>E7/C7</f>
        <v>0.818546280819056</v>
      </c>
      <c r="G7" s="62" t="n">
        <v>37966</v>
      </c>
      <c r="H7" s="49" t="n">
        <f>G7/C7</f>
        <v>0.0619743783953197</v>
      </c>
      <c r="I7" s="62" t="n">
        <v>2406</v>
      </c>
      <c r="J7" s="49" t="n">
        <f>I7/C7</f>
        <v>0.00392747074801504</v>
      </c>
      <c r="K7" s="62" t="n">
        <v>18564</v>
      </c>
      <c r="L7" s="49" t="n">
        <f>K7/C7</f>
        <v>0.0303032281654827</v>
      </c>
      <c r="M7" s="62" t="n">
        <v>349</v>
      </c>
      <c r="N7" s="49" t="n">
        <f>M7/C7</f>
        <v>0.000569695465942332</v>
      </c>
      <c r="O7" s="62" t="n">
        <v>2244</v>
      </c>
      <c r="P7" s="49" t="n">
        <f>O7/C7</f>
        <v>0.00366302758044296</v>
      </c>
      <c r="Q7" s="62" t="n">
        <f>'4A-VAPNHRaceAlone'!Q7</f>
        <v>29634</v>
      </c>
      <c r="R7" s="49" t="n">
        <f>Q7/C7</f>
        <v>0.0483735112829085</v>
      </c>
      <c r="S7" s="62" t="n">
        <f>C7-E7</f>
        <v>111160</v>
      </c>
      <c r="T7" s="49" t="n">
        <f>S7/$C7</f>
        <v>0.181453719180944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620432</v>
      </c>
      <c r="D8" s="49" t="n">
        <f>F8+H8+J8+L8+N8+P8+R8</f>
        <v>0.972457900301725</v>
      </c>
      <c r="E8" s="62" t="n">
        <f>'4A-VAPNHRaceAlone'!E8</f>
        <v>474617</v>
      </c>
      <c r="F8" s="49" t="n">
        <f>E8/C8</f>
        <v>0.764978273203187</v>
      </c>
      <c r="G8" s="62" t="n">
        <v>62683</v>
      </c>
      <c r="H8" s="49" t="n">
        <f>G8/C8</f>
        <v>0.101031216958506</v>
      </c>
      <c r="I8" s="62" t="n">
        <v>1723</v>
      </c>
      <c r="J8" s="49" t="n">
        <f>I8/C8</f>
        <v>0.00277709724836888</v>
      </c>
      <c r="K8" s="62" t="n">
        <v>45434</v>
      </c>
      <c r="L8" s="49" t="n">
        <f>K8/C8</f>
        <v>0.0732296206514171</v>
      </c>
      <c r="M8" s="62" t="n">
        <v>236</v>
      </c>
      <c r="N8" s="49" t="n">
        <f>M8/C8</f>
        <v>0.000380380122237409</v>
      </c>
      <c r="O8" s="62" t="n">
        <v>2201</v>
      </c>
      <c r="P8" s="49" t="n">
        <f>O8/C8</f>
        <v>0.00354752817391753</v>
      </c>
      <c r="Q8" s="62" t="n">
        <f>'4A-VAPNHRaceAlone'!Q8</f>
        <v>16450</v>
      </c>
      <c r="R8" s="49" t="n">
        <f>Q8/C8</f>
        <v>0.0265137839440906</v>
      </c>
      <c r="S8" s="62" t="n">
        <f>C8-E8</f>
        <v>145815</v>
      </c>
      <c r="T8" s="49" t="n">
        <f>S8/$C8</f>
        <v>0.235021726796813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0.965053009570412</v>
      </c>
      <c r="E9" s="62" t="n">
        <f>'4A-VAPNHRaceAlone'!E9</f>
        <v>456153</v>
      </c>
      <c r="F9" s="49" t="n">
        <f>E9/C9</f>
        <v>0.735192294674545</v>
      </c>
      <c r="G9" s="62" t="n">
        <v>59086</v>
      </c>
      <c r="H9" s="49" t="n">
        <f>G9/C9</f>
        <v>0.0952302668690991</v>
      </c>
      <c r="I9" s="62" t="n">
        <v>2152</v>
      </c>
      <c r="J9" s="49" t="n">
        <f>I9/C9</f>
        <v>0.00346842795759234</v>
      </c>
      <c r="K9" s="62" t="n">
        <v>49652</v>
      </c>
      <c r="L9" s="49" t="n">
        <f>K9/C9</f>
        <v>0.0800252718170888</v>
      </c>
      <c r="M9" s="62" t="n">
        <v>393</v>
      </c>
      <c r="N9" s="49" t="n">
        <f>M9/C9</f>
        <v>0.000633407150248044</v>
      </c>
      <c r="O9" s="62" t="n">
        <v>2971</v>
      </c>
      <c r="P9" s="49" t="n">
        <f>O9/C9</f>
        <v>0.00478842911803292</v>
      </c>
      <c r="Q9" s="62" t="n">
        <f>'4A-VAPNHRaceAlone'!Q9</f>
        <v>28364</v>
      </c>
      <c r="R9" s="49" t="n">
        <f>Q9/C9</f>
        <v>0.0457149119838054</v>
      </c>
      <c r="S9" s="62" t="n">
        <f>C9-E9</f>
        <v>164301</v>
      </c>
      <c r="T9" s="49" t="n">
        <f>S9/$C9</f>
        <v>0.264807705325455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0.965018660572699</v>
      </c>
      <c r="E10" s="62" t="n">
        <f>'4A-VAPNHRaceAlone'!E10</f>
        <v>515416</v>
      </c>
      <c r="F10" s="49" t="n">
        <f>E10/C10</f>
        <v>0.852278045013568</v>
      </c>
      <c r="G10" s="62" t="n">
        <v>31147</v>
      </c>
      <c r="H10" s="49" t="n">
        <f>G10/C10</f>
        <v>0.0515038420771524</v>
      </c>
      <c r="I10" s="62" t="n">
        <v>2753</v>
      </c>
      <c r="J10" s="49" t="n">
        <f>I10/C10</f>
        <v>0.00455228680895112</v>
      </c>
      <c r="K10" s="62" t="n">
        <v>6262</v>
      </c>
      <c r="L10" s="49" t="n">
        <f>K10/C10</f>
        <v>0.0103546748992561</v>
      </c>
      <c r="M10" s="62" t="n">
        <v>170</v>
      </c>
      <c r="N10" s="49" t="n">
        <f>M10/C10</f>
        <v>0.00028110743099226</v>
      </c>
      <c r="O10" s="62" t="n">
        <v>1910</v>
      </c>
      <c r="P10" s="49" t="n">
        <f>O10/C10</f>
        <v>0.00315832466585421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89335</v>
      </c>
      <c r="T10" s="49" t="n">
        <f>S10/$C10</f>
        <v>0.147721954986432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0.967308607147728</v>
      </c>
      <c r="E11" s="62" t="n">
        <f>'4A-VAPNHRaceAlone'!E11</f>
        <v>479985</v>
      </c>
      <c r="F11" s="49" t="n">
        <f>E11/C11</f>
        <v>0.798380899470723</v>
      </c>
      <c r="G11" s="62" t="n">
        <v>41082</v>
      </c>
      <c r="H11" s="49" t="n">
        <f>G11/C11</f>
        <v>0.0683335606572211</v>
      </c>
      <c r="I11" s="62" t="n">
        <v>2797</v>
      </c>
      <c r="J11" s="49" t="n">
        <f>I11/C11</f>
        <v>0.0046523774197519</v>
      </c>
      <c r="K11" s="62" t="n">
        <v>13851</v>
      </c>
      <c r="L11" s="49" t="n">
        <f>K11/C11</f>
        <v>0.0230389987990645</v>
      </c>
      <c r="M11" s="62" t="n">
        <v>298</v>
      </c>
      <c r="N11" s="49" t="n">
        <f>M11/C11</f>
        <v>0.00049567696499323</v>
      </c>
      <c r="O11" s="62" t="n">
        <v>2454</v>
      </c>
      <c r="P11" s="49" t="n">
        <f>O11/C11</f>
        <v>0.00408184990635365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121213</v>
      </c>
      <c r="T11" s="49" t="n">
        <f>S11/$C11</f>
        <v>0.201619100529277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607301</v>
      </c>
      <c r="D12" s="49" t="n">
        <f>F12+H12+J12+L12+N12+P12+R12</f>
        <v>0.968615233632087</v>
      </c>
      <c r="E12" s="62" t="n">
        <f>'4A-VAPNHRaceAlone'!E12</f>
        <v>543209</v>
      </c>
      <c r="F12" s="49" t="n">
        <f>E12/C12</f>
        <v>0.894464194855599</v>
      </c>
      <c r="G12" s="62" t="n">
        <v>14447</v>
      </c>
      <c r="H12" s="49" t="n">
        <f>G12/C12</f>
        <v>0.0237888625245142</v>
      </c>
      <c r="I12" s="62" t="n">
        <v>1756</v>
      </c>
      <c r="J12" s="49" t="n">
        <f>I12/C12</f>
        <v>0.00289148214806167</v>
      </c>
      <c r="K12" s="62" t="n">
        <v>8022</v>
      </c>
      <c r="L12" s="49" t="n">
        <f>K12/C12</f>
        <v>0.0132092652572612</v>
      </c>
      <c r="M12" s="62" t="n">
        <v>158</v>
      </c>
      <c r="N12" s="49" t="n">
        <f>M12/C12</f>
        <v>0.000260167528128556</v>
      </c>
      <c r="O12" s="62" t="n">
        <v>1615</v>
      </c>
      <c r="P12" s="49" t="n">
        <f>O12/C12</f>
        <v>0.00265930732865581</v>
      </c>
      <c r="Q12" s="62" t="n">
        <f>'4A-VAPNHRaceAlone'!Q12</f>
        <v>19034</v>
      </c>
      <c r="R12" s="49" t="n">
        <f>Q12/C12</f>
        <v>0.0313419539898666</v>
      </c>
      <c r="S12" s="62" t="n">
        <f>C12-E12</f>
        <v>64092</v>
      </c>
      <c r="T12" s="49" t="n">
        <f>S12/$C12</f>
        <v>0.105535805144401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0.967929831858568</v>
      </c>
      <c r="E13" s="62" t="n">
        <f>'4A-VAPNHRaceAlone'!E13</f>
        <v>461426</v>
      </c>
      <c r="F13" s="49" t="n">
        <f>E13/C13</f>
        <v>0.761606248318503</v>
      </c>
      <c r="G13" s="62" t="n">
        <v>85616</v>
      </c>
      <c r="H13" s="49" t="n">
        <f>G13/C13</f>
        <v>0.14131340790514</v>
      </c>
      <c r="I13" s="62" t="n">
        <v>2754</v>
      </c>
      <c r="J13" s="49" t="n">
        <f>I13/C13</f>
        <v>0.00454561209786435</v>
      </c>
      <c r="K13" s="62" t="n">
        <v>7084</v>
      </c>
      <c r="L13" s="49" t="n">
        <f>K13/C13</f>
        <v>0.0116924895066344</v>
      </c>
      <c r="M13" s="62" t="n">
        <v>257</v>
      </c>
      <c r="N13" s="49" t="n">
        <f>M13/C13</f>
        <v>0.000424191107171801</v>
      </c>
      <c r="O13" s="62" t="n">
        <v>2142</v>
      </c>
      <c r="P13" s="49" t="n">
        <f>O13/C13</f>
        <v>0.00353547607611672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144433</v>
      </c>
      <c r="T13" s="49" t="n">
        <f>S13/$C13</f>
        <v>0.238393751681497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0.965362056297347</v>
      </c>
      <c r="E14" s="62" t="n">
        <f>'4A-VAPNHRaceAlone'!E14</f>
        <v>572387</v>
      </c>
      <c r="F14" s="49" t="n">
        <f>E14/C14</f>
        <v>0.906386974587651</v>
      </c>
      <c r="G14" s="62" t="n">
        <v>7128</v>
      </c>
      <c r="H14" s="49" t="n">
        <f>G14/C14</f>
        <v>0.0112873394309458</v>
      </c>
      <c r="I14" s="62" t="n">
        <v>13915</v>
      </c>
      <c r="J14" s="49" t="n">
        <f>I14/C14</f>
        <v>0.0220346981175099</v>
      </c>
      <c r="K14" s="62" t="n">
        <v>3752</v>
      </c>
      <c r="L14" s="49" t="n">
        <f>K14/C14</f>
        <v>0.00594137170944285</v>
      </c>
      <c r="M14" s="62" t="n">
        <v>283</v>
      </c>
      <c r="N14" s="49" t="n">
        <f>M14/C14</f>
        <v>0.000448136512199448</v>
      </c>
      <c r="O14" s="62" t="n">
        <v>1722</v>
      </c>
      <c r="P14" s="49" t="n">
        <f>O14/C14</f>
        <v>0.00272682358306519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59117</v>
      </c>
      <c r="T14" s="49" t="n">
        <f>S14/$C14</f>
        <v>0.0936130254123489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0.96806173880641</v>
      </c>
      <c r="E15" s="62" t="n">
        <f>'4A-VAPNHRaceAlone'!E15</f>
        <v>531437</v>
      </c>
      <c r="F15" s="49" t="n">
        <f>E15/C15</f>
        <v>0.868548445089464</v>
      </c>
      <c r="G15" s="62" t="n">
        <v>26200</v>
      </c>
      <c r="H15" s="49" t="n">
        <f>G15/C15</f>
        <v>0.0428196931364281</v>
      </c>
      <c r="I15" s="62" t="n">
        <v>4654</v>
      </c>
      <c r="J15" s="49" t="n">
        <f>I15/C15</f>
        <v>0.0076062157197304</v>
      </c>
      <c r="K15" s="62" t="n">
        <v>4132</v>
      </c>
      <c r="L15" s="49" t="n">
        <f>K15/C15</f>
        <v>0.00675309053586721</v>
      </c>
      <c r="M15" s="62" t="n">
        <v>238</v>
      </c>
      <c r="N15" s="49" t="n">
        <f>M15/C15</f>
        <v>0.000388972784979767</v>
      </c>
      <c r="O15" s="62" t="n">
        <v>1566</v>
      </c>
      <c r="P15" s="49" t="n">
        <f>O15/C15</f>
        <v>0.00255937555158956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80431</v>
      </c>
      <c r="T15" s="49" t="n">
        <f>S15/$C15</f>
        <v>0.131451554910536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0.747235561010677</v>
      </c>
      <c r="C3" s="77"/>
      <c r="D3" s="81" t="n">
        <f>IF(ISERROR((G3+K3+O3+S3+W3+AA3)/(E3+I3+M3+Q3+U3+Y3+G3+K3+O3+S3+W3+AA3)),"",(G3+K3+O3+S3+W3+AA3)/(E3+I3+M3+Q3+U3+Y3+G3+K3+O3+S3+W3+AA3))</f>
        <v>0.252764438989323</v>
      </c>
      <c r="E3" s="14" t="n">
        <v>247590</v>
      </c>
      <c r="F3" s="75" t="n">
        <f>IF(ISERROR(E3/(E3+G3)),"",(E3/(E3+G3)))</f>
        <v>0.738195403087069</v>
      </c>
      <c r="G3" s="14" t="n">
        <v>87809</v>
      </c>
      <c r="H3" s="75" t="n">
        <f>IF(ISERROR(G3/(E3+G3)),"",(G3/(E3+G3)))</f>
        <v>0.261804596912931</v>
      </c>
      <c r="I3" s="14" t="n">
        <v>258867</v>
      </c>
      <c r="J3" s="75" t="n">
        <f>IF(ISERROR(I3/(I3+K3)),"",(I3/(I3+K3)))</f>
        <v>0.800184848025866</v>
      </c>
      <c r="K3" s="14" t="n">
        <v>64642</v>
      </c>
      <c r="L3" s="81" t="n">
        <f>IF(ISERROR(K3/(I3+K3)),"",(K3/(I3+K3)))</f>
        <v>0.199815151974134</v>
      </c>
      <c r="M3" s="14" t="n">
        <v>241921</v>
      </c>
      <c r="N3" s="75" t="n">
        <f>IF(ISERROR(M3/(M3+O3)),"",(M3/(M3+O3)))</f>
        <v>0.739749442713382</v>
      </c>
      <c r="O3" s="14" t="n">
        <v>85110</v>
      </c>
      <c r="P3" s="75" t="n">
        <f>IF(ISERROR(O3/(M3+O3)),"",(O3/(M3+O3)))</f>
        <v>0.260250557286618</v>
      </c>
      <c r="Q3" s="14" t="n">
        <v>161674</v>
      </c>
      <c r="R3" s="75" t="n">
        <f>IF(ISERROR(Q3/(Q3+S3)),"",(Q3/(Q3+S3)))</f>
        <v>0.731314995499224</v>
      </c>
      <c r="S3" s="14" t="n">
        <v>59399</v>
      </c>
      <c r="T3" s="75" t="n">
        <f>IF(ISERROR(S3/(Q3+S3)),"",(S3/(Q3+S3)))</f>
        <v>0.268685004500776</v>
      </c>
      <c r="U3" s="99" t="n">
        <v>165446</v>
      </c>
      <c r="V3" s="75" t="n">
        <f>IF(ISERROR(U3/(U3+W3)),"",(U3/(U3+W3)))</f>
        <v>0.749417935732857</v>
      </c>
      <c r="W3" s="14" t="n">
        <v>55320</v>
      </c>
      <c r="X3" s="81" t="n">
        <f>IF(ISERROR(W3/(U3+W3)),"",(W3/(U3+W3)))</f>
        <v>0.250582064267143</v>
      </c>
      <c r="Y3" s="14" t="n">
        <v>132350</v>
      </c>
      <c r="Z3" s="75" t="n">
        <f>IF(ISERROR(Y3/(Y3+AA3)),"",(Y3/(Y3+AA3)))</f>
        <v>0.701586056275312</v>
      </c>
      <c r="AA3" s="14" t="n">
        <v>56294</v>
      </c>
      <c r="AB3" s="81" t="n">
        <f>IF(ISERROR(AA3/(Y3+AA3)),"",(AA3/(Y3+AA3)))</f>
        <v>0.298413943724688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0.73613387741928</v>
      </c>
      <c r="C4" s="78"/>
      <c r="D4" s="75" t="n">
        <f>IF(ISERROR((G4+K4+O4+S4+W4+AA4)/(E4+I4+M4+Q4+U4+Y4+G4+K4+O4+S4+W4+AA4)),"",(G4+K4+O4+S4+W4+AA4)/(E4+I4+M4+Q4+U4+Y4+G4+K4+O4+S4+W4+AA4))</f>
        <v>0.26386612258072</v>
      </c>
      <c r="E4" s="14" t="n">
        <v>252539</v>
      </c>
      <c r="F4" s="75" t="n">
        <f>IF(ISERROR(E4/(E4+G4)),"",(E4/(E4+G4)))</f>
        <v>0.736495058225161</v>
      </c>
      <c r="G4" s="14" t="n">
        <v>90354</v>
      </c>
      <c r="H4" s="75" t="n">
        <f>IF(ISERROR(G4/(E4+G4)),"",(G4/(E4+G4)))</f>
        <v>0.263504941774839</v>
      </c>
      <c r="I4" s="14" t="n">
        <v>269926</v>
      </c>
      <c r="J4" s="75" t="n">
        <f>IF(ISERROR(I4/(I4+K4)),"",(I4/(I4+K4)))</f>
        <v>0.767917292548591</v>
      </c>
      <c r="K4" s="14" t="n">
        <v>81578</v>
      </c>
      <c r="L4" s="75" t="n">
        <f>IF(ISERROR(K4/(I4+K4)),"",(K4/(I4+K4)))</f>
        <v>0.232082707451409</v>
      </c>
      <c r="M4" s="14" t="n">
        <v>248633</v>
      </c>
      <c r="N4" s="75" t="n">
        <f>IF(ISERROR(M4/(M4+O4)),"",(M4/(M4+O4)))</f>
        <v>0.74597807367581</v>
      </c>
      <c r="O4" s="14" t="n">
        <v>84665</v>
      </c>
      <c r="P4" s="75" t="n">
        <f>IF(ISERROR(O4/(M4+O4)),"",(O4/(M4+O4)))</f>
        <v>0.25402192632419</v>
      </c>
      <c r="Q4" s="14" t="n">
        <v>181400</v>
      </c>
      <c r="R4" s="75" t="n">
        <f>IF(ISERROR(Q4/(Q4+S4)),"",(Q4/(Q4+S4)))</f>
        <v>0.725014188535663</v>
      </c>
      <c r="S4" s="14" t="n">
        <v>68802</v>
      </c>
      <c r="T4" s="75" t="n">
        <f>IF(ISERROR(S4/(Q4+S4)),"",(S4/(Q4+S4)))</f>
        <v>0.274985811464337</v>
      </c>
      <c r="U4" s="14" t="n">
        <v>184853</v>
      </c>
      <c r="V4" s="75" t="n">
        <f>IF(ISERROR(U4/(U4+W4)),"",(U4/(U4+W4)))</f>
        <v>0.741012587188327</v>
      </c>
      <c r="W4" s="14" t="n">
        <v>64607</v>
      </c>
      <c r="X4" s="75" t="n">
        <f>IF(ISERROR(W4/(U4+W4)),"",(W4/(U4+W4)))</f>
        <v>0.258987412811673</v>
      </c>
      <c r="Y4" s="14" t="n">
        <v>139856</v>
      </c>
      <c r="Z4" s="75" t="n">
        <f>IF(ISERROR(Y4/(Y4+AA4)),"",(Y4/(Y4+AA4)))</f>
        <v>0.67347577565575</v>
      </c>
      <c r="AA4" s="14" t="n">
        <v>67807</v>
      </c>
      <c r="AB4" s="75" t="n">
        <f>IF(ISERROR(AA4/(Y4+AA4)),"",(AA4/(Y4+AA4)))</f>
        <v>0.32652422434425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0.613855661977162</v>
      </c>
      <c r="C5" s="77"/>
      <c r="D5" s="75" t="n">
        <f>IF(ISERROR((G5+K5+O5+S5+W5+AA5)/(E5+I5+M5+Q5+U5+Y5+G5+K5+O5+S5+W5+AA5)),"",(G5+K5+O5+S5+W5+AA5)/(E5+I5+M5+Q5+U5+Y5+G5+K5+O5+S5+W5+AA5))</f>
        <v>0.386144338022838</v>
      </c>
      <c r="E5" s="14" t="n">
        <v>294540</v>
      </c>
      <c r="F5" s="75" t="n">
        <f>IF(ISERROR(E5/(E5+G5)),"",(E5/(E5+G5)))</f>
        <v>0.640316875764961</v>
      </c>
      <c r="G5" s="14" t="n">
        <v>165451</v>
      </c>
      <c r="H5" s="75" t="n">
        <f>IF(ISERROR(G5/(E5+G5)),"",(G5/(E5+G5)))</f>
        <v>0.359683124235039</v>
      </c>
      <c r="I5" s="14" t="n">
        <v>241085</v>
      </c>
      <c r="J5" s="75" t="n">
        <f>IF(ISERROR(I5/(I5+K5)),"",(I5/(I5+K5)))</f>
        <v>0.603362623226527</v>
      </c>
      <c r="K5" s="14" t="n">
        <v>158484</v>
      </c>
      <c r="L5" s="75" t="n">
        <f>IF(ISERROR(K5/(I5+K5)),"",(K5/(I5+K5)))</f>
        <v>0.396637376773473</v>
      </c>
      <c r="M5" s="14" t="n">
        <v>284581</v>
      </c>
      <c r="N5" s="75" t="n">
        <f>IF(ISERROR(M5/(M5+O5)),"",(M5/(M5+O5)))</f>
        <v>0.62412630738628</v>
      </c>
      <c r="O5" s="14" t="n">
        <v>171386</v>
      </c>
      <c r="P5" s="75" t="n">
        <f>IF(ISERROR(O5/(M5+O5)),"",(O5/(M5+O5)))</f>
        <v>0.37587369261372</v>
      </c>
      <c r="Q5" s="14" t="n">
        <v>231601</v>
      </c>
      <c r="R5" s="75" t="n">
        <f>IF(ISERROR(Q5/(Q5+S5)),"",(Q5/(Q5+S5)))</f>
        <v>0.637783848386546</v>
      </c>
      <c r="S5" s="14" t="n">
        <v>131533</v>
      </c>
      <c r="T5" s="75" t="n">
        <f>IF(ISERROR(S5/(Q5+S5)),"",(S5/(Q5+S5)))</f>
        <v>0.362216151613454</v>
      </c>
      <c r="U5" s="14" t="n">
        <v>236204</v>
      </c>
      <c r="V5" s="75" t="n">
        <f>IF(ISERROR(U5/(U5+W5)),"",(U5/(U5+W5)))</f>
        <v>0.653414183439744</v>
      </c>
      <c r="W5" s="14" t="n">
        <v>125288</v>
      </c>
      <c r="X5" s="75" t="n">
        <f>IF(ISERROR(W5/(U5+W5)),"",(W5/(U5+W5)))</f>
        <v>0.346585816560256</v>
      </c>
      <c r="Y5" s="14" t="n">
        <v>126275</v>
      </c>
      <c r="Z5" s="75" t="n">
        <f>IF(ISERROR(Y5/(Y5+AA5)),"",(Y5/(Y5+AA5)))</f>
        <v>0.478702433032837</v>
      </c>
      <c r="AA5" s="14" t="n">
        <v>137511</v>
      </c>
      <c r="AB5" s="75" t="n">
        <f>IF(ISERROR(AA5/(Y5+AA5)),"",(AA5/(Y5+AA5)))</f>
        <v>0.521297566967163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0.455140967684008</v>
      </c>
      <c r="C6" s="78"/>
      <c r="D6" s="75" t="n">
        <f>IF(ISERROR((G6+K6+O6+S6+W6+AA6)/(E6+I6+M6+Q6+U6+Y6+G6+K6+O6+S6+W6+AA6)),"",(G6+K6+O6+S6+W6+AA6)/(E6+I6+M6+Q6+U6+Y6+G6+K6+O6+S6+W6+AA6))</f>
        <v>0.544859032315992</v>
      </c>
      <c r="E6" s="14" t="n">
        <v>209181</v>
      </c>
      <c r="F6" s="75" t="n">
        <f>IF(ISERROR(E6/(E6+G6)),"",(E6/(E6+G6)))</f>
        <v>0.495891690452033</v>
      </c>
      <c r="G6" s="14" t="n">
        <v>212647</v>
      </c>
      <c r="H6" s="75" t="n">
        <f>IF(ISERROR(G6/(E6+G6)),"",(G6/(E6+G6)))</f>
        <v>0.504108309547967</v>
      </c>
      <c r="I6" s="14" t="n">
        <v>148634</v>
      </c>
      <c r="J6" s="75" t="n">
        <f>IF(ISERROR(I6/(I6+K6)),"",(I6/(I6+K6)))</f>
        <v>0.431587536187277</v>
      </c>
      <c r="K6" s="14" t="n">
        <v>195755</v>
      </c>
      <c r="L6" s="75" t="n">
        <f>IF(ISERROR(K6/(I6+K6)),"",(K6/(I6+K6)))</f>
        <v>0.568412463812723</v>
      </c>
      <c r="M6" s="14" t="n">
        <v>194963</v>
      </c>
      <c r="N6" s="75" t="n">
        <f>IF(ISERROR(M6/(M6+O6)),"",(M6/(M6+O6)))</f>
        <v>0.46406723825211</v>
      </c>
      <c r="O6" s="14" t="n">
        <v>225155</v>
      </c>
      <c r="P6" s="75" t="n">
        <f>IF(ISERROR(O6/(M6+O6)),"",(O6/(M6+O6)))</f>
        <v>0.53593276174789</v>
      </c>
      <c r="Q6" s="14" t="n">
        <v>152735</v>
      </c>
      <c r="R6" s="75" t="n">
        <f>IF(ISERROR(Q6/(Q6+S6)),"",(Q6/(Q6+S6)))</f>
        <v>0.469868546940709</v>
      </c>
      <c r="S6" s="14" t="n">
        <v>172324</v>
      </c>
      <c r="T6" s="75" t="n">
        <f>IF(ISERROR(S6/(Q6+S6)),"",(S6/(Q6+S6)))</f>
        <v>0.530131453059291</v>
      </c>
      <c r="U6" s="14" t="n">
        <v>157943</v>
      </c>
      <c r="V6" s="75" t="n">
        <f>IF(ISERROR(U6/(U6+W6)),"",(U6/(U6+W6)))</f>
        <v>0.489014867701606</v>
      </c>
      <c r="W6" s="14" t="n">
        <v>165039</v>
      </c>
      <c r="X6" s="75" t="n">
        <f>IF(ISERROR(W6/(U6+W6)),"",(W6/(U6+W6)))</f>
        <v>0.510985132298394</v>
      </c>
      <c r="Y6" s="14" t="n">
        <v>69248</v>
      </c>
      <c r="Z6" s="75" t="n">
        <f>IF(ISERROR(Y6/(Y6+AA6)),"",(Y6/(Y6+AA6)))</f>
        <v>0.322251591526749</v>
      </c>
      <c r="AA6" s="14" t="n">
        <v>145640</v>
      </c>
      <c r="AB6" s="75" t="n">
        <f>IF(ISERROR(AA6/(Y6+AA6)),"",(AA6/(Y6+AA6)))</f>
        <v>0.677748408473251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0.503933546078283</v>
      </c>
      <c r="C7" s="77"/>
      <c r="D7" s="75" t="n">
        <f>IF(ISERROR((G7+K7+O7+S7+W7+AA7)/(E7+I7+M7+Q7+U7+Y7+G7+K7+O7+S7+W7+AA7)),"",(G7+K7+O7+S7+W7+AA7)/(E7+I7+M7+Q7+U7+Y7+G7+K7+O7+S7+W7+AA7))</f>
        <v>0.496066453921717</v>
      </c>
      <c r="E7" s="14" t="n">
        <v>217313</v>
      </c>
      <c r="F7" s="75" t="n">
        <f>IF(ISERROR(E7/(E7+G7)),"",(E7/(E7+G7)))</f>
        <v>0.502518221844014</v>
      </c>
      <c r="G7" s="14" t="n">
        <v>215135</v>
      </c>
      <c r="H7" s="75" t="n">
        <f>IF(ISERROR(G7/(E7+G7)),"",(G7/(E7+G7)))</f>
        <v>0.497481778155986</v>
      </c>
      <c r="I7" s="14" t="n">
        <v>187593</v>
      </c>
      <c r="J7" s="75" t="n">
        <f>IF(ISERROR(I7/(I7+K7)),"",(I7/(I7+K7)))</f>
        <v>0.516527571651601</v>
      </c>
      <c r="K7" s="14" t="n">
        <v>175588</v>
      </c>
      <c r="L7" s="75" t="n">
        <f>IF(ISERROR(K7/(I7+K7)),"",(K7/(I7+K7)))</f>
        <v>0.483472428348399</v>
      </c>
      <c r="M7" s="14" t="n">
        <v>213351</v>
      </c>
      <c r="N7" s="75" t="n">
        <f>IF(ISERROR(M7/(M7+O7)),"",(M7/(M7+O7)))</f>
        <v>0.498185664649182</v>
      </c>
      <c r="O7" s="14" t="n">
        <v>214905</v>
      </c>
      <c r="P7" s="75" t="n">
        <f>IF(ISERROR(O7/(M7+O7)),"",(O7/(M7+O7)))</f>
        <v>0.501814335350818</v>
      </c>
      <c r="Q7" s="14" t="n">
        <v>177522</v>
      </c>
      <c r="R7" s="75" t="n">
        <f>IF(ISERROR(Q7/(Q7+S7)),"",(Q7/(Q7+S7)))</f>
        <v>0.522094353550831</v>
      </c>
      <c r="S7" s="14" t="n">
        <v>162497</v>
      </c>
      <c r="T7" s="75" t="n">
        <f>IF(ISERROR(S7/(Q7+S7)),"",(S7/(Q7+S7)))</f>
        <v>0.477905646449169</v>
      </c>
      <c r="U7" s="14" t="n">
        <v>184476</v>
      </c>
      <c r="V7" s="75" t="n">
        <f>IF(ISERROR(U7/(U7+W7)),"",(U7/(U7+W7)))</f>
        <v>0.546636047114601</v>
      </c>
      <c r="W7" s="14" t="n">
        <v>152999</v>
      </c>
      <c r="X7" s="75" t="n">
        <f>IF(ISERROR(W7/(U7+W7)),"",(W7/(U7+W7)))</f>
        <v>0.453363952885399</v>
      </c>
      <c r="Y7" s="14" t="n">
        <v>101777</v>
      </c>
      <c r="Z7" s="75" t="n">
        <f>IF(ISERROR(Y7/(Y7+AA7)),"",(Y7/(Y7+AA7)))</f>
        <v>0.414076072142006</v>
      </c>
      <c r="AA7" s="14" t="n">
        <v>144016</v>
      </c>
      <c r="AB7" s="75" t="n">
        <f>IF(ISERROR(AA7/(Y7+AA7)),"",(AA7/(Y7+AA7)))</f>
        <v>0.585923927857994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0.497705383234827</v>
      </c>
      <c r="C8" s="78"/>
      <c r="D8" s="75" t="n">
        <f>IF(ISERROR((G8+K8+O8+S8+W8+AA8)/(E8+I8+M8+Q8+U8+Y8+G8+K8+O8+S8+W8+AA8)),"",(G8+K8+O8+S8+W8+AA8)/(E8+I8+M8+Q8+U8+Y8+G8+K8+O8+S8+W8+AA8))</f>
        <v>0.502294616765173</v>
      </c>
      <c r="E8" s="14" t="n">
        <v>217908</v>
      </c>
      <c r="F8" s="75" t="n">
        <f>IF(ISERROR(E8/(E8+G8)),"",(E8/(E8+G8)))</f>
        <v>0.498188161435388</v>
      </c>
      <c r="G8" s="14" t="n">
        <v>219493</v>
      </c>
      <c r="H8" s="75" t="n">
        <f>IF(ISERROR(G8/(E8+G8)),"",(G8/(E8+G8)))</f>
        <v>0.501811838564612</v>
      </c>
      <c r="I8" s="14" t="n">
        <v>189526</v>
      </c>
      <c r="J8" s="75" t="n">
        <f>IF(ISERROR(I8/(I8+K8)),"",(I8/(I8+K8)))</f>
        <v>0.510223255989253</v>
      </c>
      <c r="K8" s="14" t="n">
        <v>181931</v>
      </c>
      <c r="L8" s="75" t="n">
        <f>IF(ISERROR(K8/(I8+K8)),"",(K8/(I8+K8)))</f>
        <v>0.489776744010747</v>
      </c>
      <c r="M8" s="14" t="n">
        <v>214217</v>
      </c>
      <c r="N8" s="75" t="n">
        <f>IF(ISERROR(M8/(M8+O8)),"",(M8/(M8+O8)))</f>
        <v>0.498669621511394</v>
      </c>
      <c r="O8" s="14" t="n">
        <v>215360</v>
      </c>
      <c r="P8" s="75" t="n">
        <f>IF(ISERROR(O8/(M8+O8)),"",(O8/(M8+O8)))</f>
        <v>0.501330378488606</v>
      </c>
      <c r="Q8" s="14" t="n">
        <v>173229</v>
      </c>
      <c r="R8" s="75" t="n">
        <f>IF(ISERROR(Q8/(Q8+S8)),"",(Q8/(Q8+S8)))</f>
        <v>0.526770482680606</v>
      </c>
      <c r="S8" s="14" t="n">
        <v>155622</v>
      </c>
      <c r="T8" s="75" t="n">
        <f>IF(ISERROR(S8/(Q8+S8)),"",(S8/(Q8+S8)))</f>
        <v>0.473229517319394</v>
      </c>
      <c r="U8" s="14" t="n">
        <v>174726</v>
      </c>
      <c r="V8" s="75" t="n">
        <f>IF(ISERROR(U8/(U8+W8)),"",(U8/(U8+W8)))</f>
        <v>0.535410921125207</v>
      </c>
      <c r="W8" s="14" t="n">
        <v>151614</v>
      </c>
      <c r="X8" s="75" t="n">
        <f>IF(ISERROR(W8/(U8+W8)),"",(W8/(U8+W8)))</f>
        <v>0.464589078874793</v>
      </c>
      <c r="Y8" s="14" t="n">
        <v>89740</v>
      </c>
      <c r="Z8" s="75" t="n">
        <f>IF(ISERROR(Y8/(Y8+AA8)),"",(Y8/(Y8+AA8)))</f>
        <v>0.382142279227028</v>
      </c>
      <c r="AA8" s="14" t="n">
        <v>145094</v>
      </c>
      <c r="AB8" s="75" t="n">
        <f>IF(ISERROR(AA8/(Y8+AA8)),"",(AA8/(Y8+AA8)))</f>
        <v>0.617857720772972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0.610297058153336</v>
      </c>
      <c r="C9" s="77"/>
      <c r="D9" s="75" t="n">
        <f>IF(ISERROR((G9+K9+O9+S9+W9+AA9)/(E9+I9+M9+Q9+U9+Y9+G9+K9+O9+S9+W9+AA9)),"",(G9+K9+O9+S9+W9+AA9)/(E9+I9+M9+Q9+U9+Y9+G9+K9+O9+S9+W9+AA9))</f>
        <v>0.389702941846664</v>
      </c>
      <c r="E9" s="14" t="n">
        <v>279880</v>
      </c>
      <c r="F9" s="75" t="n">
        <f>IF(ISERROR(E9/(E9+G9)),"",(E9/(E9+G9)))</f>
        <v>0.625107486414834</v>
      </c>
      <c r="G9" s="14" t="n">
        <v>167851</v>
      </c>
      <c r="H9" s="75" t="n">
        <f>IF(ISERROR(G9/(E9+G9)),"",(G9/(E9+G9)))</f>
        <v>0.374892513585166</v>
      </c>
      <c r="I9" s="14" t="n">
        <v>220941</v>
      </c>
      <c r="J9" s="75" t="n">
        <f>IF(ISERROR(I9/(I9+K9)),"",(I9/(I9+K9)))</f>
        <v>0.60950586495702</v>
      </c>
      <c r="K9" s="14" t="n">
        <v>141551</v>
      </c>
      <c r="L9" s="75" t="n">
        <f>IF(ISERROR(K9/(I9+K9)),"",(K9/(I9+K9)))</f>
        <v>0.39049413504298</v>
      </c>
      <c r="M9" s="14" t="n">
        <v>270111</v>
      </c>
      <c r="N9" s="75" t="n">
        <f>IF(ISERROR(M9/(M9+O9)),"",(M9/(M9+O9)))</f>
        <v>0.611669942662524</v>
      </c>
      <c r="O9" s="14" t="n">
        <v>171485</v>
      </c>
      <c r="P9" s="75" t="n">
        <f>IF(ISERROR(O9/(M9+O9)),"",(O9/(M9+O9)))</f>
        <v>0.388330057337476</v>
      </c>
      <c r="Q9" s="14" t="n">
        <v>220804</v>
      </c>
      <c r="R9" s="75" t="n">
        <f>IF(ISERROR(Q9/(Q9+S9)),"",(Q9/(Q9+S9)))</f>
        <v>0.631559678162103</v>
      </c>
      <c r="S9" s="14" t="n">
        <v>128813</v>
      </c>
      <c r="T9" s="75" t="n">
        <f>IF(ISERROR(S9/(Q9+S9)),"",(S9/(Q9+S9)))</f>
        <v>0.368440321837897</v>
      </c>
      <c r="U9" s="14" t="n">
        <v>224951</v>
      </c>
      <c r="V9" s="75" t="n">
        <f>IF(ISERROR(U9/(U9+W9)),"",(U9/(U9+W9)))</f>
        <v>0.647739903134592</v>
      </c>
      <c r="W9" s="14" t="n">
        <v>122335</v>
      </c>
      <c r="X9" s="75" t="n">
        <f>IF(ISERROR(W9/(U9+W9)),"",(W9/(U9+W9)))</f>
        <v>0.352260096865408</v>
      </c>
      <c r="Y9" s="14" t="n">
        <v>117116</v>
      </c>
      <c r="Z9" s="75" t="n">
        <f>IF(ISERROR(Y9/(Y9+AA9)),"",(Y9/(Y9+AA9)))</f>
        <v>0.494627833902085</v>
      </c>
      <c r="AA9" s="14" t="n">
        <v>119660</v>
      </c>
      <c r="AB9" s="75" t="n">
        <f>IF(ISERROR(AA9/(Y9+AA9)),"",(AA9/(Y9+AA9)))</f>
        <v>0.505372166097915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0.413383483845742</v>
      </c>
      <c r="C10" s="78"/>
      <c r="D10" s="75" t="n">
        <f>IF(ISERROR((G10+K10+O10+S10+W10+AA10)/(E10+I10+M10+Q10+U10+Y10+G10+K10+O10+S10+W10+AA10)),"",(G10+K10+O10+S10+W10+AA10)/(E10+I10+M10+Q10+U10+Y10+G10+K10+O10+S10+W10+AA10))</f>
        <v>0.586616516154258</v>
      </c>
      <c r="E10" s="14" t="n">
        <v>148256</v>
      </c>
      <c r="F10" s="75" t="n">
        <f>IF(ISERROR(E10/(E10+G10)),"",(E10/(E10+G10)))</f>
        <v>0.383313295843837</v>
      </c>
      <c r="G10" s="14" t="n">
        <v>238519</v>
      </c>
      <c r="H10" s="75" t="n">
        <f>IF(ISERROR(G10/(E10+G10)),"",(G10/(E10+G10)))</f>
        <v>0.616686704156163</v>
      </c>
      <c r="I10" s="14" t="n">
        <v>157213</v>
      </c>
      <c r="J10" s="75" t="n">
        <f>IF(ISERROR(I10/(I10+K10)),"",(I10/(I10+K10)))</f>
        <v>0.473857125203076</v>
      </c>
      <c r="K10" s="14" t="n">
        <v>174560</v>
      </c>
      <c r="L10" s="75" t="n">
        <f>IF(ISERROR(K10/(I10+K10)),"",(K10/(I10+K10)))</f>
        <v>0.526142874796924</v>
      </c>
      <c r="M10" s="14" t="n">
        <v>145648</v>
      </c>
      <c r="N10" s="75" t="n">
        <f>IF(ISERROR(M10/(M10+O10)),"",(M10/(M10+O10)))</f>
        <v>0.384991343192842</v>
      </c>
      <c r="O10" s="14" t="n">
        <v>232667</v>
      </c>
      <c r="P10" s="75" t="n">
        <f>IF(ISERROR(O10/(M10+O10)),"",(O10/(M10+O10)))</f>
        <v>0.615008656807158</v>
      </c>
      <c r="Q10" s="14" t="n">
        <v>119455</v>
      </c>
      <c r="R10" s="75" t="n">
        <f>IF(ISERROR(Q10/(Q10+S10)),"",(Q10/(Q10+S10)))</f>
        <v>0.421456141465032</v>
      </c>
      <c r="S10" s="14" t="n">
        <v>163979</v>
      </c>
      <c r="T10" s="75" t="n">
        <f>IF(ISERROR(S10/(Q10+S10)),"",(S10/(Q10+S10)))</f>
        <v>0.578543858534968</v>
      </c>
      <c r="U10" s="14" t="n">
        <v>123061</v>
      </c>
      <c r="V10" s="75" t="n">
        <f>IF(ISERROR(U10/(U10+W10)),"",(U10/(U10+W10)))</f>
        <v>0.438106325184323</v>
      </c>
      <c r="W10" s="14" t="n">
        <v>157832</v>
      </c>
      <c r="X10" s="75" t="n">
        <f>IF(ISERROR(W10/(U10+W10)),"",(W10/(U10+W10)))</f>
        <v>0.561893674815677</v>
      </c>
      <c r="Y10" s="14" t="n">
        <v>76030</v>
      </c>
      <c r="Z10" s="75" t="n">
        <f>IF(ISERROR(Y10/(Y10+AA10)),"",(Y10/(Y10+AA10)))</f>
        <v>0.378876973369479</v>
      </c>
      <c r="AA10" s="14" t="n">
        <v>124642</v>
      </c>
      <c r="AB10" s="75" t="n">
        <f>IF(ISERROR(AA10/(Y10+AA10)),"",(AA10/(Y10+AA10)))</f>
        <v>0.621123026630521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0.460412634435421</v>
      </c>
      <c r="C11" s="77"/>
      <c r="D11" s="75" t="n">
        <f>IF(ISERROR((G11+K11+O11+S11+W11+AA11)/(E11+I11+M11+Q11+U11+Y11+G11+K11+O11+S11+W11+AA11)),"",(G11+K11+O11+S11+W11+AA11)/(E11+I11+M11+Q11+U11+Y11+G11+K11+O11+S11+W11+AA11))</f>
        <v>0.539587365564579</v>
      </c>
      <c r="E11" s="14" t="n">
        <v>195626</v>
      </c>
      <c r="F11" s="75" t="n">
        <f>IF(ISERROR(E11/(E11+G11)),"",(E11/(E11+G11)))</f>
        <v>0.476115839456385</v>
      </c>
      <c r="G11" s="14" t="n">
        <v>215253</v>
      </c>
      <c r="H11" s="75" t="n">
        <f>IF(ISERROR(G11/(E11+G11)),"",(G11/(E11+G11)))</f>
        <v>0.523884160543615</v>
      </c>
      <c r="I11" s="14" t="n">
        <v>162857</v>
      </c>
      <c r="J11" s="75" t="n">
        <f>IF(ISERROR(I11/(I11+K11)),"",(I11/(I11+K11)))</f>
        <v>0.472521797159478</v>
      </c>
      <c r="K11" s="14" t="n">
        <v>181798</v>
      </c>
      <c r="L11" s="75" t="n">
        <f>IF(ISERROR(K11/(I11+K11)),"",(K11/(I11+K11)))</f>
        <v>0.527478202840522</v>
      </c>
      <c r="M11" s="14" t="n">
        <v>183226</v>
      </c>
      <c r="N11" s="75" t="n">
        <f>IF(ISERROR(M11/(M11+O11)),"",(M11/(M11+O11)))</f>
        <v>0.450619637046893</v>
      </c>
      <c r="O11" s="14" t="n">
        <v>223383</v>
      </c>
      <c r="P11" s="75" t="n">
        <f>IF(ISERROR(O11/(M11+O11)),"",(O11/(M11+O11)))</f>
        <v>0.549380362953107</v>
      </c>
      <c r="Q11" s="14" t="n">
        <v>149541</v>
      </c>
      <c r="R11" s="75" t="n">
        <f>IF(ISERROR(Q11/(Q11+S11)),"",(Q11/(Q11+S11)))</f>
        <v>0.474361373779925</v>
      </c>
      <c r="S11" s="14" t="n">
        <v>165706</v>
      </c>
      <c r="T11" s="75" t="n">
        <f>IF(ISERROR(S11/(Q11+S11)),"",(S11/(Q11+S11)))</f>
        <v>0.525638626220075</v>
      </c>
      <c r="U11" s="14" t="n">
        <v>153576</v>
      </c>
      <c r="V11" s="75" t="n">
        <f>IF(ISERROR(U11/(U11+W11)),"",(U11/(U11+W11)))</f>
        <v>0.491176000255861</v>
      </c>
      <c r="W11" s="14" t="n">
        <v>159094</v>
      </c>
      <c r="X11" s="75" t="n">
        <f>IF(ISERROR(W11/(U11+W11)),"",(W11/(U11+W11)))</f>
        <v>0.508823999744139</v>
      </c>
      <c r="Y11" s="14" t="n">
        <v>78154</v>
      </c>
      <c r="Z11" s="75" t="n">
        <f>IF(ISERROR(Y11/(Y11+AA11)),"",(Y11/(Y11+AA11)))</f>
        <v>0.364150591743547</v>
      </c>
      <c r="AA11" s="14" t="n">
        <v>136466</v>
      </c>
      <c r="AB11" s="75" t="n">
        <f>IF(ISERROR(AA11/(Y11+AA11)),"",(AA11/(Y11+AA11)))</f>
        <v>0.635849408256453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0.38028130614604</v>
      </c>
      <c r="C12" s="78"/>
      <c r="D12" s="75" t="n">
        <f>IF(ISERROR((G12+K12+O12+S12+W12+AA12)/(E12+I12+M12+Q12+U12+Y12+G12+K12+O12+S12+W12+AA12)),"",(G12+K12+O12+S12+W12+AA12)/(E12+I12+M12+Q12+U12+Y12+G12+K12+O12+S12+W12+AA12))</f>
        <v>0.61971869385396</v>
      </c>
      <c r="E12" s="14" t="n">
        <v>164351</v>
      </c>
      <c r="F12" s="75" t="n">
        <f>IF(ISERROR(E12/(E12+G12)),"",(E12/(E12+G12)))</f>
        <v>0.356928629910589</v>
      </c>
      <c r="G12" s="14" t="n">
        <v>296108</v>
      </c>
      <c r="H12" s="75" t="n">
        <f>IF(ISERROR(G12/(E12+G12)),"",(G12/(E12+G12)))</f>
        <v>0.643071370089411</v>
      </c>
      <c r="I12" s="14" t="n">
        <v>156314</v>
      </c>
      <c r="J12" s="75" t="n">
        <f>IF(ISERROR(I12/(I12+K12)),"",(I12/(I12+K12)))</f>
        <v>0.426173371321074</v>
      </c>
      <c r="K12" s="14" t="n">
        <v>210471</v>
      </c>
      <c r="L12" s="75" t="n">
        <f>IF(ISERROR(K12/(I12+K12)),"",(K12/(I12+K12)))</f>
        <v>0.573826628678926</v>
      </c>
      <c r="M12" s="14" t="n">
        <v>163849</v>
      </c>
      <c r="N12" s="75" t="n">
        <f>IF(ISERROR(M12/(M12+O12)),"",(M12/(M12+O12)))</f>
        <v>0.362515432167052</v>
      </c>
      <c r="O12" s="14" t="n">
        <v>288129</v>
      </c>
      <c r="P12" s="75" t="n">
        <f>IF(ISERROR(O12/(M12+O12)),"",(O12/(M12+O12)))</f>
        <v>0.637484567832948</v>
      </c>
      <c r="Q12" s="14" t="n">
        <v>137315</v>
      </c>
      <c r="R12" s="75" t="n">
        <f>IF(ISERROR(Q12/(Q12+S12)),"",(Q12/(Q12+S12)))</f>
        <v>0.401511718007573</v>
      </c>
      <c r="S12" s="14" t="n">
        <v>204680</v>
      </c>
      <c r="T12" s="75" t="n">
        <f>IF(ISERROR(S12/(Q12+S12)),"",(S12/(Q12+S12)))</f>
        <v>0.598488281992427</v>
      </c>
      <c r="U12" s="14" t="n">
        <v>140442</v>
      </c>
      <c r="V12" s="75" t="n">
        <f>IF(ISERROR(U12/(U12+W12)),"",(U12/(U12+W12)))</f>
        <v>0.415303681317219</v>
      </c>
      <c r="W12" s="14" t="n">
        <v>197725</v>
      </c>
      <c r="X12" s="75" t="n">
        <f>IF(ISERROR(W12/(U12+W12)),"",(W12/(U12+W12)))</f>
        <v>0.584696318682781</v>
      </c>
      <c r="Y12" s="14" t="n">
        <v>74627</v>
      </c>
      <c r="Z12" s="75" t="n">
        <f>IF(ISERROR(Y12/(Y12+AA12)),"",(Y12/(Y12+AA12)))</f>
        <v>0.309206546509219</v>
      </c>
      <c r="AA12" s="14" t="n">
        <v>166723</v>
      </c>
      <c r="AB12" s="75" t="n">
        <f>IF(ISERROR(AA12/(Y12+AA12)),"",(AA12/(Y12+AA12)))</f>
        <v>0.690793453490781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0.54100273422852</v>
      </c>
      <c r="C13" s="77"/>
      <c r="D13" s="75" t="n">
        <f>IF(ISERROR((G13+K13+O13+S13+W13+AA13)/(E13+I13+M13+Q13+U13+Y13+G13+K13+O13+S13+W13+AA13)),"",(G13+K13+O13+S13+W13+AA13)/(E13+I13+M13+Q13+U13+Y13+G13+K13+O13+S13+W13+AA13))</f>
        <v>0.45899726577148</v>
      </c>
      <c r="E13" s="14" t="n">
        <v>213888</v>
      </c>
      <c r="F13" s="75" t="n">
        <f>IF(ISERROR(E13/(E13+G13)),"",(E13/(E13+G13)))</f>
        <v>0.509419671990587</v>
      </c>
      <c r="G13" s="14" t="n">
        <v>205978</v>
      </c>
      <c r="H13" s="75" t="n">
        <f>IF(ISERROR(G13/(E13+G13)),"",(G13/(E13+G13)))</f>
        <v>0.490580328009413</v>
      </c>
      <c r="I13" s="14" t="n">
        <v>227034</v>
      </c>
      <c r="J13" s="75" t="n">
        <f>IF(ISERROR(I13/(I13+K13)),"",(I13/(I13+K13)))</f>
        <v>0.587651841249052</v>
      </c>
      <c r="K13" s="14" t="n">
        <v>159307</v>
      </c>
      <c r="L13" s="75" t="n">
        <f>IF(ISERROR(K13/(I13+K13)),"",(K13/(I13+K13)))</f>
        <v>0.412348158750948</v>
      </c>
      <c r="M13" s="14" t="n">
        <v>215942</v>
      </c>
      <c r="N13" s="75" t="n">
        <f>IF(ISERROR(M13/(M13+O13)),"",(M13/(M13+O13)))</f>
        <v>0.521189887165872</v>
      </c>
      <c r="O13" s="14" t="n">
        <v>198383</v>
      </c>
      <c r="P13" s="75" t="n">
        <f>IF(ISERROR(O13/(M13+O13)),"",(O13/(M13+O13)))</f>
        <v>0.478810112834128</v>
      </c>
      <c r="Q13" s="14" t="n">
        <v>173046</v>
      </c>
      <c r="R13" s="75" t="n">
        <f>IF(ISERROR(Q13/(Q13+S13)),"",(Q13/(Q13+S13)))</f>
        <v>0.541020662746091</v>
      </c>
      <c r="S13" s="14" t="n">
        <v>146805</v>
      </c>
      <c r="T13" s="75" t="n">
        <f>IF(ISERROR(S13/(Q13+S13)),"",(S13/(Q13+S13)))</f>
        <v>0.458979337253909</v>
      </c>
      <c r="U13" s="14" t="n">
        <v>179162</v>
      </c>
      <c r="V13" s="75" t="n">
        <f>IF(ISERROR(U13/(U13+W13)),"",(U13/(U13+W13)))</f>
        <v>0.563312173204926</v>
      </c>
      <c r="W13" s="14" t="n">
        <v>138889</v>
      </c>
      <c r="X13" s="75" t="n">
        <f>IF(ISERROR(W13/(U13+W13)),"",(W13/(U13+W13)))</f>
        <v>0.436687826795074</v>
      </c>
      <c r="Y13" s="14" t="n">
        <v>129234</v>
      </c>
      <c r="Z13" s="75" t="n">
        <f>IF(ISERROR(Y13/(Y13+AA13)),"",(Y13/(Y13+AA13)))</f>
        <v>0.526126375527718</v>
      </c>
      <c r="AA13" s="14" t="n">
        <v>116399</v>
      </c>
      <c r="AB13" s="75" t="n">
        <f>IF(ISERROR(AA13/(Y13+AA13)),"",(AA13/(Y13+AA13)))</f>
        <v>0.473873624472282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0.424737363568155</v>
      </c>
      <c r="C14" s="78"/>
      <c r="D14" s="75" t="n">
        <f>IF(ISERROR((G14+K14+O14+S14+W14+AA14)/(E14+I14+M14+Q14+U14+Y14+G14+K14+O14+S14+W14+AA14)),"",(G14+K14+O14+S14+W14+AA14)/(E14+I14+M14+Q14+U14+Y14+G14+K14+O14+S14+W14+AA14))</f>
        <v>0.575262636431845</v>
      </c>
      <c r="E14" s="14" t="n">
        <v>183440</v>
      </c>
      <c r="F14" s="75" t="n">
        <f>IF(ISERROR(E14/(E14+G14)),"",(E14/(E14+G14)))</f>
        <v>0.404531350959174</v>
      </c>
      <c r="G14" s="14" t="n">
        <v>270023</v>
      </c>
      <c r="H14" s="75" t="n">
        <f>IF(ISERROR(G14/(E14+G14)),"",(G14/(E14+G14)))</f>
        <v>0.595468649040826</v>
      </c>
      <c r="I14" s="14" t="n">
        <v>175089</v>
      </c>
      <c r="J14" s="75" t="n">
        <f>IF(ISERROR(I14/(I14+K14)),"",(I14/(I14+K14)))</f>
        <v>0.457242168158695</v>
      </c>
      <c r="K14" s="14" t="n">
        <v>207835</v>
      </c>
      <c r="L14" s="75" t="n">
        <f>IF(ISERROR(K14/(I14+K14)),"",(K14/(I14+K14)))</f>
        <v>0.542757831841305</v>
      </c>
      <c r="M14" s="14" t="n">
        <v>182641</v>
      </c>
      <c r="N14" s="75" t="n">
        <f>IF(ISERROR(M14/(M14+O14)),"",(M14/(M14+O14)))</f>
        <v>0.405512938642747</v>
      </c>
      <c r="O14" s="14" t="n">
        <v>267754</v>
      </c>
      <c r="P14" s="75" t="n">
        <f>IF(ISERROR(O14/(M14+O14)),"",(O14/(M14+O14)))</f>
        <v>0.594487061357253</v>
      </c>
      <c r="Q14" s="14" t="n">
        <v>156395</v>
      </c>
      <c r="R14" s="75" t="n">
        <f>IF(ISERROR(Q14/(Q14+S14)),"",(Q14/(Q14+S14)))</f>
        <v>0.437941385663962</v>
      </c>
      <c r="S14" s="14" t="n">
        <v>200719</v>
      </c>
      <c r="T14" s="75" t="n">
        <f>IF(ISERROR(S14/(Q14+S14)),"",(S14/(Q14+S14)))</f>
        <v>0.562058614336038</v>
      </c>
      <c r="U14" s="14" t="n">
        <v>158549</v>
      </c>
      <c r="V14" s="75" t="n">
        <f>IF(ISERROR(U14/(U14+W14)),"",(U14/(U14+W14)))</f>
        <v>0.447690096541286</v>
      </c>
      <c r="W14" s="14" t="n">
        <v>195600</v>
      </c>
      <c r="X14" s="75" t="n">
        <f>IF(ISERROR(W14/(U14+W14)),"",(W14/(U14+W14)))</f>
        <v>0.552309903458714</v>
      </c>
      <c r="Y14" s="14" t="n">
        <v>101151</v>
      </c>
      <c r="Z14" s="75" t="n">
        <f>IF(ISERROR(Y14/(Y14+AA14)),"",(Y14/(Y14+AA14)))</f>
        <v>0.395528983013733</v>
      </c>
      <c r="AA14" s="14" t="n">
        <v>154585</v>
      </c>
      <c r="AB14" s="75" t="n">
        <f>IF(ISERROR(AA14/(Y14+AA14)),"",(AA14/(Y14+AA14)))</f>
        <v>0.604471016986267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0.420121288579053</v>
      </c>
      <c r="C15" s="77"/>
      <c r="D15" s="75" t="n">
        <f>IF(ISERROR((G15+K15+O15+S15+W15+AA15)/(E15+I15+M15+Q15+U15+Y15+G15+K15+O15+S15+W15+AA15)),"",(G15+K15+O15+S15+W15+AA15)/(E15+I15+M15+Q15+U15+Y15+G15+K15+O15+S15+W15+AA15))</f>
        <v>0.579878711420946</v>
      </c>
      <c r="E15" s="14" t="n">
        <v>159548</v>
      </c>
      <c r="F15" s="75" t="n">
        <f>IF(ISERROR(E15/(E15+G15)),"",(E15/(E15+G15)))</f>
        <v>0.388569981222738</v>
      </c>
      <c r="G15" s="14" t="n">
        <v>251055</v>
      </c>
      <c r="H15" s="75" t="n">
        <f>IF(ISERROR(G15/(E15+G15)),"",(G15/(E15+G15)))</f>
        <v>0.611430018777262</v>
      </c>
      <c r="I15" s="14" t="n">
        <v>163684</v>
      </c>
      <c r="J15" s="75" t="n">
        <f>IF(ISERROR(I15/(I15+K15)),"",(I15/(I15+K15)))</f>
        <v>0.481216889218159</v>
      </c>
      <c r="K15" s="14" t="n">
        <v>176462</v>
      </c>
      <c r="L15" s="75" t="n">
        <f>IF(ISERROR(K15/(I15+K15)),"",(K15/(I15+K15)))</f>
        <v>0.518783110781841</v>
      </c>
      <c r="M15" s="14" t="n">
        <v>157387</v>
      </c>
      <c r="N15" s="75" t="n">
        <f>IF(ISERROR(M15/(M15+O15)),"",(M15/(M15+O15)))</f>
        <v>0.389045992297539</v>
      </c>
      <c r="O15" s="14" t="n">
        <v>247159</v>
      </c>
      <c r="P15" s="75" t="n">
        <f>IF(ISERROR(O15/(M15+O15)),"",(O15/(M15+O15)))</f>
        <v>0.610954007702462</v>
      </c>
      <c r="Q15" s="14" t="n">
        <v>132732</v>
      </c>
      <c r="R15" s="75" t="n">
        <f>IF(ISERROR(Q15/(Q15+S15)),"",(Q15/(Q15+S15)))</f>
        <v>0.431495827495294</v>
      </c>
      <c r="S15" s="14" t="n">
        <v>174877</v>
      </c>
      <c r="T15" s="75" t="n">
        <f>IF(ISERROR(S15/(Q15+S15)),"",(S15/(Q15+S15)))</f>
        <v>0.568504172504706</v>
      </c>
      <c r="U15" s="14" t="n">
        <v>135746</v>
      </c>
      <c r="V15" s="75" t="n">
        <f>IF(ISERROR(U15/(U15+W15)),"",(U15/(U15+W15)))</f>
        <v>0.444100567614872</v>
      </c>
      <c r="W15" s="14" t="n">
        <v>169919</v>
      </c>
      <c r="X15" s="75" t="n">
        <f>IF(ISERROR(W15/(U15+W15)),"",(W15/(U15+W15)))</f>
        <v>0.555899432385128</v>
      </c>
      <c r="Y15" s="14" t="n">
        <v>84782</v>
      </c>
      <c r="Z15" s="75" t="n">
        <f>IF(ISERROR(Y15/(Y15+AA15)),"",(Y15/(Y15+AA15)))</f>
        <v>0.391993859924914</v>
      </c>
      <c r="AA15" s="14" t="n">
        <v>131502</v>
      </c>
      <c r="AB15" s="75" t="n">
        <f>IF(ISERROR(AA15/(Y15+AA15)),"",(AA15/(Y15+AA15)))</f>
        <v>0.608006140075086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15"/>
  <sheetViews>
    <sheetView zoomScale="100" topLeftCell="A1" workbookViewId="0" showGridLines="true" showRowColHeaders="true">
      <pane xSplit="0" ySplit="2" topLeftCell="A10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2672708.35</v>
      </c>
      <c r="C3" s="77"/>
      <c r="D3" s="108" t="n">
        <f>((G3+S3)*1.3)+((W3+AI3+AQ3+AY3)*0.65)+((K3)*2.6)+((AA3+AM3+AU3+BC3)*0.65)+((O3+AE3)*1.3)</f>
        <v>848299.4</v>
      </c>
      <c r="E3" s="14" t="n">
        <f>'Focused Minority Races'!E3</f>
        <v>247590</v>
      </c>
      <c r="F3" s="75" t="n">
        <f>IF(ISERROR(E3/(E3+G3)),"",(E3/(E3+G3)))</f>
        <v>0.738195403087069</v>
      </c>
      <c r="G3" s="14" t="n">
        <f>'Focused Minority Races'!G3</f>
        <v>87809</v>
      </c>
      <c r="H3" s="75" t="n">
        <f>IF(ISERROR(G3/(E3+G3)),"",(G3/(E3+G3)))</f>
        <v>0.261804596912931</v>
      </c>
      <c r="I3" s="14" t="n">
        <v>222556</v>
      </c>
      <c r="J3" s="75" t="n">
        <f>IF(ISERROR(I3/(I3+K3)),"",(I3/(I3+K3)))</f>
        <v>0.749291298287669</v>
      </c>
      <c r="K3" s="14" t="n">
        <v>74466</v>
      </c>
      <c r="L3" s="75" t="n">
        <f>IF(ISERROR(K3/(I3+K3)),"",(K3/(I3+K3)))</f>
        <v>0.250708701712331</v>
      </c>
      <c r="M3" s="14" t="n">
        <f>'Focused Minority Races'!I3</f>
        <v>258867</v>
      </c>
      <c r="N3" s="75" t="n">
        <f>IF(ISERROR(M3/(M3+O3)),"",(M3/(M3+O3)))</f>
        <v>0.800184848025866</v>
      </c>
      <c r="O3" s="14" t="n">
        <f>'Focused Minority Races'!K3</f>
        <v>64642</v>
      </c>
      <c r="P3" s="81" t="n">
        <f>IF(ISERROR(O3/(M3+O3)),"",(O3/(M3+O3)))</f>
        <v>0.199815151974134</v>
      </c>
      <c r="Q3" s="14" t="n">
        <f>'Focused Minority Races'!M3</f>
        <v>241921</v>
      </c>
      <c r="R3" s="75" t="n">
        <f>IF(ISERROR(Q3/(Q3+S3)),"",(Q3/(Q3+S3)))</f>
        <v>0.739749442713382</v>
      </c>
      <c r="S3" s="14" t="n">
        <f>'Focused Minority Races'!O3</f>
        <v>85110</v>
      </c>
      <c r="T3" s="75" t="n">
        <f>IF(ISERROR(S3/(Q3+S3)),"",(S3/(Q3+S3)))</f>
        <v>0.260250557286618</v>
      </c>
      <c r="U3" s="14" t="n">
        <f>'Focused Minority Races'!Q3</f>
        <v>161674</v>
      </c>
      <c r="V3" s="75" t="n">
        <f>IF(ISERROR(U3/(U3+W3)),"",(U3/(U3+W3)))</f>
        <v>0.731314995499224</v>
      </c>
      <c r="W3" s="14" t="n">
        <f>'Focused Minority Races'!S3</f>
        <v>59399</v>
      </c>
      <c r="X3" s="75" t="n">
        <f>IF(ISERROR(W3/(U3+W3)),"",(W3/(U3+W3)))</f>
        <v>0.268685004500776</v>
      </c>
      <c r="Y3" s="14" t="n">
        <v>151579</v>
      </c>
      <c r="Z3" s="75" t="n">
        <f>IF(ISERROR(Y3/(Y3+AA3)),"",(Y3/(Y3+AA3)))</f>
        <v>0.798376690069999</v>
      </c>
      <c r="AA3" s="14" t="n">
        <v>38280</v>
      </c>
      <c r="AB3" s="75" t="n">
        <f>IF(ISERROR(AA3/(Y3+AA3)),"",(AA3/(Y3+AA3)))</f>
        <v>0.201623309930001</v>
      </c>
      <c r="AC3" s="14" t="n">
        <v>261173</v>
      </c>
      <c r="AD3" s="75" t="n">
        <f>IF(ISERROR(AC3/(AC3+AE3)),"",(AC3/(AC3+AE3)))</f>
        <v>0.836069299767592</v>
      </c>
      <c r="AE3" s="14" t="n">
        <v>51209</v>
      </c>
      <c r="AF3" s="75" t="n">
        <f>IF(ISERROR(AE3/(AC3+AE3)),"",(AE3/(AC3+AE3)))</f>
        <v>0.163930700232408</v>
      </c>
      <c r="AG3" s="99" t="n">
        <f>'Focused Minority Races'!U3</f>
        <v>165446</v>
      </c>
      <c r="AH3" s="75" t="n">
        <f>IF(ISERROR(AG3/(AG3+AI3)),"",(AG3/(AG3+AI3)))</f>
        <v>0.749417935732857</v>
      </c>
      <c r="AI3" s="14" t="n">
        <f>'Focused Minority Races'!W3</f>
        <v>55320</v>
      </c>
      <c r="AJ3" s="75" t="n">
        <f>IF(ISERROR(AI3/(AG3+AI3)),"",(AI3/(AG3+AI3)))</f>
        <v>0.250582064267143</v>
      </c>
      <c r="AK3" s="14" t="n">
        <v>138151</v>
      </c>
      <c r="AL3" s="75" t="n">
        <f>IF(ISERROR(AK3/(AK3+AM3)),"",(AK3/(AK3+AM3)))</f>
        <v>0.708528435812353</v>
      </c>
      <c r="AM3" s="14" t="n">
        <v>56832</v>
      </c>
      <c r="AN3" s="81" t="n">
        <f>IF(ISERROR(AM3/(AK3+AM3)),"",(AM3/(AK3+AM3)))</f>
        <v>0.291471564187647</v>
      </c>
      <c r="AO3" s="14" t="n">
        <v>154947</v>
      </c>
      <c r="AP3" s="75" t="n">
        <f>IF(ISERROR(AO3/(AO3+AQ3)),"",(AO3/(AO3+AQ3)))</f>
        <v>0.733230488214612</v>
      </c>
      <c r="AQ3" s="14" t="n">
        <v>56374</v>
      </c>
      <c r="AR3" s="75" t="n">
        <f>IF(ISERROR(AQ3/(AO3+AQ3)),"",(AQ3/(AO3+AQ3)))</f>
        <v>0.266769511785388</v>
      </c>
      <c r="AS3" s="14" t="n">
        <v>134116</v>
      </c>
      <c r="AT3" s="75" t="n">
        <f>IF(ISERROR(AS3/(AS3+AU3)),"",(AS3/(AS3+AU3)))</f>
        <v>0.715640290917628</v>
      </c>
      <c r="AU3" s="14" t="n">
        <v>53291</v>
      </c>
      <c r="AV3" s="75" t="n">
        <f>IF(ISERROR(AU3/(AS3+AU3)),"",(AU3/(AS3+AU3)))</f>
        <v>0.284359709082372</v>
      </c>
      <c r="AW3" s="99" t="n">
        <v>164270</v>
      </c>
      <c r="AX3" s="75" t="n">
        <f>IF(ISERROR(AW3/(AW3+AY3)),"",(AW3/(AW3+AY3)))</f>
        <v>0.753007077633943</v>
      </c>
      <c r="AY3" s="14" t="n">
        <v>53882</v>
      </c>
      <c r="AZ3" s="75" t="n">
        <f>IF(ISERROR(AY3/(AW3+AY3)),"",(AY3/(AW3+AY3)))</f>
        <v>0.246992922366057</v>
      </c>
      <c r="BA3" s="14" t="n">
        <f>'Focused Minority Races'!Y3</f>
        <v>132350</v>
      </c>
      <c r="BB3" s="75" t="n">
        <f>IF(ISERROR(BA3/(BA3+BC3)),"",(BA3/(BA3+BC3)))</f>
        <v>0.701586056275312</v>
      </c>
      <c r="BC3" s="14" t="n">
        <f>'Focused Minority Races'!AA3</f>
        <v>56294</v>
      </c>
      <c r="BD3" s="81" t="n">
        <f>IF(ISERROR(BC3/(BA3+BC3)),"",(BC3/(BA3+BC3)))</f>
        <v>0.298413943724688</v>
      </c>
      <c r="BE3" s="25" t="n">
        <v>31459</v>
      </c>
      <c r="BG3" s="25" t="n">
        <v>25990</v>
      </c>
      <c r="BI3" s="25" t="n">
        <v>40010</v>
      </c>
    </row>
    <row r="4" ht="12.75">
      <c r="A4" s="71" t="n">
        <v>2</v>
      </c>
      <c r="B4" s="108" t="n">
        <f>((E4+Q4)*1.3)+((U4+AG4+AO4+AW4)*0.65)+((I4)*2.6)+((Y4+AK4+AS4+BA4)*0.65)+((M4+AC4)*1.3)</f>
        <v>2824597.1</v>
      </c>
      <c r="C4" s="78"/>
      <c r="D4" s="108" t="n">
        <f>((G4+S4)*1.3)+((W4+AI4+AQ4+AY4)*0.65)+((K4)*2.6)+((AA4+AM4+AU4+BC4)*0.65)+((O4+AE4)*1.3)</f>
        <v>971837.1</v>
      </c>
      <c r="E4" s="14" t="n">
        <f>'Focused Minority Races'!E4</f>
        <v>252539</v>
      </c>
      <c r="F4" s="75" t="n">
        <f>IF(ISERROR(E4/(E4+G4)),"",(E4/(E4+G4)))</f>
        <v>0.736495058225161</v>
      </c>
      <c r="G4" s="14" t="n">
        <f>'Focused Minority Races'!G4</f>
        <v>90354</v>
      </c>
      <c r="H4" s="75" t="n">
        <f>IF(ISERROR(G4/(E4+G4)),"",(G4/(E4+G4)))</f>
        <v>0.263504941774839</v>
      </c>
      <c r="I4" s="14" t="n">
        <v>234302</v>
      </c>
      <c r="J4" s="75" t="n">
        <f>IF(ISERROR(I4/(I4+K4)),"",(I4/(I4+K4)))</f>
        <v>0.730092452659689</v>
      </c>
      <c r="K4" s="14" t="n">
        <v>86619</v>
      </c>
      <c r="L4" s="75" t="n">
        <f>IF(ISERROR(K4/(I4+K4)),"",(K4/(I4+K4)))</f>
        <v>0.269907547340311</v>
      </c>
      <c r="M4" s="14" t="n">
        <f>'Focused Minority Races'!I4</f>
        <v>269926</v>
      </c>
      <c r="N4" s="75" t="n">
        <f>IF(ISERROR(M4/(M4+O4)),"",(M4/(M4+O4)))</f>
        <v>0.767917292548591</v>
      </c>
      <c r="O4" s="14" t="n">
        <f>'Focused Minority Races'!K4</f>
        <v>81578</v>
      </c>
      <c r="P4" s="75" t="n">
        <f>IF(ISERROR(O4/(M4+O4)),"",(O4/(M4+O4)))</f>
        <v>0.232082707451409</v>
      </c>
      <c r="Q4" s="14" t="n">
        <f>'Focused Minority Races'!M4</f>
        <v>248633</v>
      </c>
      <c r="R4" s="75" t="n">
        <f>IF(ISERROR(Q4/(Q4+S4)),"",(Q4/(Q4+S4)))</f>
        <v>0.74597807367581</v>
      </c>
      <c r="S4" s="14" t="n">
        <f>'Focused Minority Races'!O4</f>
        <v>84665</v>
      </c>
      <c r="T4" s="75" t="n">
        <f>IF(ISERROR(S4/(Q4+S4)),"",(S4/(Q4+S4)))</f>
        <v>0.25402192632419</v>
      </c>
      <c r="U4" s="14" t="n">
        <f>'Focused Minority Races'!Q4</f>
        <v>181400</v>
      </c>
      <c r="V4" s="75" t="n">
        <f>IF(ISERROR(U4/(U4+W4)),"",(U4/(U4+W4)))</f>
        <v>0.725014188535663</v>
      </c>
      <c r="W4" s="14" t="n">
        <f>'Focused Minority Races'!S4</f>
        <v>68802</v>
      </c>
      <c r="X4" s="75" t="n">
        <f>IF(ISERROR(W4/(U4+W4)),"",(W4/(U4+W4)))</f>
        <v>0.274985811464337</v>
      </c>
      <c r="Y4" s="14" t="n">
        <v>162075</v>
      </c>
      <c r="Z4" s="75" t="n">
        <f>IF(ISERROR(Y4/(Y4+AA4)),"",(Y4/(Y4+AA4)))</f>
        <v>0.776429502165332</v>
      </c>
      <c r="AA4" s="14" t="n">
        <v>46669</v>
      </c>
      <c r="AB4" s="75" t="n">
        <f>IF(ISERROR(AA4/(Y4+AA4)),"",(AA4/(Y4+AA4)))</f>
        <v>0.223570497834668</v>
      </c>
      <c r="AC4" s="14" t="n">
        <v>274850</v>
      </c>
      <c r="AD4" s="75" t="n">
        <f>IF(ISERROR(AC4/(AC4+AE4)),"",(AC4/(AC4+AE4)))</f>
        <v>0.810905700680352</v>
      </c>
      <c r="AE4" s="14" t="n">
        <v>64092</v>
      </c>
      <c r="AF4" s="75" t="n">
        <f>IF(ISERROR(AE4/(AC4+AE4)),"",(AE4/(AC4+AE4)))</f>
        <v>0.189094299319648</v>
      </c>
      <c r="AG4" s="14" t="n">
        <f>'Focused Minority Races'!U4</f>
        <v>184853</v>
      </c>
      <c r="AH4" s="75" t="n">
        <f>IF(ISERROR(AG4/(AG4+AI4)),"",(AG4/(AG4+AI4)))</f>
        <v>0.741012587188327</v>
      </c>
      <c r="AI4" s="14" t="n">
        <f>'Focused Minority Races'!W4</f>
        <v>64607</v>
      </c>
      <c r="AJ4" s="75" t="n">
        <f>IF(ISERROR(AI4/(AG4+AI4)),"",(AI4/(AG4+AI4)))</f>
        <v>0.258987412811673</v>
      </c>
      <c r="AK4" s="14" t="n">
        <v>147903</v>
      </c>
      <c r="AL4" s="75" t="n">
        <f>IF(ISERROR(AK4/(AK4+AM4)),"",(AK4/(AK4+AM4)))</f>
        <v>0.687661857625732</v>
      </c>
      <c r="AM4" s="14" t="n">
        <v>67178</v>
      </c>
      <c r="AN4" s="75" t="n">
        <f>IF(ISERROR(AM4/(AK4+AM4)),"",(AM4/(AK4+AM4)))</f>
        <v>0.312338142374268</v>
      </c>
      <c r="AO4" s="14" t="n">
        <v>173779</v>
      </c>
      <c r="AP4" s="75" t="n">
        <f>IF(ISERROR(AO4/(AO4+AQ4)),"",(AO4/(AO4+AQ4)))</f>
        <v>0.724272305948253</v>
      </c>
      <c r="AQ4" s="14" t="n">
        <v>66157</v>
      </c>
      <c r="AR4" s="75" t="n">
        <f>IF(ISERROR(AQ4/(AO4+AQ4)),"",(AQ4/(AO4+AQ4)))</f>
        <v>0.275727694051747</v>
      </c>
      <c r="AS4" s="14" t="n">
        <v>142573</v>
      </c>
      <c r="AT4" s="75" t="n">
        <f>IF(ISERROR(AS4/(AS4+AU4)),"",(AS4/(AS4+AU4)))</f>
        <v>0.690285753018757</v>
      </c>
      <c r="AU4" s="14" t="n">
        <v>63969</v>
      </c>
      <c r="AV4" s="75" t="n">
        <f>IF(ISERROR(AU4/(AS4+AU4)),"",(AU4/(AS4+AU4)))</f>
        <v>0.309714246981244</v>
      </c>
      <c r="AW4" s="14" t="n">
        <v>183991</v>
      </c>
      <c r="AX4" s="75" t="n">
        <f>IF(ISERROR(AW4/(AW4+AY4)),"",(AW4/(AW4+AY4)))</f>
        <v>0.747681667086581</v>
      </c>
      <c r="AY4" s="14" t="n">
        <v>62091</v>
      </c>
      <c r="AZ4" s="75" t="n">
        <f>IF(ISERROR(AY4/(AW4+AY4)),"",(AY4/(AW4+AY4)))</f>
        <v>0.252318332913419</v>
      </c>
      <c r="BA4" s="14" t="n">
        <f>'Focused Minority Races'!Y4</f>
        <v>139856</v>
      </c>
      <c r="BB4" s="75" t="n">
        <f>IF(ISERROR(BA4/(BA4+BC4)),"",(BA4/(BA4+BC4)))</f>
        <v>0.67347577565575</v>
      </c>
      <c r="BC4" s="14" t="n">
        <f>'Focused Minority Races'!AA4</f>
        <v>67807</v>
      </c>
      <c r="BD4" s="75" t="n">
        <f>IF(ISERROR(BC4/(BA4+BC4)),"",(BC4/(BA4+BC4)))</f>
        <v>0.32652422434425</v>
      </c>
      <c r="BE4" s="78" t="n">
        <v>35566</v>
      </c>
      <c r="BF4" s="78"/>
      <c r="BG4" s="78" t="n">
        <v>28649</v>
      </c>
      <c r="BH4" s="78"/>
      <c r="BI4" s="78" t="n">
        <v>45906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2986059.7</v>
      </c>
      <c r="C5" s="77"/>
      <c r="D5" s="108" t="n">
        <f>((G5+S5)*1.3)+((W5+AI5+AQ5+AY5)*0.65)+((K5)*2.6)+((AA5+AM5+AU5+BC5)*0.65)+((O5+AE5)*1.3)</f>
        <v>1851138.9</v>
      </c>
      <c r="E5" s="14" t="n">
        <f>'Focused Minority Races'!E5</f>
        <v>294540</v>
      </c>
      <c r="F5" s="75" t="n">
        <f>IF(ISERROR(E5/(E5+G5)),"",(E5/(E5+G5)))</f>
        <v>0.640316875764961</v>
      </c>
      <c r="G5" s="14" t="n">
        <f>'Focused Minority Races'!G5</f>
        <v>165451</v>
      </c>
      <c r="H5" s="75" t="n">
        <f>IF(ISERROR(G5/(E5+G5)),"",(G5/(E5+G5)))</f>
        <v>0.359683124235039</v>
      </c>
      <c r="I5" s="14" t="n">
        <v>240715</v>
      </c>
      <c r="J5" s="75" t="n">
        <f>IF(ISERROR(I5/(I5+K5)),"",(I5/(I5+K5)))</f>
        <v>0.620365908030751</v>
      </c>
      <c r="K5" s="14" t="n">
        <v>147306</v>
      </c>
      <c r="L5" s="75" t="n">
        <f>IF(ISERROR(K5/(I5+K5)),"",(K5/(I5+K5)))</f>
        <v>0.379634091969249</v>
      </c>
      <c r="M5" s="14" t="n">
        <f>'Focused Minority Races'!I5</f>
        <v>241085</v>
      </c>
      <c r="N5" s="75" t="n">
        <f>IF(ISERROR(M5/(M5+O5)),"",(M5/(M5+O5)))</f>
        <v>0.603362623226527</v>
      </c>
      <c r="O5" s="14" t="n">
        <f>'Focused Minority Races'!K5</f>
        <v>158484</v>
      </c>
      <c r="P5" s="75" t="n">
        <f>IF(ISERROR(O5/(M5+O5)),"",(O5/(M5+O5)))</f>
        <v>0.396637376773473</v>
      </c>
      <c r="Q5" s="14" t="n">
        <f>'Focused Minority Races'!M5</f>
        <v>284581</v>
      </c>
      <c r="R5" s="75" t="n">
        <f>IF(ISERROR(Q5/(Q5+S5)),"",(Q5/(Q5+S5)))</f>
        <v>0.62412630738628</v>
      </c>
      <c r="S5" s="14" t="n">
        <f>'Focused Minority Races'!O5</f>
        <v>171386</v>
      </c>
      <c r="T5" s="75" t="n">
        <f>IF(ISERROR(S5/(Q5+S5)),"",(S5/(Q5+S5)))</f>
        <v>0.37587369261372</v>
      </c>
      <c r="U5" s="14" t="n">
        <f>'Focused Minority Races'!Q5</f>
        <v>231601</v>
      </c>
      <c r="V5" s="75" t="n">
        <f>IF(ISERROR(U5/(U5+W5)),"",(U5/(U5+W5)))</f>
        <v>0.637783848386546</v>
      </c>
      <c r="W5" s="14" t="n">
        <f>'Focused Minority Races'!S5</f>
        <v>131533</v>
      </c>
      <c r="X5" s="75" t="n">
        <f>IF(ISERROR(W5/(U5+W5)),"",(W5/(U5+W5)))</f>
        <v>0.362216151613454</v>
      </c>
      <c r="Y5" s="14" t="n">
        <v>170164</v>
      </c>
      <c r="Z5" s="75" t="n">
        <f>IF(ISERROR(Y5/(Y5+AA5)),"",(Y5/(Y5+AA5)))</f>
        <v>0.641375593171787</v>
      </c>
      <c r="AA5" s="14" t="n">
        <v>95147</v>
      </c>
      <c r="AB5" s="75" t="n">
        <f>IF(ISERROR(AA5/(Y5+AA5)),"",(AA5/(Y5+AA5)))</f>
        <v>0.358624406828213</v>
      </c>
      <c r="AC5" s="14" t="n">
        <v>250712</v>
      </c>
      <c r="AD5" s="75" t="n">
        <f>IF(ISERROR(AC5/(AC5+AE5)),"",(AC5/(AC5+AE5)))</f>
        <v>0.651655312413089</v>
      </c>
      <c r="AE5" s="14" t="n">
        <v>134019</v>
      </c>
      <c r="AF5" s="75" t="n">
        <f>IF(ISERROR(AE5/(AC5+AE5)),"",(AE5/(AC5+AE5)))</f>
        <v>0.348344687586911</v>
      </c>
      <c r="AG5" s="14" t="n">
        <f>'Focused Minority Races'!U5</f>
        <v>236204</v>
      </c>
      <c r="AH5" s="75" t="n">
        <f>IF(ISERROR(AG5/(AG5+AI5)),"",(AG5/(AG5+AI5)))</f>
        <v>0.653414183439744</v>
      </c>
      <c r="AI5" s="14" t="n">
        <f>'Focused Minority Races'!W5</f>
        <v>125288</v>
      </c>
      <c r="AJ5" s="75" t="n">
        <f>IF(ISERROR(AI5/(AG5+AI5)),"",(AI5/(AG5+AI5)))</f>
        <v>0.346585816560256</v>
      </c>
      <c r="AK5" s="14" t="n">
        <v>135007</v>
      </c>
      <c r="AL5" s="75" t="n">
        <f>IF(ISERROR(AK5/(AK5+AM5)),"",(AK5/(AK5+AM5)))</f>
        <v>0.495202288816344</v>
      </c>
      <c r="AM5" s="14" t="n">
        <v>137623</v>
      </c>
      <c r="AN5" s="75" t="n">
        <f>IF(ISERROR(AM5/(AK5+AM5)),"",(AM5/(AK5+AM5)))</f>
        <v>0.504797711183655</v>
      </c>
      <c r="AO5" s="14" t="n">
        <v>218301</v>
      </c>
      <c r="AP5" s="75" t="n">
        <f>IF(ISERROR(AO5/(AO5+AQ5)),"",(AO5/(AO5+AQ5)))</f>
        <v>0.631090078083669</v>
      </c>
      <c r="AQ5" s="14" t="n">
        <v>127610</v>
      </c>
      <c r="AR5" s="75" t="n">
        <f>IF(ISERROR(AQ5/(AO5+AQ5)),"",(AQ5/(AO5+AQ5)))</f>
        <v>0.368909921916331</v>
      </c>
      <c r="AS5" s="14" t="n">
        <v>138285</v>
      </c>
      <c r="AT5" s="75" t="n">
        <f>IF(ISERROR(AS5/(AS5+AU5)),"",(AS5/(AS5+AU5)))</f>
        <v>0.529943320955151</v>
      </c>
      <c r="AU5" s="14" t="n">
        <v>122658</v>
      </c>
      <c r="AV5" s="75" t="n">
        <f>IF(ISERROR(AU5/(AS5+AU5)),"",(AU5/(AS5+AU5)))</f>
        <v>0.470056679044849</v>
      </c>
      <c r="AW5" s="14" t="n">
        <v>233405</v>
      </c>
      <c r="AX5" s="75" t="n">
        <f>IF(ISERROR(AW5/(AW5+AY5)),"",(AW5/(AW5+AY5)))</f>
        <v>0.655563888022874</v>
      </c>
      <c r="AY5" s="14" t="n">
        <v>122632</v>
      </c>
      <c r="AZ5" s="75" t="n">
        <f>IF(ISERROR(AY5/(AW5+AY5)),"",(AY5/(AW5+AY5)))</f>
        <v>0.344436111977126</v>
      </c>
      <c r="BA5" s="14" t="n">
        <f>'Focused Minority Races'!Y5</f>
        <v>126275</v>
      </c>
      <c r="BB5" s="75" t="n">
        <f>IF(ISERROR(BA5/(BA5+BC5)),"",(BA5/(BA5+BC5)))</f>
        <v>0.478702433032837</v>
      </c>
      <c r="BC5" s="14" t="n">
        <f>'Focused Minority Races'!AA5</f>
        <v>137511</v>
      </c>
      <c r="BD5" s="75" t="n">
        <f>IF(ISERROR(BC5/(BA5+BC5)),"",(BC5/(BA5+BC5)))</f>
        <v>0.521297566967163</v>
      </c>
      <c r="BE5" s="78" t="n">
        <v>41685</v>
      </c>
      <c r="BF5" s="78"/>
      <c r="BG5" s="78" t="n">
        <v>19087</v>
      </c>
      <c r="BH5" s="78"/>
      <c r="BI5" s="78" t="n">
        <v>67964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1906253.05</v>
      </c>
      <c r="C6" s="78"/>
      <c r="D6" s="108" t="n">
        <f>((G6+S6)*1.3)+((W6+AI6+AQ6+AY6)*0.65)+((K6)*2.6)+((AA6+AM6+AU6+BC6)*0.65)+((O6+AE6)*1.3)</f>
        <v>2351648.65</v>
      </c>
      <c r="E6" s="14" t="n">
        <f>'Focused Minority Races'!E6</f>
        <v>209181</v>
      </c>
      <c r="F6" s="75" t="n">
        <f>IF(ISERROR(E6/(E6+G6)),"",(E6/(E6+G6)))</f>
        <v>0.495891690452033</v>
      </c>
      <c r="G6" s="14" t="n">
        <f>'Focused Minority Races'!G6</f>
        <v>212647</v>
      </c>
      <c r="H6" s="75" t="n">
        <f>IF(ISERROR(G6/(E6+G6)),"",(G6/(E6+G6)))</f>
        <v>0.504108309547967</v>
      </c>
      <c r="I6" s="14" t="n">
        <v>153164</v>
      </c>
      <c r="J6" s="75" t="n">
        <f>IF(ISERROR(I6/(I6+K6)),"",(I6/(I6+K6)))</f>
        <v>0.447318234254757</v>
      </c>
      <c r="K6" s="14" t="n">
        <v>189241</v>
      </c>
      <c r="L6" s="75" t="n">
        <f>IF(ISERROR(K6/(I6+K6)),"",(K6/(I6+K6)))</f>
        <v>0.552681765745243</v>
      </c>
      <c r="M6" s="14" t="n">
        <f>'Focused Minority Races'!I6</f>
        <v>148634</v>
      </c>
      <c r="N6" s="75" t="n">
        <f>IF(ISERROR(M6/(M6+O6)),"",(M6/(M6+O6)))</f>
        <v>0.431587536187277</v>
      </c>
      <c r="O6" s="14" t="n">
        <f>'Focused Minority Races'!K6</f>
        <v>195755</v>
      </c>
      <c r="P6" s="75" t="n">
        <f>IF(ISERROR(O6/(M6+O6)),"",(O6/(M6+O6)))</f>
        <v>0.568412463812723</v>
      </c>
      <c r="Q6" s="14" t="n">
        <f>'Focused Minority Races'!M6</f>
        <v>194963</v>
      </c>
      <c r="R6" s="75" t="n">
        <f>IF(ISERROR(Q6/(Q6+S6)),"",(Q6/(Q6+S6)))</f>
        <v>0.46406723825211</v>
      </c>
      <c r="S6" s="14" t="n">
        <f>'Focused Minority Races'!O6</f>
        <v>225155</v>
      </c>
      <c r="T6" s="75" t="n">
        <f>IF(ISERROR(S6/(Q6+S6)),"",(S6/(Q6+S6)))</f>
        <v>0.53593276174789</v>
      </c>
      <c r="U6" s="14" t="n">
        <f>'Focused Minority Races'!Q6</f>
        <v>152735</v>
      </c>
      <c r="V6" s="75" t="n">
        <f>IF(ISERROR(U6/(U6+W6)),"",(U6/(U6+W6)))</f>
        <v>0.469868546940709</v>
      </c>
      <c r="W6" s="14" t="n">
        <f>'Focused Minority Races'!S6</f>
        <v>172324</v>
      </c>
      <c r="X6" s="75" t="n">
        <f>IF(ISERROR(W6/(U6+W6)),"",(W6/(U6+W6)))</f>
        <v>0.530131453059291</v>
      </c>
      <c r="Y6" s="14" t="n">
        <v>92348</v>
      </c>
      <c r="Z6" s="75" t="n">
        <f>IF(ISERROR(Y6/(Y6+AA6)),"",(Y6/(Y6+AA6)))</f>
        <v>0.428193203473842</v>
      </c>
      <c r="AA6" s="14" t="n">
        <v>123321</v>
      </c>
      <c r="AB6" s="75" t="n">
        <f>IF(ISERROR(AA6/(Y6+AA6)),"",(AA6/(Y6+AA6)))</f>
        <v>0.571806796526158</v>
      </c>
      <c r="AC6" s="14" t="n">
        <v>151550</v>
      </c>
      <c r="AD6" s="75" t="n">
        <f>IF(ISERROR(AC6/(AC6+AE6)),"",(AC6/(AC6+AE6)))</f>
        <v>0.45392054967667</v>
      </c>
      <c r="AE6" s="14" t="n">
        <v>182319</v>
      </c>
      <c r="AF6" s="75" t="n">
        <f>IF(ISERROR(AE6/(AC6+AE6)),"",(AE6/(AC6+AE6)))</f>
        <v>0.54607945032333</v>
      </c>
      <c r="AG6" s="14" t="n">
        <f>'Focused Minority Races'!U6</f>
        <v>157943</v>
      </c>
      <c r="AH6" s="75" t="n">
        <f>IF(ISERROR(AG6/(AG6+AI6)),"",(AG6/(AG6+AI6)))</f>
        <v>0.489014867701606</v>
      </c>
      <c r="AI6" s="14" t="n">
        <f>'Focused Minority Races'!W6</f>
        <v>165039</v>
      </c>
      <c r="AJ6" s="75" t="n">
        <f>IF(ISERROR(AI6/(AG6+AI6)),"",(AI6/(AG6+AI6)))</f>
        <v>0.510985132298394</v>
      </c>
      <c r="AK6" s="14" t="n">
        <v>75882</v>
      </c>
      <c r="AL6" s="75" t="n">
        <f>IF(ISERROR(AK6/(AK6+AM6)),"",(AK6/(AK6+AM6)))</f>
        <v>0.341830827931365</v>
      </c>
      <c r="AM6" s="14" t="n">
        <v>146105</v>
      </c>
      <c r="AN6" s="75" t="n">
        <f>IF(ISERROR(AM6/(AK6+AM6)),"",(AM6/(AK6+AM6)))</f>
        <v>0.658169172068635</v>
      </c>
      <c r="AO6" s="14" t="n">
        <v>138340</v>
      </c>
      <c r="AP6" s="75" t="n">
        <f>IF(ISERROR(AO6/(AO6+AQ6)),"",(AO6/(AO6+AQ6)))</f>
        <v>0.447104678859647</v>
      </c>
      <c r="AQ6" s="14" t="n">
        <v>171073</v>
      </c>
      <c r="AR6" s="75" t="n">
        <f>IF(ISERROR(AQ6/(AO6+AQ6)),"",(AQ6/(AO6+AQ6)))</f>
        <v>0.552895321140353</v>
      </c>
      <c r="AS6" s="14" t="n">
        <v>71669</v>
      </c>
      <c r="AT6" s="75" t="n">
        <f>IF(ISERROR(AS6/(AS6+AU6)),"",(AS6/(AS6+AU6)))</f>
        <v>0.338098001198243</v>
      </c>
      <c r="AU6" s="14" t="n">
        <v>140308</v>
      </c>
      <c r="AV6" s="75" t="n">
        <f>IF(ISERROR(AU6/(AS6+AU6)),"",(AU6/(AS6+AU6)))</f>
        <v>0.661901998801757</v>
      </c>
      <c r="AW6" s="14" t="n">
        <v>153220</v>
      </c>
      <c r="AX6" s="75" t="n">
        <f>IF(ISERROR(AW6/(AW6+AY6)),"",(AW6/(AW6+AY6)))</f>
        <v>0.480893868775795</v>
      </c>
      <c r="AY6" s="14" t="n">
        <v>165395</v>
      </c>
      <c r="AZ6" s="75" t="n">
        <f>IF(ISERROR(AY6/(AW6+AY6)),"",(AY6/(AW6+AY6)))</f>
        <v>0.519106131224205</v>
      </c>
      <c r="BA6" s="14" t="n">
        <f>'Focused Minority Races'!Y6</f>
        <v>69248</v>
      </c>
      <c r="BB6" s="75" t="n">
        <f>IF(ISERROR(BA6/(BA6+BC6)),"",(BA6/(BA6+BC6)))</f>
        <v>0.322251591526749</v>
      </c>
      <c r="BC6" s="14" t="n">
        <f>'Focused Minority Races'!AA6</f>
        <v>145640</v>
      </c>
      <c r="BD6" s="75" t="n">
        <f>IF(ISERROR(BC6/(BA6+BC6)),"",(BC6/(BA6+BC6)))</f>
        <v>0.677748408473251</v>
      </c>
      <c r="BE6" s="78" t="n">
        <v>28840</v>
      </c>
      <c r="BF6" s="78"/>
      <c r="BG6" s="78" t="n">
        <v>10193</v>
      </c>
      <c r="BH6" s="78"/>
      <c r="BI6" s="78" t="n">
        <v>31946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2270637.85</v>
      </c>
      <c r="C7" s="77"/>
      <c r="D7" s="108" t="n">
        <f>((G7+S7)*1.3)+((W7+AI7+AQ7+AY7)*0.65)+((K7)*2.6)+((AA7+AM7+AU7+BC7)*0.65)+((O7+AE7)*1.3)</f>
        <v>2221170.9</v>
      </c>
      <c r="E7" s="14" t="n">
        <f>'Focused Minority Races'!E7</f>
        <v>217313</v>
      </c>
      <c r="F7" s="75" t="n">
        <f>IF(ISERROR(E7/(E7+G7)),"",(E7/(E7+G7)))</f>
        <v>0.502518221844014</v>
      </c>
      <c r="G7" s="14" t="n">
        <f>'Focused Minority Races'!G7</f>
        <v>215135</v>
      </c>
      <c r="H7" s="75" t="n">
        <f>IF(ISERROR(G7/(E7+G7)),"",(G7/(E7+G7)))</f>
        <v>0.497481778155986</v>
      </c>
      <c r="I7" s="14" t="n">
        <v>172235</v>
      </c>
      <c r="J7" s="75" t="n">
        <f>IF(ISERROR(I7/(I7+K7)),"",(I7/(I7+K7)))</f>
        <v>0.480264900662252</v>
      </c>
      <c r="K7" s="14" t="n">
        <v>186390</v>
      </c>
      <c r="L7" s="75" t="n">
        <f>IF(ISERROR(K7/(I7+K7)),"",(K7/(I7+K7)))</f>
        <v>0.519735099337748</v>
      </c>
      <c r="M7" s="14" t="n">
        <f>'Focused Minority Races'!I7</f>
        <v>187593</v>
      </c>
      <c r="N7" s="75" t="n">
        <f>IF(ISERROR(M7/(M7+O7)),"",(M7/(M7+O7)))</f>
        <v>0.516527571651601</v>
      </c>
      <c r="O7" s="14" t="n">
        <f>'Focused Minority Races'!K7</f>
        <v>175588</v>
      </c>
      <c r="P7" s="75" t="n">
        <f>IF(ISERROR(O7/(M7+O7)),"",(O7/(M7+O7)))</f>
        <v>0.483472428348399</v>
      </c>
      <c r="Q7" s="14" t="n">
        <f>'Focused Minority Races'!M7</f>
        <v>213351</v>
      </c>
      <c r="R7" s="75" t="n">
        <f>IF(ISERROR(Q7/(Q7+S7)),"",(Q7/(Q7+S7)))</f>
        <v>0.498185664649182</v>
      </c>
      <c r="S7" s="14" t="n">
        <f>'Focused Minority Races'!O7</f>
        <v>214905</v>
      </c>
      <c r="T7" s="75" t="n">
        <f>IF(ISERROR(S7/(Q7+S7)),"",(S7/(Q7+S7)))</f>
        <v>0.501814335350818</v>
      </c>
      <c r="U7" s="14" t="n">
        <f>'Focused Minority Races'!Q7</f>
        <v>177522</v>
      </c>
      <c r="V7" s="75" t="n">
        <f>IF(ISERROR(U7/(U7+W7)),"",(U7/(U7+W7)))</f>
        <v>0.522094353550831</v>
      </c>
      <c r="W7" s="14" t="n">
        <f>'Focused Minority Races'!S7</f>
        <v>162497</v>
      </c>
      <c r="X7" s="75" t="n">
        <f>IF(ISERROR(W7/(U7+W7)),"",(W7/(U7+W7)))</f>
        <v>0.477905646449169</v>
      </c>
      <c r="Y7" s="14" t="n">
        <v>137631</v>
      </c>
      <c r="Z7" s="75" t="n">
        <f>IF(ISERROR(Y7/(Y7+AA7)),"",(Y7/(Y7+AA7)))</f>
        <v>0.555456453305352</v>
      </c>
      <c r="AA7" s="14" t="n">
        <v>110149</v>
      </c>
      <c r="AB7" s="75" t="n">
        <f>IF(ISERROR(AA7/(Y7+AA7)),"",(AA7/(Y7+AA7)))</f>
        <v>0.444543546694648</v>
      </c>
      <c r="AC7" s="14" t="n">
        <v>202890</v>
      </c>
      <c r="AD7" s="75" t="n">
        <f>IF(ISERROR(AC7/(AC7+AE7)),"",(AC7/(AC7+AE7)))</f>
        <v>0.580134904454592</v>
      </c>
      <c r="AE7" s="14" t="n">
        <v>146839</v>
      </c>
      <c r="AF7" s="75" t="n">
        <f>IF(ISERROR(AE7/(AC7+AE7)),"",(AE7/(AC7+AE7)))</f>
        <v>0.419865095545408</v>
      </c>
      <c r="AG7" s="14" t="n">
        <f>'Focused Minority Races'!U7</f>
        <v>184476</v>
      </c>
      <c r="AH7" s="75" t="n">
        <f>IF(ISERROR(AG7/(AG7+AI7)),"",(AG7/(AG7+AI7)))</f>
        <v>0.546636047114601</v>
      </c>
      <c r="AI7" s="14" t="n">
        <f>'Focused Minority Races'!W7</f>
        <v>152999</v>
      </c>
      <c r="AJ7" s="75" t="n">
        <f>IF(ISERROR(AI7/(AG7+AI7)),"",(AI7/(AG7+AI7)))</f>
        <v>0.453363952885399</v>
      </c>
      <c r="AK7" s="14" t="n">
        <v>119786</v>
      </c>
      <c r="AL7" s="75" t="n">
        <f>IF(ISERROR(AK7/(AK7+AM7)),"",(AK7/(AK7+AM7)))</f>
        <v>0.467864717393087</v>
      </c>
      <c r="AM7" s="14" t="n">
        <v>136241</v>
      </c>
      <c r="AN7" s="75" t="n">
        <f>IF(ISERROR(AM7/(AK7+AM7)),"",(AM7/(AK7+AM7)))</f>
        <v>0.532135282606913</v>
      </c>
      <c r="AO7" s="14" t="n">
        <v>161181</v>
      </c>
      <c r="AP7" s="75" t="n">
        <f>IF(ISERROR(AO7/(AO7+AQ7)),"",(AO7/(AO7+AQ7)))</f>
        <v>0.497616592468185</v>
      </c>
      <c r="AQ7" s="14" t="n">
        <v>162725</v>
      </c>
      <c r="AR7" s="75" t="n">
        <f>IF(ISERROR(AQ7/(AO7+AQ7)),"",(AQ7/(AO7+AQ7)))</f>
        <v>0.502383407531815</v>
      </c>
      <c r="AS7" s="14" t="n">
        <v>104230</v>
      </c>
      <c r="AT7" s="75" t="n">
        <f>IF(ISERROR(AS7/(AS7+AU7)),"",(AS7/(AS7+AU7)))</f>
        <v>0.421946223413299</v>
      </c>
      <c r="AU7" s="14" t="n">
        <v>142792</v>
      </c>
      <c r="AV7" s="75" t="n">
        <f>IF(ISERROR(AU7/(AS7+AU7)),"",(AU7/(AS7+AU7)))</f>
        <v>0.578053776586701</v>
      </c>
      <c r="AW7" s="14" t="n">
        <v>175452</v>
      </c>
      <c r="AX7" s="75" t="n">
        <f>IF(ISERROR(AW7/(AW7+AY7)),"",(AW7/(AW7+AY7)))</f>
        <v>0.530507218988586</v>
      </c>
      <c r="AY7" s="14" t="n">
        <v>155273</v>
      </c>
      <c r="AZ7" s="75" t="n">
        <f>IF(ISERROR(AY7/(AW7+AY7)),"",(AY7/(AW7+AY7)))</f>
        <v>0.469492781011414</v>
      </c>
      <c r="BA7" s="14" t="n">
        <f>'Focused Minority Races'!Y7</f>
        <v>101777</v>
      </c>
      <c r="BB7" s="75" t="n">
        <f>IF(ISERROR(BA7/(BA7+BC7)),"",(BA7/(BA7+BC7)))</f>
        <v>0.414076072142006</v>
      </c>
      <c r="BC7" s="14" t="n">
        <f>'Focused Minority Races'!AA7</f>
        <v>144016</v>
      </c>
      <c r="BD7" s="75" t="n">
        <f>IF(ISERROR(BC7/(BA7+BC7)),"",(BC7/(BA7+BC7)))</f>
        <v>0.585923927857994</v>
      </c>
      <c r="BE7" s="78" t="n">
        <v>20028</v>
      </c>
      <c r="BF7" s="78"/>
      <c r="BG7" s="78" t="n">
        <v>13023</v>
      </c>
      <c r="BH7" s="78"/>
      <c r="BI7" s="78" t="n">
        <v>57110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2239805.75</v>
      </c>
      <c r="C8" s="78"/>
      <c r="D8" s="108" t="n">
        <f>((G8+S8)*1.3)+((W8+AI8+AQ8+AY8)*0.65)+((K8)*2.6)+((AA8+AM8+AU8+BC8)*0.65)+((O8+AE8)*1.3)</f>
        <v>2232178.65</v>
      </c>
      <c r="E8" s="14" t="n">
        <f>'Focused Minority Races'!E8</f>
        <v>217908</v>
      </c>
      <c r="F8" s="75" t="n">
        <f>IF(ISERROR(E8/(E8+G8)),"",(E8/(E8+G8)))</f>
        <v>0.498188161435388</v>
      </c>
      <c r="G8" s="14" t="n">
        <f>'Focused Minority Races'!G8</f>
        <v>219493</v>
      </c>
      <c r="H8" s="75" t="n">
        <f>IF(ISERROR(G8/(E8+G8)),"",(G8/(E8+G8)))</f>
        <v>0.501811838564612</v>
      </c>
      <c r="I8" s="14" t="n">
        <v>171105</v>
      </c>
      <c r="J8" s="75" t="n">
        <f>IF(ISERROR(I8/(I8+K8)),"",(I8/(I8+K8)))</f>
        <v>0.469494711136111</v>
      </c>
      <c r="K8" s="14" t="n">
        <v>193340</v>
      </c>
      <c r="L8" s="75" t="n">
        <f>IF(ISERROR(K8/(I8+K8)),"",(K8/(I8+K8)))</f>
        <v>0.530505288863889</v>
      </c>
      <c r="M8" s="14" t="n">
        <f>'Focused Minority Races'!I8</f>
        <v>189526</v>
      </c>
      <c r="N8" s="75" t="n">
        <f>IF(ISERROR(M8/(M8+O8)),"",(M8/(M8+O8)))</f>
        <v>0.510223255989253</v>
      </c>
      <c r="O8" s="14" t="n">
        <f>'Focused Minority Races'!K8</f>
        <v>181931</v>
      </c>
      <c r="P8" s="75" t="n">
        <f>IF(ISERROR(O8/(M8+O8)),"",(O8/(M8+O8)))</f>
        <v>0.489776744010747</v>
      </c>
      <c r="Q8" s="14" t="n">
        <f>'Focused Minority Races'!M8</f>
        <v>214217</v>
      </c>
      <c r="R8" s="75" t="n">
        <f>IF(ISERROR(Q8/(Q8+S8)),"",(Q8/(Q8+S8)))</f>
        <v>0.498669621511394</v>
      </c>
      <c r="S8" s="14" t="n">
        <f>'Focused Minority Races'!O8</f>
        <v>215360</v>
      </c>
      <c r="T8" s="75" t="n">
        <f>IF(ISERROR(S8/(Q8+S8)),"",(S8/(Q8+S8)))</f>
        <v>0.501330378488606</v>
      </c>
      <c r="U8" s="14" t="n">
        <f>'Focused Minority Races'!Q8</f>
        <v>173229</v>
      </c>
      <c r="V8" s="75" t="n">
        <f>IF(ISERROR(U8/(U8+W8)),"",(U8/(U8+W8)))</f>
        <v>0.526770482680606</v>
      </c>
      <c r="W8" s="14" t="n">
        <f>'Focused Minority Races'!S8</f>
        <v>155622</v>
      </c>
      <c r="X8" s="75" t="n">
        <f>IF(ISERROR(W8/(U8+W8)),"",(W8/(U8+W8)))</f>
        <v>0.473229517319394</v>
      </c>
      <c r="Y8" s="14" t="n">
        <v>129522</v>
      </c>
      <c r="Z8" s="75" t="n">
        <f>IF(ISERROR(Y8/(Y8+AA8)),"",(Y8/(Y8+AA8)))</f>
        <v>0.551436684959618</v>
      </c>
      <c r="AA8" s="14" t="n">
        <v>105359</v>
      </c>
      <c r="AB8" s="75" t="n">
        <f>IF(ISERROR(AA8/(Y8+AA8)),"",(AA8/(Y8+AA8)))</f>
        <v>0.448563315040382</v>
      </c>
      <c r="AC8" s="14" t="n">
        <v>209842</v>
      </c>
      <c r="AD8" s="75" t="n">
        <f>IF(ISERROR(AC8/(AC8+AE8)),"",(AC8/(AC8+AE8)))</f>
        <v>0.590709864118884</v>
      </c>
      <c r="AE8" s="14" t="n">
        <v>145395</v>
      </c>
      <c r="AF8" s="75" t="n">
        <f>IF(ISERROR(AE8/(AC8+AE8)),"",(AE8/(AC8+AE8)))</f>
        <v>0.409290135881116</v>
      </c>
      <c r="AG8" s="14" t="n">
        <f>'Focused Minority Races'!U8</f>
        <v>174726</v>
      </c>
      <c r="AH8" s="75" t="n">
        <f>IF(ISERROR(AG8/(AG8+AI8)),"",(AG8/(AG8+AI8)))</f>
        <v>0.535410921125207</v>
      </c>
      <c r="AI8" s="14" t="n">
        <f>'Focused Minority Races'!W8</f>
        <v>151614</v>
      </c>
      <c r="AJ8" s="75" t="n">
        <f>IF(ISERROR(AI8/(AG8+AI8)),"",(AI8/(AG8+AI8)))</f>
        <v>0.464589078874793</v>
      </c>
      <c r="AK8" s="14" t="n">
        <v>101790</v>
      </c>
      <c r="AL8" s="75" t="n">
        <f>IF(ISERROR(AK8/(AK8+AM8)),"",(AK8/(AK8+AM8)))</f>
        <v>0.416960233324048</v>
      </c>
      <c r="AM8" s="14" t="n">
        <v>142334</v>
      </c>
      <c r="AN8" s="75" t="n">
        <f>IF(ISERROR(AM8/(AK8+AM8)),"",(AM8/(AK8+AM8)))</f>
        <v>0.583039766675952</v>
      </c>
      <c r="AO8" s="14" t="n">
        <v>157234</v>
      </c>
      <c r="AP8" s="75" t="n">
        <f>IF(ISERROR(AO8/(AO8+AQ8)),"",(AO8/(AO8+AQ8)))</f>
        <v>0.503940591457298</v>
      </c>
      <c r="AQ8" s="14" t="n">
        <v>154775</v>
      </c>
      <c r="AR8" s="75" t="n">
        <f>IF(ISERROR(AQ8/(AO8+AQ8)),"",(AQ8/(AO8+AQ8)))</f>
        <v>0.496059408542702</v>
      </c>
      <c r="AS8" s="14" t="n">
        <v>97927</v>
      </c>
      <c r="AT8" s="75" t="n">
        <f>IF(ISERROR(AS8/(AS8+AU8)),"",(AS8/(AS8+AU8)))</f>
        <v>0.420849288105583</v>
      </c>
      <c r="AU8" s="14" t="n">
        <v>134762</v>
      </c>
      <c r="AV8" s="75" t="n">
        <f>IF(ISERROR(AU8/(AS8+AU8)),"",(AU8/(AS8+AU8)))</f>
        <v>0.579150711894417</v>
      </c>
      <c r="AW8" s="14" t="n">
        <v>174281</v>
      </c>
      <c r="AX8" s="75" t="n">
        <f>IF(ISERROR(AW8/(AW8+AY8)),"",(AW8/(AW8+AY8)))</f>
        <v>0.542721814626126</v>
      </c>
      <c r="AY8" s="14" t="n">
        <v>146843</v>
      </c>
      <c r="AZ8" s="75" t="n">
        <f>IF(ISERROR(AY8/(AW8+AY8)),"",(AY8/(AW8+AY8)))</f>
        <v>0.457278185373874</v>
      </c>
      <c r="BA8" s="14" t="n">
        <f>'Focused Minority Races'!Y8</f>
        <v>89740</v>
      </c>
      <c r="BB8" s="75" t="n">
        <f>IF(ISERROR(BA8/(BA8+BC8)),"",(BA8/(BA8+BC8)))</f>
        <v>0.382142279227028</v>
      </c>
      <c r="BC8" s="14" t="n">
        <f>'Focused Minority Races'!AA8</f>
        <v>145094</v>
      </c>
      <c r="BD8" s="75" t="n">
        <f>IF(ISERROR(BC8/(BA8+BC8)),"",(BC8/(BA8+BC8)))</f>
        <v>0.617857720772972</v>
      </c>
      <c r="BE8" s="78" t="n">
        <v>26086</v>
      </c>
      <c r="BF8" s="78"/>
      <c r="BG8" s="78" t="n">
        <v>12808</v>
      </c>
      <c r="BH8" s="78"/>
      <c r="BI8" s="78" t="n">
        <v>49160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2789301.45</v>
      </c>
      <c r="C9" s="77"/>
      <c r="D9" s="108" t="n">
        <f>((G9+S9)*1.3)+((W9+AI9+AQ9+AY9)*0.65)+((K9)*2.6)+((AA9+AM9+AU9+BC9)*0.65)+((O9+AE9)*1.3)</f>
        <v>1766129.3</v>
      </c>
      <c r="E9" s="14" t="n">
        <f>'Focused Minority Races'!E9</f>
        <v>279880</v>
      </c>
      <c r="F9" s="75" t="n">
        <f>IF(ISERROR(E9/(E9+G9)),"",(E9/(E9+G9)))</f>
        <v>0.625107486414834</v>
      </c>
      <c r="G9" s="14" t="n">
        <f>'Focused Minority Races'!G9</f>
        <v>167851</v>
      </c>
      <c r="H9" s="75" t="n">
        <f>IF(ISERROR(G9/(E9+G9)),"",(G9/(E9+G9)))</f>
        <v>0.374892513585166</v>
      </c>
      <c r="I9" s="14" t="n">
        <v>223440</v>
      </c>
      <c r="J9" s="75" t="n">
        <f>IF(ISERROR(I9/(I9+K9)),"",(I9/(I9+K9)))</f>
        <v>0.603034604859038</v>
      </c>
      <c r="K9" s="14" t="n">
        <v>147086</v>
      </c>
      <c r="L9" s="75" t="n">
        <f>IF(ISERROR(K9/(I9+K9)),"",(K9/(I9+K9)))</f>
        <v>0.396965395140962</v>
      </c>
      <c r="M9" s="14" t="n">
        <f>'Focused Minority Races'!I9</f>
        <v>220941</v>
      </c>
      <c r="N9" s="75" t="n">
        <f>IF(ISERROR(M9/(M9+O9)),"",(M9/(M9+O9)))</f>
        <v>0.60950586495702</v>
      </c>
      <c r="O9" s="14" t="n">
        <f>'Focused Minority Races'!K9</f>
        <v>141551</v>
      </c>
      <c r="P9" s="75" t="n">
        <f>IF(ISERROR(O9/(M9+O9)),"",(O9/(M9+O9)))</f>
        <v>0.39049413504298</v>
      </c>
      <c r="Q9" s="14" t="n">
        <f>'Focused Minority Races'!M9</f>
        <v>270111</v>
      </c>
      <c r="R9" s="75" t="n">
        <f>IF(ISERROR(Q9/(Q9+S9)),"",(Q9/(Q9+S9)))</f>
        <v>0.611669942662524</v>
      </c>
      <c r="S9" s="14" t="n">
        <f>'Focused Minority Races'!O9</f>
        <v>171485</v>
      </c>
      <c r="T9" s="75" t="n">
        <f>IF(ISERROR(S9/(Q9+S9)),"",(S9/(Q9+S9)))</f>
        <v>0.388330057337476</v>
      </c>
      <c r="U9" s="14" t="n">
        <f>'Focused Minority Races'!Q9</f>
        <v>220804</v>
      </c>
      <c r="V9" s="75" t="n">
        <f>IF(ISERROR(U9/(U9+W9)),"",(U9/(U9+W9)))</f>
        <v>0.631559678162103</v>
      </c>
      <c r="W9" s="14" t="n">
        <f>'Focused Minority Races'!S9</f>
        <v>128813</v>
      </c>
      <c r="X9" s="75" t="n">
        <f>IF(ISERROR(W9/(U9+W9)),"",(W9/(U9+W9)))</f>
        <v>0.368440321837897</v>
      </c>
      <c r="Y9" s="14" t="n">
        <v>150952</v>
      </c>
      <c r="Z9" s="75" t="n">
        <f>IF(ISERROR(Y9/(Y9+AA9)),"",(Y9/(Y9+AA9)))</f>
        <v>0.634470699989072</v>
      </c>
      <c r="AA9" s="14" t="n">
        <v>86966</v>
      </c>
      <c r="AB9" s="75" t="n">
        <f>IF(ISERROR(AA9/(Y9+AA9)),"",(AA9/(Y9+AA9)))</f>
        <v>0.365529300010928</v>
      </c>
      <c r="AC9" s="14" t="n">
        <v>229971</v>
      </c>
      <c r="AD9" s="75" t="n">
        <f>IF(ISERROR(AC9/(AC9+AE9)),"",(AC9/(AC9+AE9)))</f>
        <v>0.661798477096007</v>
      </c>
      <c r="AE9" s="14" t="n">
        <v>117523</v>
      </c>
      <c r="AF9" s="75" t="n">
        <f>IF(ISERROR(AE9/(AC9+AE9)),"",(AE9/(AC9+AE9)))</f>
        <v>0.338201522903993</v>
      </c>
      <c r="AG9" s="14" t="n">
        <f>'Focused Minority Races'!U9</f>
        <v>224951</v>
      </c>
      <c r="AH9" s="75" t="n">
        <f>IF(ISERROR(AG9/(AG9+AI9)),"",(AG9/(AG9+AI9)))</f>
        <v>0.647739903134592</v>
      </c>
      <c r="AI9" s="14" t="n">
        <f>'Focused Minority Races'!W9</f>
        <v>122335</v>
      </c>
      <c r="AJ9" s="75" t="n">
        <f>IF(ISERROR(AI9/(AG9+AI9)),"",(AI9/(AG9+AI9)))</f>
        <v>0.352260096865408</v>
      </c>
      <c r="AK9" s="14" t="n">
        <v>126976</v>
      </c>
      <c r="AL9" s="75" t="n">
        <f>IF(ISERROR(AK9/(AK9+AM9)),"",(AK9/(AK9+AM9)))</f>
        <v>0.516299022099335</v>
      </c>
      <c r="AM9" s="14" t="n">
        <v>118959</v>
      </c>
      <c r="AN9" s="75" t="n">
        <f>IF(ISERROR(AM9/(AK9+AM9)),"",(AM9/(AK9+AM9)))</f>
        <v>0.483700977900665</v>
      </c>
      <c r="AO9" s="14" t="n">
        <v>207883</v>
      </c>
      <c r="AP9" s="75" t="n">
        <f>IF(ISERROR(AO9/(AO9+AQ9)),"",(AO9/(AO9+AQ9)))</f>
        <v>0.623801207494629</v>
      </c>
      <c r="AQ9" s="14" t="n">
        <v>125369</v>
      </c>
      <c r="AR9" s="75" t="n">
        <f>IF(ISERROR(AQ9/(AO9+AQ9)),"",(AQ9/(AO9+AQ9)))</f>
        <v>0.376198792505371</v>
      </c>
      <c r="AS9" s="14" t="n">
        <v>124892</v>
      </c>
      <c r="AT9" s="75" t="n">
        <f>IF(ISERROR(AS9/(AS9+AU9)),"",(AS9/(AS9+AU9)))</f>
        <v>0.531643090964043</v>
      </c>
      <c r="AU9" s="14" t="n">
        <v>110025</v>
      </c>
      <c r="AV9" s="75" t="n">
        <f>IF(ISERROR(AU9/(AS9+AU9)),"",(AU9/(AS9+AU9)))</f>
        <v>0.468356909035957</v>
      </c>
      <c r="AW9" s="14" t="n">
        <v>222093</v>
      </c>
      <c r="AX9" s="75" t="n">
        <f>IF(ISERROR(AW9/(AW9+AY9)),"",(AW9/(AW9+AY9)))</f>
        <v>0.64953907885963</v>
      </c>
      <c r="AY9" s="14" t="n">
        <v>119831</v>
      </c>
      <c r="AZ9" s="75" t="n">
        <f>IF(ISERROR(AY9/(AW9+AY9)),"",(AY9/(AW9+AY9)))</f>
        <v>0.35046092114037</v>
      </c>
      <c r="BA9" s="14" t="n">
        <f>'Focused Minority Races'!Y9</f>
        <v>117116</v>
      </c>
      <c r="BB9" s="75" t="n">
        <f>IF(ISERROR(BA9/(BA9+BC9)),"",(BA9/(BA9+BC9)))</f>
        <v>0.494627833902085</v>
      </c>
      <c r="BC9" s="14" t="n">
        <f>'Focused Minority Races'!AA9</f>
        <v>119660</v>
      </c>
      <c r="BD9" s="75" t="n">
        <f>IF(ISERROR(BC9/(BA9+BC9)),"",(BC9/(BA9+BC9)))</f>
        <v>0.505372166097915</v>
      </c>
      <c r="BE9" s="78" t="n">
        <v>49100</v>
      </c>
      <c r="BF9" s="78"/>
      <c r="BG9" s="78" t="n">
        <v>13094</v>
      </c>
      <c r="BH9" s="78"/>
      <c r="BI9" s="78" t="n">
        <v>61512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1648593.05</v>
      </c>
      <c r="C10" s="78"/>
      <c r="D10" s="108" t="n">
        <f>((G10+S10)*1.3)+((W10+AI10+AQ10+AY10)*0.65)+((K10)*2.6)+((AA10+AM10+AU10+BC10)*0.65)+((O10+AE10)*1.3)</f>
        <v>2274928.5</v>
      </c>
      <c r="E10" s="14" t="n">
        <f>'Focused Minority Races'!E10</f>
        <v>148256</v>
      </c>
      <c r="F10" s="75" t="n">
        <f>IF(ISERROR(E10/(E10+G10)),"",(E10/(E10+G10)))</f>
        <v>0.383313295843837</v>
      </c>
      <c r="G10" s="14" t="n">
        <f>'Focused Minority Races'!G10</f>
        <v>238519</v>
      </c>
      <c r="H10" s="75" t="n">
        <f>IF(ISERROR(G10/(E10+G10)),"",(G10/(E10+G10)))</f>
        <v>0.616686704156163</v>
      </c>
      <c r="I10" s="14" t="n">
        <v>121264</v>
      </c>
      <c r="J10" s="75" t="n">
        <f>IF(ISERROR(I10/(I10+K10)),"",(I10/(I10+K10)))</f>
        <v>0.376824474448812</v>
      </c>
      <c r="K10" s="14" t="n">
        <v>200541</v>
      </c>
      <c r="L10" s="75" t="n">
        <f>IF(ISERROR(K10/(I10+K10)),"",(K10/(I10+K10)))</f>
        <v>0.623175525551188</v>
      </c>
      <c r="M10" s="14" t="n">
        <f>'Focused Minority Races'!I10</f>
        <v>157213</v>
      </c>
      <c r="N10" s="75" t="n">
        <f>IF(ISERROR(M10/(M10+O10)),"",(M10/(M10+O10)))</f>
        <v>0.473857125203076</v>
      </c>
      <c r="O10" s="14" t="n">
        <f>'Focused Minority Races'!K10</f>
        <v>174560</v>
      </c>
      <c r="P10" s="75" t="n">
        <f>IF(ISERROR(O10/(M10+O10)),"",(O10/(M10+O10)))</f>
        <v>0.526142874796924</v>
      </c>
      <c r="Q10" s="14" t="n">
        <f>'Focused Minority Races'!M10</f>
        <v>145648</v>
      </c>
      <c r="R10" s="75" t="n">
        <f>IF(ISERROR(Q10/(Q10+S10)),"",(Q10/(Q10+S10)))</f>
        <v>0.384991343192842</v>
      </c>
      <c r="S10" s="14" t="n">
        <f>'Focused Minority Races'!O10</f>
        <v>232667</v>
      </c>
      <c r="T10" s="75" t="n">
        <f>IF(ISERROR(S10/(Q10+S10)),"",(S10/(Q10+S10)))</f>
        <v>0.615008656807158</v>
      </c>
      <c r="U10" s="14" t="n">
        <f>'Focused Minority Races'!Q10</f>
        <v>119455</v>
      </c>
      <c r="V10" s="75" t="n">
        <f>IF(ISERROR(U10/(U10+W10)),"",(U10/(U10+W10)))</f>
        <v>0.421456141465032</v>
      </c>
      <c r="W10" s="14" t="n">
        <f>'Focused Minority Races'!S10</f>
        <v>163979</v>
      </c>
      <c r="X10" s="75" t="n">
        <f>IF(ISERROR(W10/(U10+W10)),"",(W10/(U10+W10)))</f>
        <v>0.578543858534968</v>
      </c>
      <c r="Y10" s="14" t="n">
        <v>97268</v>
      </c>
      <c r="Z10" s="75" t="n">
        <f>IF(ISERROR(Y10/(Y10+AA10)),"",(Y10/(Y10+AA10)))</f>
        <v>0.480501901892012</v>
      </c>
      <c r="AA10" s="14" t="n">
        <v>105162</v>
      </c>
      <c r="AB10" s="75" t="n">
        <f>IF(ISERROR(AA10/(Y10+AA10)),"",(AA10/(Y10+AA10)))</f>
        <v>0.519498098107988</v>
      </c>
      <c r="AC10" s="14" t="n">
        <v>169359</v>
      </c>
      <c r="AD10" s="75" t="n">
        <f>IF(ISERROR(AC10/(AC10+AE10)),"",(AC10/(AC10+AE10)))</f>
        <v>0.534954167272084</v>
      </c>
      <c r="AE10" s="14" t="n">
        <v>147227</v>
      </c>
      <c r="AF10" s="75" t="n">
        <f>IF(ISERROR(AE10/(AC10+AE10)),"",(AE10/(AC10+AE10)))</f>
        <v>0.465045832727916</v>
      </c>
      <c r="AG10" s="14" t="n">
        <f>'Focused Minority Races'!U10</f>
        <v>123061</v>
      </c>
      <c r="AH10" s="75" t="n">
        <f>IF(ISERROR(AG10/(AG10+AI10)),"",(AG10/(AG10+AI10)))</f>
        <v>0.438106325184323</v>
      </c>
      <c r="AI10" s="14" t="n">
        <f>'Focused Minority Races'!W10</f>
        <v>157832</v>
      </c>
      <c r="AJ10" s="75" t="n">
        <f>IF(ISERROR(AI10/(AG10+AI10)),"",(AI10/(AG10+AI10)))</f>
        <v>0.561893674815677</v>
      </c>
      <c r="AK10" s="14" t="n">
        <v>90597</v>
      </c>
      <c r="AL10" s="75" t="n">
        <f>IF(ISERROR(AK10/(AK10+AM10)),"",(AK10/(AK10+AM10)))</f>
        <v>0.43256160387313</v>
      </c>
      <c r="AM10" s="14" t="n">
        <v>118846</v>
      </c>
      <c r="AN10" s="75" t="n">
        <f>IF(ISERROR(AM10/(AK10+AM10)),"",(AM10/(AK10+AM10)))</f>
        <v>0.56743839612687</v>
      </c>
      <c r="AO10" s="14" t="n">
        <v>108483</v>
      </c>
      <c r="AP10" s="75" t="n">
        <f>IF(ISERROR(AO10/(AO10+AQ10)),"",(AO10/(AO10+AQ10)))</f>
        <v>0.402438752949207</v>
      </c>
      <c r="AQ10" s="14" t="n">
        <v>161081</v>
      </c>
      <c r="AR10" s="75" t="n">
        <f>IF(ISERROR(AQ10/(AO10+AQ10)),"",(AQ10/(AO10+AQ10)))</f>
        <v>0.597561247050793</v>
      </c>
      <c r="AS10" s="14" t="n">
        <v>76784</v>
      </c>
      <c r="AT10" s="75" t="n">
        <f>IF(ISERROR(AS10/(AS10+AU10)),"",(AS10/(AS10+AU10)))</f>
        <v>0.385305172093677</v>
      </c>
      <c r="AU10" s="14" t="n">
        <v>122497</v>
      </c>
      <c r="AV10" s="75" t="n">
        <f>IF(ISERROR(AU10/(AS10+AU10)),"",(AU10/(AS10+AU10)))</f>
        <v>0.614694827906323</v>
      </c>
      <c r="AW10" s="14" t="n">
        <v>118611</v>
      </c>
      <c r="AX10" s="75" t="n">
        <f>IF(ISERROR(AW10/(AW10+AY10)),"",(AW10/(AW10+AY10)))</f>
        <v>0.429202611162575</v>
      </c>
      <c r="AY10" s="14" t="n">
        <v>157741</v>
      </c>
      <c r="AZ10" s="75" t="n">
        <f>IF(ISERROR(AY10/(AW10+AY10)),"",(AY10/(AW10+AY10)))</f>
        <v>0.570797388837425</v>
      </c>
      <c r="BA10" s="14" t="n">
        <f>'Focused Minority Races'!Y10</f>
        <v>76030</v>
      </c>
      <c r="BB10" s="75" t="n">
        <f>IF(ISERROR(BA10/(BA10+BC10)),"",(BA10/(BA10+BC10)))</f>
        <v>0.378876973369479</v>
      </c>
      <c r="BC10" s="14" t="n">
        <f>'Focused Minority Races'!AA10</f>
        <v>124642</v>
      </c>
      <c r="BD10" s="75" t="n">
        <f>IF(ISERROR(BC10/(BA10+BC10)),"",(BC10/(BA10+BC10)))</f>
        <v>0.621123026630521</v>
      </c>
      <c r="BE10" s="78" t="n">
        <v>12772</v>
      </c>
      <c r="BF10" s="78"/>
      <c r="BG10" s="78" t="n">
        <v>10668</v>
      </c>
      <c r="BH10" s="78"/>
      <c r="BI10" s="78" t="n">
        <v>29586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1922828.7</v>
      </c>
      <c r="C11" s="77"/>
      <c r="D11" s="108" t="n">
        <f>((G11+S11)*1.3)+((W11+AI11+AQ11+AY11)*0.65)+((K11)*2.6)+((AA11+AM11+AU11+BC11)*0.65)+((O11+AE11)*1.3)</f>
        <v>2267998.2</v>
      </c>
      <c r="E11" s="14" t="n">
        <f>'Focused Minority Races'!E11</f>
        <v>195626</v>
      </c>
      <c r="F11" s="75" t="n">
        <f>IF(ISERROR(E11/(E11+G11)),"",(E11/(E11+G11)))</f>
        <v>0.476115839456385</v>
      </c>
      <c r="G11" s="14" t="n">
        <f>'Focused Minority Races'!G11</f>
        <v>215253</v>
      </c>
      <c r="H11" s="75" t="n">
        <f>IF(ISERROR(G11/(E11+G11)),"",(G11/(E11+G11)))</f>
        <v>0.523884160543615</v>
      </c>
      <c r="I11" s="14" t="n">
        <v>151935</v>
      </c>
      <c r="J11" s="75" t="n">
        <f>IF(ISERROR(I11/(I11+K11)),"",(I11/(I11+K11)))</f>
        <v>0.448421294957234</v>
      </c>
      <c r="K11" s="14" t="n">
        <v>186887</v>
      </c>
      <c r="L11" s="75" t="n">
        <f>IF(ISERROR(K11/(I11+K11)),"",(K11/(I11+K11)))</f>
        <v>0.551578705042766</v>
      </c>
      <c r="M11" s="14" t="n">
        <f>'Focused Minority Races'!I11</f>
        <v>162857</v>
      </c>
      <c r="N11" s="75" t="n">
        <f>IF(ISERROR(M11/(M11+O11)),"",(M11/(M11+O11)))</f>
        <v>0.472521797159478</v>
      </c>
      <c r="O11" s="14" t="n">
        <f>'Focused Minority Races'!K11</f>
        <v>181798</v>
      </c>
      <c r="P11" s="75" t="n">
        <f>IF(ISERROR(O11/(M11+O11)),"",(O11/(M11+O11)))</f>
        <v>0.527478202840522</v>
      </c>
      <c r="Q11" s="14" t="n">
        <f>'Focused Minority Races'!M11</f>
        <v>183226</v>
      </c>
      <c r="R11" s="75" t="n">
        <f>IF(ISERROR(Q11/(Q11+S11)),"",(Q11/(Q11+S11)))</f>
        <v>0.450619637046893</v>
      </c>
      <c r="S11" s="14" t="n">
        <f>'Focused Minority Races'!O11</f>
        <v>223383</v>
      </c>
      <c r="T11" s="75" t="n">
        <f>IF(ISERROR(S11/(Q11+S11)),"",(S11/(Q11+S11)))</f>
        <v>0.549380362953107</v>
      </c>
      <c r="U11" s="14" t="n">
        <f>'Focused Minority Races'!Q11</f>
        <v>149541</v>
      </c>
      <c r="V11" s="75" t="n">
        <f>IF(ISERROR(U11/(U11+W11)),"",(U11/(U11+W11)))</f>
        <v>0.474361373779925</v>
      </c>
      <c r="W11" s="14" t="n">
        <f>'Focused Minority Races'!S11</f>
        <v>165706</v>
      </c>
      <c r="X11" s="75" t="n">
        <f>IF(ISERROR(W11/(U11+W11)),"",(W11/(U11+W11)))</f>
        <v>0.525638626220075</v>
      </c>
      <c r="Y11" s="14" t="n">
        <v>100616</v>
      </c>
      <c r="Z11" s="75" t="n">
        <f>IF(ISERROR(Y11/(Y11+AA11)),"",(Y11/(Y11+AA11)))</f>
        <v>0.465327943910538</v>
      </c>
      <c r="AA11" s="14" t="n">
        <v>115610</v>
      </c>
      <c r="AB11" s="75" t="n">
        <f>IF(ISERROR(AA11/(Y11+AA11)),"",(AA11/(Y11+AA11)))</f>
        <v>0.534672056089462</v>
      </c>
      <c r="AC11" s="14" t="n">
        <v>165278</v>
      </c>
      <c r="AD11" s="75" t="n">
        <f>IF(ISERROR(AC11/(AC11+AE11)),"",(AC11/(AC11+AE11)))</f>
        <v>0.498000801487271</v>
      </c>
      <c r="AE11" s="14" t="n">
        <v>166605</v>
      </c>
      <c r="AF11" s="75" t="n">
        <f>IF(ISERROR(AE11/(AC11+AE11)),"",(AE11/(AC11+AE11)))</f>
        <v>0.501999198512729</v>
      </c>
      <c r="AG11" s="14" t="n">
        <f>'Focused Minority Races'!U11</f>
        <v>153576</v>
      </c>
      <c r="AH11" s="75" t="n">
        <f>IF(ISERROR(AG11/(AG11+AI11)),"",(AG11/(AG11+AI11)))</f>
        <v>0.491176000255861</v>
      </c>
      <c r="AI11" s="14" t="n">
        <f>'Focused Minority Races'!W11</f>
        <v>159094</v>
      </c>
      <c r="AJ11" s="75" t="n">
        <f>IF(ISERROR(AI11/(AG11+AI11)),"",(AI11/(AG11+AI11)))</f>
        <v>0.508823999744139</v>
      </c>
      <c r="AK11" s="14" t="n">
        <v>87516</v>
      </c>
      <c r="AL11" s="75" t="n">
        <f>IF(ISERROR(AK11/(AK11+AM11)),"",(AK11/(AK11+AM11)))</f>
        <v>0.392371011997633</v>
      </c>
      <c r="AM11" s="14" t="n">
        <v>135528</v>
      </c>
      <c r="AN11" s="75" t="n">
        <f>IF(ISERROR(AM11/(AK11+AM11)),"",(AM11/(AK11+AM11)))</f>
        <v>0.607628988002367</v>
      </c>
      <c r="AO11" s="14" t="n">
        <v>135749</v>
      </c>
      <c r="AP11" s="75" t="n">
        <f>IF(ISERROR(AO11/(AO11+AQ11)),"",(AO11/(AO11+AQ11)))</f>
        <v>0.451458312547807</v>
      </c>
      <c r="AQ11" s="14" t="n">
        <v>164941</v>
      </c>
      <c r="AR11" s="75" t="n">
        <f>IF(ISERROR(AQ11/(AO11+AQ11)),"",(AQ11/(AO11+AQ11)))</f>
        <v>0.548541687452193</v>
      </c>
      <c r="AS11" s="14" t="n">
        <v>81781</v>
      </c>
      <c r="AT11" s="75" t="n">
        <f>IF(ISERROR(AS11/(AS11+AU11)),"",(AS11/(AS11+AU11)))</f>
        <v>0.3838258208647</v>
      </c>
      <c r="AU11" s="14" t="n">
        <v>131287</v>
      </c>
      <c r="AV11" s="75" t="n">
        <f>IF(ISERROR(AU11/(AS11+AU11)),"",(AU11/(AS11+AU11)))</f>
        <v>0.616174179135299</v>
      </c>
      <c r="AW11" s="14" t="n">
        <v>149551</v>
      </c>
      <c r="AX11" s="75" t="n">
        <f>IF(ISERROR(AW11/(AW11+AY11)),"",(AW11/(AW11+AY11)))</f>
        <v>0.484735236823425</v>
      </c>
      <c r="AY11" s="14" t="n">
        <v>158970</v>
      </c>
      <c r="AZ11" s="75" t="n">
        <f>IF(ISERROR(AY11/(AW11+AY11)),"",(AY11/(AW11+AY11)))</f>
        <v>0.515264763176575</v>
      </c>
      <c r="BA11" s="14" t="n">
        <f>'Focused Minority Races'!Y11</f>
        <v>78154</v>
      </c>
      <c r="BB11" s="75" t="n">
        <f>IF(ISERROR(BA11/(BA11+BC11)),"",(BA11/(BA11+BC11)))</f>
        <v>0.364150591743547</v>
      </c>
      <c r="BC11" s="14" t="n">
        <f>'Focused Minority Races'!AA11</f>
        <v>136466</v>
      </c>
      <c r="BD11" s="75" t="n">
        <f>IF(ISERROR(BC11/(BA11+BC11)),"",(BC11/(BA11+BC11)))</f>
        <v>0.635849408256453</v>
      </c>
      <c r="BE11" s="78" t="n">
        <v>23688</v>
      </c>
      <c r="BF11" s="78"/>
      <c r="BG11" s="78" t="n">
        <v>10702</v>
      </c>
      <c r="BH11" s="78"/>
      <c r="BI11" s="78" t="n">
        <v>34390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1774019</v>
      </c>
      <c r="C12" s="78"/>
      <c r="D12" s="108" t="n">
        <f>((G12+S12)*1.3)+((W12+AI12+AQ12+AY12)*0.65)+((K12)*2.6)+((AA12+AM12+AU12+BC12)*0.65)+((O12+AE12)*1.3)</f>
        <v>2814418.1</v>
      </c>
      <c r="E12" s="14" t="n">
        <f>'Focused Minority Races'!E12</f>
        <v>164351</v>
      </c>
      <c r="F12" s="75" t="n">
        <f>IF(ISERROR(E12/(E12+G12)),"",(E12/(E12+G12)))</f>
        <v>0.356928629910589</v>
      </c>
      <c r="G12" s="14" t="n">
        <f>'Focused Minority Races'!G12</f>
        <v>296108</v>
      </c>
      <c r="H12" s="75" t="n">
        <f>IF(ISERROR(G12/(E12+G12)),"",(G12/(E12+G12)))</f>
        <v>0.643071370089411</v>
      </c>
      <c r="I12" s="14" t="n">
        <v>123050</v>
      </c>
      <c r="J12" s="75" t="n">
        <f>IF(ISERROR(I12/(I12+K12)),"",(I12/(I12+K12)))</f>
        <v>0.3300396423073</v>
      </c>
      <c r="K12" s="14" t="n">
        <v>249784</v>
      </c>
      <c r="L12" s="75" t="n">
        <f>IF(ISERROR(K12/(I12+K12)),"",(K12/(I12+K12)))</f>
        <v>0.6699603576927</v>
      </c>
      <c r="M12" s="14" t="n">
        <f>'Focused Minority Races'!I12</f>
        <v>156314</v>
      </c>
      <c r="N12" s="75" t="n">
        <f>IF(ISERROR(M12/(M12+O12)),"",(M12/(M12+O12)))</f>
        <v>0.426173371321074</v>
      </c>
      <c r="O12" s="14" t="n">
        <f>'Focused Minority Races'!K12</f>
        <v>210471</v>
      </c>
      <c r="P12" s="75" t="n">
        <f>IF(ISERROR(O12/(M12+O12)),"",(O12/(M12+O12)))</f>
        <v>0.573826628678926</v>
      </c>
      <c r="Q12" s="14" t="n">
        <f>'Focused Minority Races'!M12</f>
        <v>163849</v>
      </c>
      <c r="R12" s="75" t="n">
        <f>IF(ISERROR(Q12/(Q12+S12)),"",(Q12/(Q12+S12)))</f>
        <v>0.362515432167052</v>
      </c>
      <c r="S12" s="14" t="n">
        <f>'Focused Minority Races'!O12</f>
        <v>288129</v>
      </c>
      <c r="T12" s="75" t="n">
        <f>IF(ISERROR(S12/(Q12+S12)),"",(S12/(Q12+S12)))</f>
        <v>0.637484567832948</v>
      </c>
      <c r="U12" s="14" t="n">
        <f>'Focused Minority Races'!Q12</f>
        <v>137315</v>
      </c>
      <c r="V12" s="75" t="n">
        <f>IF(ISERROR(U12/(U12+W12)),"",(U12/(U12+W12)))</f>
        <v>0.401511718007573</v>
      </c>
      <c r="W12" s="14" t="n">
        <f>'Focused Minority Races'!S12</f>
        <v>204680</v>
      </c>
      <c r="X12" s="75" t="n">
        <f>IF(ISERROR(W12/(U12+W12)),"",(W12/(U12+W12)))</f>
        <v>0.598488281992427</v>
      </c>
      <c r="Y12" s="14" t="n">
        <v>113162</v>
      </c>
      <c r="Z12" s="75" t="n">
        <f>IF(ISERROR(Y12/(Y12+AA12)),"",(Y12/(Y12+AA12)))</f>
        <v>0.470017984640369</v>
      </c>
      <c r="AA12" s="14" t="n">
        <v>127599</v>
      </c>
      <c r="AB12" s="75" t="n">
        <f>IF(ISERROR(AA12/(Y12+AA12)),"",(AA12/(Y12+AA12)))</f>
        <v>0.529982015359631</v>
      </c>
      <c r="AC12" s="14" t="n">
        <v>185339</v>
      </c>
      <c r="AD12" s="75" t="n">
        <f>IF(ISERROR(AC12/(AC12+AE12)),"",(AC12/(AC12+AE12)))</f>
        <v>0.528249561784783</v>
      </c>
      <c r="AE12" s="14" t="n">
        <v>165516</v>
      </c>
      <c r="AF12" s="75" t="n">
        <f>IF(ISERROR(AE12/(AC12+AE12)),"",(AE12/(AC12+AE12)))</f>
        <v>0.471750438215217</v>
      </c>
      <c r="AG12" s="14" t="n">
        <f>'Focused Minority Races'!U12</f>
        <v>140442</v>
      </c>
      <c r="AH12" s="75" t="n">
        <f>IF(ISERROR(AG12/(AG12+AI12)),"",(AG12/(AG12+AI12)))</f>
        <v>0.415303681317219</v>
      </c>
      <c r="AI12" s="14" t="n">
        <f>'Focused Minority Races'!W12</f>
        <v>197725</v>
      </c>
      <c r="AJ12" s="75" t="n">
        <f>IF(ISERROR(AI12/(AG12+AI12)),"",(AI12/(AG12+AI12)))</f>
        <v>0.584696318682781</v>
      </c>
      <c r="AK12" s="14" t="n">
        <v>92995</v>
      </c>
      <c r="AL12" s="75" t="n">
        <f>IF(ISERROR(AK12/(AK12+AM12)),"",(AK12/(AK12+AM12)))</f>
        <v>0.370734332642322</v>
      </c>
      <c r="AM12" s="14" t="n">
        <v>157845</v>
      </c>
      <c r="AN12" s="75" t="n">
        <f>IF(ISERROR(AM12/(AK12+AM12)),"",(AM12/(AK12+AM12)))</f>
        <v>0.629265667357678</v>
      </c>
      <c r="AO12" s="14" t="n">
        <v>120660</v>
      </c>
      <c r="AP12" s="75" t="n">
        <f>IF(ISERROR(AO12/(AO12+AQ12)),"",(AO12/(AO12+AQ12)))</f>
        <v>0.373685318930169</v>
      </c>
      <c r="AQ12" s="14" t="n">
        <v>202232</v>
      </c>
      <c r="AR12" s="75" t="n">
        <f>IF(ISERROR(AQ12/(AO12+AQ12)),"",(AQ12/(AO12+AQ12)))</f>
        <v>0.626314681069831</v>
      </c>
      <c r="AS12" s="14" t="n">
        <v>81097</v>
      </c>
      <c r="AT12" s="75" t="n">
        <f>IF(ISERROR(AS12/(AS12+AU12)),"",(AS12/(AS12+AU12)))</f>
        <v>0.338091525720503</v>
      </c>
      <c r="AU12" s="14" t="n">
        <v>158770</v>
      </c>
      <c r="AV12" s="75" t="n">
        <f>IF(ISERROR(AU12/(AS12+AU12)),"",(AU12/(AS12+AU12)))</f>
        <v>0.661908474279497</v>
      </c>
      <c r="AW12" s="14" t="n">
        <v>137056</v>
      </c>
      <c r="AX12" s="75" t="n">
        <f>IF(ISERROR(AW12/(AW12+AY12)),"",(AW12/(AW12+AY12)))</f>
        <v>0.41310297433177</v>
      </c>
      <c r="AY12" s="14" t="n">
        <v>194716</v>
      </c>
      <c r="AZ12" s="75" t="n">
        <f>IF(ISERROR(AY12/(AW12+AY12)),"",(AY12/(AW12+AY12)))</f>
        <v>0.58689702566823</v>
      </c>
      <c r="BA12" s="14" t="n">
        <f>'Focused Minority Races'!Y12</f>
        <v>74627</v>
      </c>
      <c r="BB12" s="75" t="n">
        <f>IF(ISERROR(BA12/(BA12+BC12)),"",(BA12/(BA12+BC12)))</f>
        <v>0.309206546509219</v>
      </c>
      <c r="BC12" s="14" t="n">
        <f>'Focused Minority Races'!AA12</f>
        <v>166723</v>
      </c>
      <c r="BD12" s="75" t="n">
        <f>IF(ISERROR(BC12/(BA12+BC12)),"",(BC12/(BA12+BC12)))</f>
        <v>0.690793453490781</v>
      </c>
      <c r="BE12" s="78" t="n">
        <v>16894</v>
      </c>
      <c r="BF12" s="78"/>
      <c r="BG12" s="78" t="n">
        <v>8433</v>
      </c>
      <c r="BH12" s="78"/>
      <c r="BI12" s="78" t="n">
        <v>39599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2453626.5</v>
      </c>
      <c r="C13" s="77"/>
      <c r="D13" s="108" t="n">
        <f>((G13+S13)*1.3)+((W13+AI13+AQ13+AY13)*0.65)+((K13)*2.6)+((AA13+AM13+AU13+BC13)*0.65)+((O13+AE13)*1.3)</f>
        <v>2017687.1</v>
      </c>
      <c r="E13" s="14" t="n">
        <f>'Focused Minority Races'!E13</f>
        <v>213888</v>
      </c>
      <c r="F13" s="75" t="n">
        <f>IF(ISERROR(E13/(E13+G13)),"",(E13/(E13+G13)))</f>
        <v>0.509419671990587</v>
      </c>
      <c r="G13" s="14" t="n">
        <f>'Focused Minority Races'!G13</f>
        <v>205978</v>
      </c>
      <c r="H13" s="75" t="n">
        <f>IF(ISERROR(G13/(E13+G13)),"",(G13/(E13+G13)))</f>
        <v>0.490580328009413</v>
      </c>
      <c r="I13" s="14" t="n">
        <v>182116</v>
      </c>
      <c r="J13" s="75" t="n">
        <f>IF(ISERROR(I13/(I13+K13)),"",(I13/(I13+K13)))</f>
        <v>0.505619350109944</v>
      </c>
      <c r="K13" s="14" t="n">
        <v>178068</v>
      </c>
      <c r="L13" s="75" t="n">
        <f>IF(ISERROR(K13/(I13+K13)),"",(K13/(I13+K13)))</f>
        <v>0.494380649890056</v>
      </c>
      <c r="M13" s="14" t="n">
        <f>'Focused Minority Races'!I13</f>
        <v>227034</v>
      </c>
      <c r="N13" s="75" t="n">
        <f>IF(ISERROR(M13/(M13+O13)),"",(M13/(M13+O13)))</f>
        <v>0.587651841249052</v>
      </c>
      <c r="O13" s="14" t="n">
        <f>'Focused Minority Races'!K13</f>
        <v>159307</v>
      </c>
      <c r="P13" s="75" t="n">
        <f>IF(ISERROR(O13/(M13+O13)),"",(O13/(M13+O13)))</f>
        <v>0.412348158750948</v>
      </c>
      <c r="Q13" s="14" t="n">
        <f>'Focused Minority Races'!M13</f>
        <v>215942</v>
      </c>
      <c r="R13" s="75" t="n">
        <f>IF(ISERROR(Q13/(Q13+S13)),"",(Q13/(Q13+S13)))</f>
        <v>0.521189887165872</v>
      </c>
      <c r="S13" s="14" t="n">
        <f>'Focused Minority Races'!O13</f>
        <v>198383</v>
      </c>
      <c r="T13" s="75" t="n">
        <f>IF(ISERROR(S13/(Q13+S13)),"",(S13/(Q13+S13)))</f>
        <v>0.478810112834128</v>
      </c>
      <c r="U13" s="14" t="n">
        <f>'Focused Minority Races'!Q13</f>
        <v>173046</v>
      </c>
      <c r="V13" s="75" t="n">
        <f>IF(ISERROR(U13/(U13+W13)),"",(U13/(U13+W13)))</f>
        <v>0.541020662746091</v>
      </c>
      <c r="W13" s="14" t="n">
        <f>'Focused Minority Races'!S13</f>
        <v>146805</v>
      </c>
      <c r="X13" s="75" t="n">
        <f>IF(ISERROR(W13/(U13+W13)),"",(W13/(U13+W13)))</f>
        <v>0.458979337253909</v>
      </c>
      <c r="Y13" s="14" t="n">
        <v>158492</v>
      </c>
      <c r="Z13" s="75" t="n">
        <f>IF(ISERROR(Y13/(Y13+AA13)),"",(Y13/(Y13+AA13)))</f>
        <v>0.634856799519327</v>
      </c>
      <c r="AA13" s="14" t="n">
        <v>91158</v>
      </c>
      <c r="AB13" s="75" t="n">
        <f>IF(ISERROR(AA13/(Y13+AA13)),"",(AA13/(Y13+AA13)))</f>
        <v>0.365143200480673</v>
      </c>
      <c r="AC13" s="14" t="n">
        <v>247449</v>
      </c>
      <c r="AD13" s="75" t="n">
        <f>IF(ISERROR(AC13/(AC13+AE13)),"",(AC13/(AC13+AE13)))</f>
        <v>0.663210116105792</v>
      </c>
      <c r="AE13" s="14" t="n">
        <v>125659</v>
      </c>
      <c r="AF13" s="75" t="n">
        <f>IF(ISERROR(AE13/(AC13+AE13)),"",(AE13/(AC13+AE13)))</f>
        <v>0.336789883894208</v>
      </c>
      <c r="AG13" s="14" t="n">
        <f>'Focused Minority Races'!U13</f>
        <v>179162</v>
      </c>
      <c r="AH13" s="75" t="n">
        <f>IF(ISERROR(AG13/(AG13+AI13)),"",(AG13/(AG13+AI13)))</f>
        <v>0.563312173204926</v>
      </c>
      <c r="AI13" s="14" t="n">
        <f>'Focused Minority Races'!W13</f>
        <v>138889</v>
      </c>
      <c r="AJ13" s="75" t="n">
        <f>IF(ISERROR(AI13/(AG13+AI13)),"",(AI13/(AG13+AI13)))</f>
        <v>0.436687826795074</v>
      </c>
      <c r="AK13" s="14" t="n">
        <v>143415</v>
      </c>
      <c r="AL13" s="75" t="n">
        <f>IF(ISERROR(AK13/(AK13+AM13)),"",(AK13/(AK13+AM13)))</f>
        <v>0.56180809639838</v>
      </c>
      <c r="AM13" s="14" t="n">
        <v>111859</v>
      </c>
      <c r="AN13" s="75" t="n">
        <f>IF(ISERROR(AM13/(AK13+AM13)),"",(AM13/(AK13+AM13)))</f>
        <v>0.43819190360162</v>
      </c>
      <c r="AO13" s="14" t="n">
        <v>156104</v>
      </c>
      <c r="AP13" s="75" t="n">
        <f>IF(ISERROR(AO13/(AO13+AQ13)),"",(AO13/(AO13+AQ13)))</f>
        <v>0.515531601508577</v>
      </c>
      <c r="AQ13" s="14" t="n">
        <v>146698</v>
      </c>
      <c r="AR13" s="75" t="n">
        <f>IF(ISERROR(AQ13/(AO13+AQ13)),"",(AQ13/(AO13+AQ13)))</f>
        <v>0.484468398491423</v>
      </c>
      <c r="AS13" s="14" t="n">
        <v>123787</v>
      </c>
      <c r="AT13" s="75" t="n">
        <f>IF(ISERROR(AS13/(AS13+AU13)),"",(AS13/(AS13+AU13)))</f>
        <v>0.497800279891261</v>
      </c>
      <c r="AU13" s="14" t="n">
        <v>124881</v>
      </c>
      <c r="AV13" s="75" t="n">
        <f>IF(ISERROR(AU13/(AS13+AU13)),"",(AU13/(AS13+AU13)))</f>
        <v>0.502199720108739</v>
      </c>
      <c r="AW13" s="14" t="n">
        <v>174480</v>
      </c>
      <c r="AX13" s="75" t="n">
        <f>IF(ISERROR(AW13/(AW13+AY13)),"",(AW13/(AW13+AY13)))</f>
        <v>0.561030742864125</v>
      </c>
      <c r="AY13" s="14" t="n">
        <v>136519</v>
      </c>
      <c r="AZ13" s="75" t="n">
        <f>IF(ISERROR(AY13/(AW13+AY13)),"",(AY13/(AW13+AY13)))</f>
        <v>0.438969257135875</v>
      </c>
      <c r="BA13" s="14" t="n">
        <f>'Focused Minority Races'!Y13</f>
        <v>129234</v>
      </c>
      <c r="BB13" s="75" t="n">
        <f>IF(ISERROR(BA13/(BA13+BC13)),"",(BA13/(BA13+BC13)))</f>
        <v>0.526126375527718</v>
      </c>
      <c r="BC13" s="14" t="n">
        <f>'Focused Minority Races'!AA13</f>
        <v>116399</v>
      </c>
      <c r="BD13" s="75" t="n">
        <f>IF(ISERROR(BC13/(BA13+BC13)),"",(BC13/(BA13+BC13)))</f>
        <v>0.473873624472282</v>
      </c>
      <c r="BE13" s="78" t="n">
        <v>20606</v>
      </c>
      <c r="BF13" s="78"/>
      <c r="BG13" s="78" t="n">
        <v>20920</v>
      </c>
      <c r="BH13" s="78"/>
      <c r="BI13" s="78" t="n">
        <v>48189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2016550.25</v>
      </c>
      <c r="C14" s="78"/>
      <c r="D14" s="108" t="n">
        <f>((G14+S14)*1.3)+((W14+AI14+AQ14+AY14)*0.65)+((K14)*2.6)+((AA14+AM14+AU14+BC14)*0.65)+((O14+AE14)*1.3)</f>
        <v>2697440.2</v>
      </c>
      <c r="E14" s="14" t="n">
        <f>'Focused Minority Races'!E14</f>
        <v>183440</v>
      </c>
      <c r="F14" s="75" t="n">
        <f>IF(ISERROR(E14/(E14+G14)),"",(E14/(E14+G14)))</f>
        <v>0.404531350959174</v>
      </c>
      <c r="G14" s="14" t="n">
        <f>'Focused Minority Races'!G14</f>
        <v>270023</v>
      </c>
      <c r="H14" s="75" t="n">
        <f>IF(ISERROR(G14/(E14+G14)),"",(G14/(E14+G14)))</f>
        <v>0.595468649040826</v>
      </c>
      <c r="I14" s="14" t="n">
        <v>143088</v>
      </c>
      <c r="J14" s="75" t="n">
        <f>IF(ISERROR(I14/(I14+K14)),"",(I14/(I14+K14)))</f>
        <v>0.380344811087542</v>
      </c>
      <c r="K14" s="14" t="n">
        <v>233118</v>
      </c>
      <c r="L14" s="75" t="n">
        <f>IF(ISERROR(K14/(I14+K14)),"",(K14/(I14+K14)))</f>
        <v>0.619655188912458</v>
      </c>
      <c r="M14" s="14" t="n">
        <f>'Focused Minority Races'!I14</f>
        <v>175089</v>
      </c>
      <c r="N14" s="75" t="n">
        <f>IF(ISERROR(M14/(M14+O14)),"",(M14/(M14+O14)))</f>
        <v>0.457242168158695</v>
      </c>
      <c r="O14" s="14" t="n">
        <f>'Focused Minority Races'!K14</f>
        <v>207835</v>
      </c>
      <c r="P14" s="75" t="n">
        <f>IF(ISERROR(O14/(M14+O14)),"",(O14/(M14+O14)))</f>
        <v>0.542757831841305</v>
      </c>
      <c r="Q14" s="14" t="n">
        <f>'Focused Minority Races'!M14</f>
        <v>182641</v>
      </c>
      <c r="R14" s="75" t="n">
        <f>IF(ISERROR(Q14/(Q14+S14)),"",(Q14/(Q14+S14)))</f>
        <v>0.405512938642747</v>
      </c>
      <c r="S14" s="14" t="n">
        <f>'Focused Minority Races'!O14</f>
        <v>267754</v>
      </c>
      <c r="T14" s="75" t="n">
        <f>IF(ISERROR(S14/(Q14+S14)),"",(S14/(Q14+S14)))</f>
        <v>0.594487061357253</v>
      </c>
      <c r="U14" s="14" t="n">
        <f>'Focused Minority Races'!Q14</f>
        <v>156395</v>
      </c>
      <c r="V14" s="75" t="n">
        <f>IF(ISERROR(U14/(U14+W14)),"",(U14/(U14+W14)))</f>
        <v>0.437941385663962</v>
      </c>
      <c r="W14" s="14" t="n">
        <f>'Focused Minority Races'!S14</f>
        <v>200719</v>
      </c>
      <c r="X14" s="75" t="n">
        <f>IF(ISERROR(W14/(U14+W14)),"",(W14/(U14+W14)))</f>
        <v>0.562058614336038</v>
      </c>
      <c r="Y14" s="14" t="n">
        <v>127169</v>
      </c>
      <c r="Z14" s="75" t="n">
        <f>IF(ISERROR(Y14/(Y14+AA14)),"",(Y14/(Y14+AA14)))</f>
        <v>0.487588761253317</v>
      </c>
      <c r="AA14" s="14" t="n">
        <v>133643</v>
      </c>
      <c r="AB14" s="75" t="n">
        <f>IF(ISERROR(AA14/(Y14+AA14)),"",(AA14/(Y14+AA14)))</f>
        <v>0.512411238746683</v>
      </c>
      <c r="AC14" s="14" t="n">
        <v>200566</v>
      </c>
      <c r="AD14" s="75" t="n">
        <f>IF(ISERROR(AC14/(AC14+AE14)),"",(AC14/(AC14+AE14)))</f>
        <v>0.543030112685666</v>
      </c>
      <c r="AE14" s="14" t="n">
        <v>168780</v>
      </c>
      <c r="AF14" s="75" t="n">
        <f>IF(ISERROR(AE14/(AC14+AE14)),"",(AE14/(AC14+AE14)))</f>
        <v>0.456969887314334</v>
      </c>
      <c r="AG14" s="14" t="n">
        <f>'Focused Minority Races'!U14</f>
        <v>158549</v>
      </c>
      <c r="AH14" s="75" t="n">
        <f>IF(ISERROR(AG14/(AG14+AI14)),"",(AG14/(AG14+AI14)))</f>
        <v>0.447690096541286</v>
      </c>
      <c r="AI14" s="14" t="n">
        <f>'Focused Minority Races'!W14</f>
        <v>195600</v>
      </c>
      <c r="AJ14" s="75" t="n">
        <f>IF(ISERROR(AI14/(AG14+AI14)),"",(AI14/(AG14+AI14)))</f>
        <v>0.552309903458714</v>
      </c>
      <c r="AK14" s="14" t="n">
        <v>118325</v>
      </c>
      <c r="AL14" s="75" t="n">
        <f>IF(ISERROR(AK14/(AK14+AM14)),"",(AK14/(AK14+AM14)))</f>
        <v>0.443289313477569</v>
      </c>
      <c r="AM14" s="14" t="n">
        <v>148600</v>
      </c>
      <c r="AN14" s="75" t="n">
        <f>IF(ISERROR(AM14/(AK14+AM14)),"",(AM14/(AK14+AM14)))</f>
        <v>0.556710686522431</v>
      </c>
      <c r="AO14" s="14" t="n">
        <v>137675</v>
      </c>
      <c r="AP14" s="75" t="n">
        <f>IF(ISERROR(AO14/(AO14+AQ14)),"",(AO14/(AO14+AQ14)))</f>
        <v>0.407655363551302</v>
      </c>
      <c r="AQ14" s="14" t="n">
        <v>200049</v>
      </c>
      <c r="AR14" s="75" t="n">
        <f>IF(ISERROR(AQ14/(AO14+AQ14)),"",(AQ14/(AO14+AQ14)))</f>
        <v>0.592344636448698</v>
      </c>
      <c r="AS14" s="14" t="n">
        <v>98272</v>
      </c>
      <c r="AT14" s="75" t="n">
        <f>IF(ISERROR(AS14/(AS14+AU14)),"",(AS14/(AS14+AU14)))</f>
        <v>0.381974082107014</v>
      </c>
      <c r="AU14" s="14" t="n">
        <v>159002</v>
      </c>
      <c r="AV14" s="75" t="n">
        <f>IF(ISERROR(AU14/(AS14+AU14)),"",(AU14/(AS14+AU14)))</f>
        <v>0.618025917892986</v>
      </c>
      <c r="AW14" s="14" t="n">
        <v>149025</v>
      </c>
      <c r="AX14" s="75" t="n">
        <f>IF(ISERROR(AW14/(AW14+AY14)),"",(AW14/(AW14+AY14)))</f>
        <v>0.431357622315683</v>
      </c>
      <c r="AY14" s="14" t="n">
        <v>196454</v>
      </c>
      <c r="AZ14" s="75" t="n">
        <f>IF(ISERROR(AY14/(AW14+AY14)),"",(AY14/(AW14+AY14)))</f>
        <v>0.568642377684317</v>
      </c>
      <c r="BA14" s="14" t="n">
        <f>'Focused Minority Races'!Y14</f>
        <v>101151</v>
      </c>
      <c r="BB14" s="75" t="n">
        <f>IF(ISERROR(BA14/(BA14+BC14)),"",(BA14/(BA14+BC14)))</f>
        <v>0.395528983013733</v>
      </c>
      <c r="BC14" s="14" t="n">
        <f>'Focused Minority Races'!AA14</f>
        <v>154585</v>
      </c>
      <c r="BD14" s="75" t="n">
        <f>IF(ISERROR(BC14/(BA14+BC14)),"",(BC14/(BA14+BC14)))</f>
        <v>0.604471016986267</v>
      </c>
      <c r="BE14" s="78" t="n">
        <v>18903</v>
      </c>
      <c r="BF14" s="78"/>
      <c r="BG14" s="78" t="n">
        <v>13226</v>
      </c>
      <c r="BH14" s="78"/>
      <c r="BI14" s="78" t="n">
        <v>42880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1773534.75</v>
      </c>
      <c r="C15" s="77"/>
      <c r="D15" s="108" t="n">
        <f>((G15+S15)*1.3)+((W15+AI15+AQ15+AY15)*0.65)+((K15)*2.6)+((AA15+AM15+AU15+BC15)*0.65)+((O15+AE15)*1.3)</f>
        <v>2373564.7</v>
      </c>
      <c r="E15" s="14" t="n">
        <f>'Focused Minority Races'!E15</f>
        <v>159548</v>
      </c>
      <c r="F15" s="75" t="n">
        <f>IF(ISERROR(E15/(E15+G15)),"",(E15/(E15+G15)))</f>
        <v>0.388569981222738</v>
      </c>
      <c r="G15" s="14" t="n">
        <f>'Focused Minority Races'!G15</f>
        <v>251055</v>
      </c>
      <c r="H15" s="75" t="n">
        <f>IF(ISERROR(G15/(E15+G15)),"",(G15/(E15+G15)))</f>
        <v>0.611430018777262</v>
      </c>
      <c r="I15" s="14" t="n">
        <v>128545</v>
      </c>
      <c r="J15" s="75" t="n">
        <f>IF(ISERROR(I15/(I15+K15)),"",(I15/(I15+K15)))</f>
        <v>0.385366014521864</v>
      </c>
      <c r="K15" s="14" t="n">
        <v>205021</v>
      </c>
      <c r="L15" s="75" t="n">
        <f>IF(ISERROR(K15/(I15+K15)),"",(K15/(I15+K15)))</f>
        <v>0.614633985478136</v>
      </c>
      <c r="M15" s="14" t="n">
        <f>'Focused Minority Races'!I15</f>
        <v>163684</v>
      </c>
      <c r="N15" s="75" t="n">
        <f>IF(ISERROR(M15/(M15+O15)),"",(M15/(M15+O15)))</f>
        <v>0.481216889218159</v>
      </c>
      <c r="O15" s="14" t="n">
        <f>'Focused Minority Races'!K15</f>
        <v>176462</v>
      </c>
      <c r="P15" s="75" t="n">
        <f>IF(ISERROR(O15/(M15+O15)),"",(O15/(M15+O15)))</f>
        <v>0.518783110781841</v>
      </c>
      <c r="Q15" s="14" t="n">
        <f>'Focused Minority Races'!M15</f>
        <v>157387</v>
      </c>
      <c r="R15" s="75" t="n">
        <f>IF(ISERROR(Q15/(Q15+S15)),"",(Q15/(Q15+S15)))</f>
        <v>0.389045992297539</v>
      </c>
      <c r="S15" s="14" t="n">
        <f>'Focused Minority Races'!O15</f>
        <v>247159</v>
      </c>
      <c r="T15" s="75" t="n">
        <f>IF(ISERROR(S15/(Q15+S15)),"",(S15/(Q15+S15)))</f>
        <v>0.610954007702462</v>
      </c>
      <c r="U15" s="14" t="n">
        <f>'Focused Minority Races'!Q15</f>
        <v>132732</v>
      </c>
      <c r="V15" s="75" t="n">
        <f>IF(ISERROR(U15/(U15+W15)),"",(U15/(U15+W15)))</f>
        <v>0.431495827495294</v>
      </c>
      <c r="W15" s="14" t="n">
        <f>'Focused Minority Races'!S15</f>
        <v>174877</v>
      </c>
      <c r="X15" s="75" t="n">
        <f>IF(ISERROR(W15/(U15+W15)),"",(W15/(U15+W15)))</f>
        <v>0.568504172504706</v>
      </c>
      <c r="Y15" s="14" t="n">
        <v>111404</v>
      </c>
      <c r="Z15" s="75" t="n">
        <f>IF(ISERROR(Y15/(Y15+AA15)),"",(Y15/(Y15+AA15)))</f>
        <v>0.509797461171668</v>
      </c>
      <c r="AA15" s="14" t="n">
        <v>107122</v>
      </c>
      <c r="AB15" s="75" t="n">
        <f>IF(ISERROR(AA15/(Y15+AA15)),"",(AA15/(Y15+AA15)))</f>
        <v>0.490202538828332</v>
      </c>
      <c r="AC15" s="14" t="n">
        <v>181120</v>
      </c>
      <c r="AD15" s="75" t="n">
        <f>IF(ISERROR(AC15/(AC15+AE15)),"",(AC15/(AC15+AE15)))</f>
        <v>0.551784648005752</v>
      </c>
      <c r="AE15" s="14" t="n">
        <v>147124</v>
      </c>
      <c r="AF15" s="75" t="n">
        <f>IF(ISERROR(AE15/(AC15+AE15)),"",(AE15/(AC15+AE15)))</f>
        <v>0.448215351994248</v>
      </c>
      <c r="AG15" s="14" t="n">
        <f>'Focused Minority Races'!U15</f>
        <v>135746</v>
      </c>
      <c r="AH15" s="75" t="n">
        <f>IF(ISERROR(AG15/(AG15+AI15)),"",(AG15/(AG15+AI15)))</f>
        <v>0.444100567614872</v>
      </c>
      <c r="AI15" s="14" t="n">
        <f>'Focused Minority Races'!W15</f>
        <v>169919</v>
      </c>
      <c r="AJ15" s="75" t="n">
        <f>IF(ISERROR(AI15/(AG15+AI15)),"",(AI15/(AG15+AI15)))</f>
        <v>0.555899432385128</v>
      </c>
      <c r="AK15" s="14" t="n">
        <v>98950</v>
      </c>
      <c r="AL15" s="75" t="n">
        <f>IF(ISERROR(AK15/(AK15+AM15)),"",(AK15/(AK15+AM15)))</f>
        <v>0.437638213180009</v>
      </c>
      <c r="AM15" s="14" t="n">
        <v>127150</v>
      </c>
      <c r="AN15" s="75" t="n">
        <f>IF(ISERROR(AM15/(AK15+AM15)),"",(AM15/(AK15+AM15)))</f>
        <v>0.562361786819991</v>
      </c>
      <c r="AO15" s="14" t="n">
        <v>114745</v>
      </c>
      <c r="AP15" s="75" t="n">
        <f>IF(ISERROR(AO15/(AO15+AQ15)),"",(AO15/(AO15+AQ15)))</f>
        <v>0.397429325501008</v>
      </c>
      <c r="AQ15" s="14" t="n">
        <v>173973</v>
      </c>
      <c r="AR15" s="75" t="n">
        <f>IF(ISERROR(AQ15/(AO15+AQ15)),"",(AQ15/(AO15+AQ15)))</f>
        <v>0.602570674498992</v>
      </c>
      <c r="AS15" s="14" t="n">
        <v>81841</v>
      </c>
      <c r="AT15" s="75" t="n">
        <f>IF(ISERROR(AS15/(AS15+AU15)),"",(AS15/(AS15+AU15)))</f>
        <v>0.374537782821996</v>
      </c>
      <c r="AU15" s="14" t="n">
        <v>136671</v>
      </c>
      <c r="AV15" s="75" t="n">
        <f>IF(ISERROR(AU15/(AS15+AU15)),"",(AU15/(AS15+AU15)))</f>
        <v>0.625462217178004</v>
      </c>
      <c r="AW15" s="14" t="n">
        <v>130657</v>
      </c>
      <c r="AX15" s="75" t="n">
        <f>IF(ISERROR(AW15/(AW15+AY15)),"",(AW15/(AW15+AY15)))</f>
        <v>0.439335299280087</v>
      </c>
      <c r="AY15" s="14" t="n">
        <v>166740</v>
      </c>
      <c r="AZ15" s="75" t="n">
        <f>IF(ISERROR(AY15/(AW15+AY15)),"",(AY15/(AW15+AY15)))</f>
        <v>0.560664700719913</v>
      </c>
      <c r="BA15" s="14" t="n">
        <f>'Focused Minority Races'!Y15</f>
        <v>84782</v>
      </c>
      <c r="BB15" s="75" t="n">
        <f>IF(ISERROR(BA15/(BA15+BC15)),"",(BA15/(BA15+BC15)))</f>
        <v>0.391993859924914</v>
      </c>
      <c r="BC15" s="14" t="n">
        <f>'Focused Minority Races'!AA15</f>
        <v>131502</v>
      </c>
      <c r="BD15" s="75" t="n">
        <f>IF(ISERROR(BC15/(BA15+BC15)),"",(BC15/(BA15+BC15)))</f>
        <v>0.608006140075086</v>
      </c>
      <c r="BE15" s="78" t="n">
        <v>14884</v>
      </c>
      <c r="BF15" s="78"/>
      <c r="BG15" s="78" t="n">
        <v>12491</v>
      </c>
      <c r="BH15" s="78"/>
      <c r="BI15" s="78" t="n">
        <v>35301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775130</v>
      </c>
      <c r="D3" s="49" t="n">
        <f>F3+H3+J3+L3+N3+P3+R3</f>
        <v>0.999999999999999</v>
      </c>
      <c r="E3" s="47" t="n">
        <v>315419</v>
      </c>
      <c r="F3" s="49" t="n">
        <f>E3/C3</f>
        <v>0.406923999845187</v>
      </c>
      <c r="G3" s="47" t="n">
        <v>330109</v>
      </c>
      <c r="H3" s="49" t="n">
        <f>G3/C3</f>
        <v>0.425875659566782</v>
      </c>
      <c r="I3" s="47" t="n">
        <v>3939</v>
      </c>
      <c r="J3" s="49" t="n">
        <f>I3/C3</f>
        <v>0.00508172822623302</v>
      </c>
      <c r="K3" s="47" t="n">
        <v>36085</v>
      </c>
      <c r="L3" s="49" t="n">
        <f>K3/C3</f>
        <v>0.0465534813515152</v>
      </c>
      <c r="M3" s="47" t="n">
        <v>249</v>
      </c>
      <c r="N3" s="49" t="n">
        <f>M3/C3</f>
        <v>0.000321236437758828</v>
      </c>
      <c r="O3" s="47" t="n">
        <v>37879</v>
      </c>
      <c r="P3" s="49" t="n">
        <f>O3/C3</f>
        <v>0.0488679318307897</v>
      </c>
      <c r="Q3" s="47" t="n">
        <v>51450</v>
      </c>
      <c r="R3" s="49" t="n">
        <f>Q3/C3</f>
        <v>0.0663759627417336</v>
      </c>
      <c r="S3" s="47" t="n">
        <f>C3-E3</f>
        <v>459711</v>
      </c>
      <c r="T3" s="49" t="n">
        <f>S3/$C3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</v>
      </c>
      <c r="E4" s="47" t="n">
        <v>369565</v>
      </c>
      <c r="F4" s="49" t="n">
        <f>E4/C4</f>
        <v>0.476431427856861</v>
      </c>
      <c r="G4" s="47" t="n">
        <v>337388</v>
      </c>
      <c r="H4" s="49" t="n">
        <f>G4/C4</f>
        <v>0.434949864250594</v>
      </c>
      <c r="I4" s="47" t="n">
        <v>2442</v>
      </c>
      <c r="J4" s="49" t="n">
        <f>I4/C4</f>
        <v>0.00314814862561783</v>
      </c>
      <c r="K4" s="47" t="n">
        <v>12750</v>
      </c>
      <c r="L4" s="49" t="n">
        <f>K4/C4</f>
        <v>0.0164368939298228</v>
      </c>
      <c r="M4" s="47" t="n">
        <v>141</v>
      </c>
      <c r="N4" s="49" t="n">
        <f>M4/C4</f>
        <v>0.00018177270934157</v>
      </c>
      <c r="O4" s="47" t="n">
        <v>11641</v>
      </c>
      <c r="P4" s="49" t="n">
        <f>O4/C4</f>
        <v>0.0150072064499661</v>
      </c>
      <c r="Q4" s="47" t="n">
        <v>41767</v>
      </c>
      <c r="R4" s="49" t="n">
        <f>Q4/C4</f>
        <v>0.0538446861777969</v>
      </c>
      <c r="S4" s="47" t="n">
        <f>C4-E4</f>
        <v>406129</v>
      </c>
      <c r="T4" s="49" t="n">
        <f>S4/$C4</f>
        <v>0.523568572143139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774644</v>
      </c>
      <c r="D5" s="49" t="n">
        <f>F5+H5+J5+L5+N5+P5+R5</f>
        <v>1</v>
      </c>
      <c r="E5" s="47" t="n">
        <v>489011</v>
      </c>
      <c r="F5" s="49" t="n">
        <f>E5/C5</f>
        <v>0.631271913291783</v>
      </c>
      <c r="G5" s="47" t="n">
        <v>155730</v>
      </c>
      <c r="H5" s="49" t="n">
        <f>G5/C5</f>
        <v>0.201034281553849</v>
      </c>
      <c r="I5" s="47" t="n">
        <v>2031</v>
      </c>
      <c r="J5" s="49" t="n">
        <f>I5/C5</f>
        <v>0.00262184952055396</v>
      </c>
      <c r="K5" s="47" t="n">
        <v>64579</v>
      </c>
      <c r="L5" s="49" t="n">
        <f>K5/C5</f>
        <v>0.0833660365277469</v>
      </c>
      <c r="M5" s="47" t="n">
        <v>232</v>
      </c>
      <c r="N5" s="49" t="n">
        <f>M5/C5</f>
        <v>0.000299492411998286</v>
      </c>
      <c r="O5" s="47" t="n">
        <v>16498</v>
      </c>
      <c r="P5" s="49" t="n">
        <f>O5/C5</f>
        <v>0.0212975250566712</v>
      </c>
      <c r="Q5" s="47" t="n">
        <v>46563</v>
      </c>
      <c r="R5" s="49" t="n">
        <f>Q5/C5</f>
        <v>0.0601089016373973</v>
      </c>
      <c r="S5" s="47" t="n">
        <f>C5-E5</f>
        <v>285633</v>
      </c>
      <c r="T5" s="49" t="n">
        <f>S5/$C5</f>
        <v>0.368728086708217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</v>
      </c>
      <c r="E6" s="47" t="n">
        <v>586780</v>
      </c>
      <c r="F6" s="49" t="n">
        <f>E6/C6</f>
        <v>0.75682689380846</v>
      </c>
      <c r="G6" s="47" t="n">
        <v>65748</v>
      </c>
      <c r="H6" s="49" t="n">
        <f>G6/C6</f>
        <v>0.0848015518833611</v>
      </c>
      <c r="I6" s="47" t="n">
        <v>4386</v>
      </c>
      <c r="J6" s="49" t="n">
        <f>I6/C6</f>
        <v>0.00565704822291814</v>
      </c>
      <c r="K6" s="47" t="n">
        <v>23222</v>
      </c>
      <c r="L6" s="49" t="n">
        <f>K6/C6</f>
        <v>0.0299516584205666</v>
      </c>
      <c r="M6" s="47" t="n">
        <v>247</v>
      </c>
      <c r="N6" s="49" t="n">
        <f>M6/C6</f>
        <v>0.000318579779083625</v>
      </c>
      <c r="O6" s="47" t="n">
        <v>39022</v>
      </c>
      <c r="P6" s="49" t="n">
        <f>O6/C6</f>
        <v>0.050330445908507</v>
      </c>
      <c r="Q6" s="47" t="n">
        <v>55911</v>
      </c>
      <c r="R6" s="49" t="n">
        <f>Q6/C6</f>
        <v>0.0721138219771035</v>
      </c>
      <c r="S6" s="47" t="n">
        <f>C6-E6</f>
        <v>188536</v>
      </c>
      <c r="T6" s="49" t="n">
        <f>S6/$C6</f>
        <v>0.24317310619154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1</v>
      </c>
      <c r="E7" s="47" t="n">
        <v>631906</v>
      </c>
      <c r="F7" s="49" t="n">
        <f>E7/C7</f>
        <v>0.81611656704775</v>
      </c>
      <c r="G7" s="47" t="n">
        <v>49568</v>
      </c>
      <c r="H7" s="49" t="n">
        <f>G7/C7</f>
        <v>0.0640178539140677</v>
      </c>
      <c r="I7" s="47" t="n">
        <v>3358</v>
      </c>
      <c r="J7" s="49" t="n">
        <f>I7/C7</f>
        <v>0.00433690997101839</v>
      </c>
      <c r="K7" s="47" t="n">
        <v>22965</v>
      </c>
      <c r="L7" s="49" t="n">
        <f>K7/C7</f>
        <v>0.0296596597630843</v>
      </c>
      <c r="M7" s="47" t="n">
        <v>319</v>
      </c>
      <c r="N7" s="49" t="n">
        <f>M7/C7</f>
        <v>0.000411993532089001</v>
      </c>
      <c r="O7" s="47" t="n">
        <v>13928</v>
      </c>
      <c r="P7" s="49" t="n">
        <f>O7/C7</f>
        <v>0.0179882317082621</v>
      </c>
      <c r="Q7" s="47" t="n">
        <v>52240</v>
      </c>
      <c r="R7" s="49" t="n">
        <f>Q7/C7</f>
        <v>0.0674687840637286</v>
      </c>
      <c r="S7" s="47" t="n">
        <f>C7-E7</f>
        <v>142378</v>
      </c>
      <c r="T7" s="49" t="n">
        <f>S7/$C7</f>
        <v>0.18388343295225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776484</v>
      </c>
      <c r="D8" s="49" t="n">
        <f>F8+H8+J8+L8+N8+P8+R8</f>
        <v>0.999999999999999</v>
      </c>
      <c r="E8" s="47" t="n">
        <v>578326</v>
      </c>
      <c r="F8" s="49" t="n">
        <f>E8/C8</f>
        <v>0.74480092313557</v>
      </c>
      <c r="G8" s="47" t="n">
        <v>84708</v>
      </c>
      <c r="H8" s="49" t="n">
        <f>G8/C8</f>
        <v>0.109091752051555</v>
      </c>
      <c r="I8" s="47" t="n">
        <v>1883</v>
      </c>
      <c r="J8" s="49" t="n">
        <f>I8/C8</f>
        <v>0.00242503387062708</v>
      </c>
      <c r="K8" s="47" t="n">
        <v>59542</v>
      </c>
      <c r="L8" s="49" t="n">
        <f>K8/C8</f>
        <v>0.0766815542883047</v>
      </c>
      <c r="M8" s="47" t="n">
        <v>162</v>
      </c>
      <c r="N8" s="49" t="n">
        <f>M8/C8</f>
        <v>0.0002086327599796</v>
      </c>
      <c r="O8" s="47" t="n">
        <v>8077</v>
      </c>
      <c r="P8" s="49" t="n">
        <f>O8/C8</f>
        <v>0.0104020172984891</v>
      </c>
      <c r="Q8" s="47" t="n">
        <v>43786</v>
      </c>
      <c r="R8" s="49" t="n">
        <f>Q8/C8</f>
        <v>0.056390086595474</v>
      </c>
      <c r="S8" s="47" t="n">
        <f>C8-E8</f>
        <v>198158</v>
      </c>
      <c r="T8" s="49" t="n">
        <f>S8/$C8</f>
        <v>0.25519907686443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</v>
      </c>
      <c r="E9" s="47" t="n">
        <v>564924</v>
      </c>
      <c r="F9" s="49" t="n">
        <f>E9/C9</f>
        <v>0.72904801911008</v>
      </c>
      <c r="G9" s="47" t="n">
        <v>76160</v>
      </c>
      <c r="H9" s="49" t="n">
        <f>G9/C9</f>
        <v>0.0982863130888823</v>
      </c>
      <c r="I9" s="47" t="n">
        <v>2591</v>
      </c>
      <c r="J9" s="49" t="n">
        <f>I9/C9</f>
        <v>0.00334374786256951</v>
      </c>
      <c r="K9" s="47" t="n">
        <v>61299</v>
      </c>
      <c r="L9" s="49" t="n">
        <f>K9/C9</f>
        <v>0.0791078349006748</v>
      </c>
      <c r="M9" s="47" t="n">
        <v>271</v>
      </c>
      <c r="N9" s="49" t="n">
        <f>M9/C9</f>
        <v>0.000349732022677089</v>
      </c>
      <c r="O9" s="47" t="n">
        <v>12624</v>
      </c>
      <c r="P9" s="49" t="n">
        <f>O9/C9</f>
        <v>0.0162915758460353</v>
      </c>
      <c r="Q9" s="47" t="n">
        <v>57010</v>
      </c>
      <c r="R9" s="49" t="n">
        <f>Q9/C9</f>
        <v>0.0735727771690806</v>
      </c>
      <c r="S9" s="47" t="n">
        <f>C9-E9</f>
        <v>209955</v>
      </c>
      <c r="T9" s="49" t="n">
        <f>S9/$C9</f>
        <v>0.27095198088992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1</v>
      </c>
      <c r="E10" s="47" t="n">
        <v>655600</v>
      </c>
      <c r="F10" s="49" t="n">
        <f>E10/C10</f>
        <v>0.845239660769586</v>
      </c>
      <c r="G10" s="47" t="n">
        <v>41078</v>
      </c>
      <c r="H10" s="49" t="n">
        <f>G10/C10</f>
        <v>0.0529602727045349</v>
      </c>
      <c r="I10" s="47" t="n">
        <v>4032</v>
      </c>
      <c r="J10" s="49" t="n">
        <f>I10/C10</f>
        <v>0.0051983012694066</v>
      </c>
      <c r="K10" s="47" t="n">
        <v>8209</v>
      </c>
      <c r="L10" s="49" t="n">
        <f>K10/C10</f>
        <v>0.0105835454168053</v>
      </c>
      <c r="M10" s="47" t="n">
        <v>156</v>
      </c>
      <c r="N10" s="49" t="n">
        <f>M10/C10</f>
        <v>0.000201124751494898</v>
      </c>
      <c r="O10" s="47" t="n">
        <v>15439</v>
      </c>
      <c r="P10" s="49" t="n">
        <f>O10/C10</f>
        <v>0.0199049040918573</v>
      </c>
      <c r="Q10" s="47" t="n">
        <v>51124</v>
      </c>
      <c r="R10" s="49" t="n">
        <f>Q10/C10</f>
        <v>0.0659121909963153</v>
      </c>
      <c r="S10" s="47" t="n">
        <f>C10-E10</f>
        <v>120038</v>
      </c>
      <c r="T10" s="49" t="n">
        <f>S10/$C10</f>
        <v>0.154760339230414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1</v>
      </c>
      <c r="E11" s="47" t="n">
        <v>610830</v>
      </c>
      <c r="F11" s="49" t="n">
        <f>E11/C11</f>
        <v>0.787605747124955</v>
      </c>
      <c r="G11" s="47" t="n">
        <v>57635</v>
      </c>
      <c r="H11" s="49" t="n">
        <f>G11/C11</f>
        <v>0.0743147147906075</v>
      </c>
      <c r="I11" s="47" t="n">
        <v>4699</v>
      </c>
      <c r="J11" s="49" t="n">
        <f>I11/C11</f>
        <v>0.0060589024863549</v>
      </c>
      <c r="K11" s="47" t="n">
        <v>17322</v>
      </c>
      <c r="L11" s="49" t="n">
        <f>K11/C11</f>
        <v>0.0223350306168631</v>
      </c>
      <c r="M11" s="47" t="n">
        <v>329</v>
      </c>
      <c r="N11" s="49" t="n">
        <f>M11/C11</f>
        <v>0.000424213432221911</v>
      </c>
      <c r="O11" s="47" t="n">
        <v>28537</v>
      </c>
      <c r="P11" s="49" t="n">
        <f>O11/C11</f>
        <v>0.036795679985765</v>
      </c>
      <c r="Q11" s="47" t="n">
        <v>56201</v>
      </c>
      <c r="R11" s="49" t="n">
        <f>Q11/C11</f>
        <v>0.0724657115632329</v>
      </c>
      <c r="S11" s="47" t="n">
        <f>C11-E11</f>
        <v>164723</v>
      </c>
      <c r="T11" s="49" t="n">
        <f>S11/$C11</f>
        <v>0.212394252875045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774463</v>
      </c>
      <c r="D12" s="49" t="n">
        <f>F12+H12+J12+L12+N12+P12+R12</f>
        <v>1</v>
      </c>
      <c r="E12" s="47" t="n">
        <v>689122</v>
      </c>
      <c r="F12" s="49" t="n">
        <f>E12/C12</f>
        <v>0.889806227024403</v>
      </c>
      <c r="G12" s="47" t="n">
        <v>18960</v>
      </c>
      <c r="H12" s="49" t="n">
        <f>G12/C12</f>
        <v>0.0244814794250984</v>
      </c>
      <c r="I12" s="47" t="n">
        <v>2444</v>
      </c>
      <c r="J12" s="49" t="n">
        <f>I12/C12</f>
        <v>0.00315573500606227</v>
      </c>
      <c r="K12" s="47" t="n">
        <v>10215</v>
      </c>
      <c r="L12" s="49" t="n">
        <f>K12/C12</f>
        <v>0.0131897844054526</v>
      </c>
      <c r="M12" s="47" t="n">
        <v>179</v>
      </c>
      <c r="N12" s="49" t="n">
        <f>M12/C12</f>
        <v>0.000231127891196868</v>
      </c>
      <c r="O12" s="47" t="n">
        <v>8762</v>
      </c>
      <c r="P12" s="49" t="n">
        <f>O12/C12</f>
        <v>0.0113136457132232</v>
      </c>
      <c r="Q12" s="47" t="n">
        <v>44781</v>
      </c>
      <c r="R12" s="49" t="n">
        <f>Q12/C12</f>
        <v>0.0578220005345639</v>
      </c>
      <c r="S12" s="47" t="n">
        <f>C12-E12</f>
        <v>85341</v>
      </c>
      <c r="T12" s="49" t="n">
        <f>S12/$C12</f>
        <v>0.110193772975597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</v>
      </c>
      <c r="E13" s="47" t="n">
        <v>582840</v>
      </c>
      <c r="F13" s="49" t="n">
        <f>E13/C13</f>
        <v>0.752151576274008</v>
      </c>
      <c r="G13" s="47" t="n">
        <v>117413</v>
      </c>
      <c r="H13" s="49" t="n">
        <f>G13/C13</f>
        <v>0.151520782762096</v>
      </c>
      <c r="I13" s="47" t="n">
        <v>3307</v>
      </c>
      <c r="J13" s="49" t="n">
        <f>I13/C13</f>
        <v>0.00426766396050056</v>
      </c>
      <c r="K13" s="47" t="n">
        <v>8632</v>
      </c>
      <c r="L13" s="49" t="n">
        <f>K13/C13</f>
        <v>0.0111395449975932</v>
      </c>
      <c r="M13" s="47" t="n">
        <v>299</v>
      </c>
      <c r="N13" s="49" t="n">
        <f>M13/C13</f>
        <v>0.000385857733350368</v>
      </c>
      <c r="O13" s="47" t="n">
        <v>12450</v>
      </c>
      <c r="P13" s="49" t="n">
        <f>O13/C13</f>
        <v>0.0160666514388364</v>
      </c>
      <c r="Q13" s="47" t="n">
        <v>49956</v>
      </c>
      <c r="R13" s="49" t="n">
        <f>Q13/C13</f>
        <v>0.0644679228336153</v>
      </c>
      <c r="S13" s="47" t="n">
        <f>C13-E13</f>
        <v>192057</v>
      </c>
      <c r="T13" s="49" t="n">
        <f>S13/$C13</f>
        <v>0.247848423725992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</v>
      </c>
      <c r="E14" s="47" t="n">
        <v>697355</v>
      </c>
      <c r="F14" s="49" t="n">
        <f>E14/C14</f>
        <v>0.899708420957566</v>
      </c>
      <c r="G14" s="47" t="n">
        <v>7897</v>
      </c>
      <c r="H14" s="49" t="n">
        <f>G14/C14</f>
        <v>0.0101884942393787</v>
      </c>
      <c r="I14" s="47" t="n">
        <v>19458</v>
      </c>
      <c r="J14" s="49" t="n">
        <f>I14/C14</f>
        <v>0.0251041814498961</v>
      </c>
      <c r="K14" s="47" t="n">
        <v>4428</v>
      </c>
      <c r="L14" s="49" t="n">
        <f>K14/C14</f>
        <v>0.00571288495529551</v>
      </c>
      <c r="M14" s="47" t="n">
        <v>253</v>
      </c>
      <c r="N14" s="49" t="n">
        <f>M14/C14</f>
        <v>0.00032641370679534</v>
      </c>
      <c r="O14" s="47" t="n">
        <v>4975</v>
      </c>
      <c r="P14" s="49" t="n">
        <f>O14/C14</f>
        <v>0.0064186094518056</v>
      </c>
      <c r="Q14" s="47" t="n">
        <v>40724</v>
      </c>
      <c r="R14" s="49" t="n">
        <f>Q14/C14</f>
        <v>0.0525409952392625</v>
      </c>
      <c r="S14" s="47" t="n">
        <f>C14-E14</f>
        <v>77735</v>
      </c>
      <c r="T14" s="49" t="n">
        <f>S14/$C14</f>
        <v>0.100291579042434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1</v>
      </c>
      <c r="E15" s="47" t="n">
        <v>673296</v>
      </c>
      <c r="F15" s="49" t="n">
        <f>E15/C15</f>
        <v>0.868478792248784</v>
      </c>
      <c r="G15" s="47" t="n">
        <v>34185</v>
      </c>
      <c r="H15" s="49" t="n">
        <f>G15/C15</f>
        <v>0.0440949411744978</v>
      </c>
      <c r="I15" s="47" t="n">
        <v>6691</v>
      </c>
      <c r="J15" s="49" t="n">
        <f>I15/C15</f>
        <v>0.00863066407484466</v>
      </c>
      <c r="K15" s="47" t="n">
        <v>5052</v>
      </c>
      <c r="L15" s="49" t="n">
        <f>K15/C15</f>
        <v>0.00651653189450235</v>
      </c>
      <c r="M15" s="47" t="n">
        <v>214</v>
      </c>
      <c r="N15" s="49" t="n">
        <f>M15/C15</f>
        <v>0.00027603678254622</v>
      </c>
      <c r="O15" s="47" t="n">
        <v>12019</v>
      </c>
      <c r="P15" s="49" t="n">
        <f>O15/C15</f>
        <v>0.0155032060253412</v>
      </c>
      <c r="Q15" s="47" t="n">
        <v>43802</v>
      </c>
      <c r="R15" s="49" t="n">
        <f>Q15/C15</f>
        <v>0.0564998277994838</v>
      </c>
      <c r="S15" s="47" t="n">
        <f>C15-E15</f>
        <v>101963</v>
      </c>
      <c r="T15" s="49" t="n">
        <f>S15/$C15</f>
        <v>0.131521207751216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D16" s="50"/>
      <c r="F16" s="50"/>
      <c r="H16" s="50"/>
      <c r="J16" s="50"/>
      <c r="L16" s="50"/>
      <c r="N16" s="50"/>
      <c r="P16" s="50"/>
      <c r="T16" s="50"/>
    </row>
    <row r="17">
      <c r="D17" s="50"/>
      <c r="F17" s="50"/>
      <c r="H17" s="50"/>
      <c r="J17" s="50"/>
      <c r="L17" s="50"/>
      <c r="N17" s="50"/>
      <c r="P17" s="50"/>
      <c r="T17" s="50"/>
    </row>
    <row r="18">
      <c r="D18" s="50"/>
      <c r="F18" s="50"/>
      <c r="H18" s="50"/>
      <c r="J18" s="50"/>
      <c r="L18" s="50"/>
      <c r="N18" s="50"/>
      <c r="P18" s="50"/>
      <c r="T18" s="50"/>
    </row>
    <row r="19">
      <c r="D19" s="50"/>
      <c r="F19" s="50"/>
      <c r="H19" s="50"/>
      <c r="J19" s="50"/>
      <c r="L19" s="50"/>
      <c r="N19" s="50"/>
      <c r="P19" s="50"/>
      <c r="T19" s="50"/>
    </row>
    <row r="20">
      <c r="D20" s="50"/>
      <c r="F20" s="50"/>
      <c r="H20" s="50"/>
      <c r="J20" s="50"/>
      <c r="L20" s="50"/>
      <c r="N20" s="50"/>
      <c r="P20" s="50"/>
      <c r="T20" s="50"/>
    </row>
    <row r="21">
      <c r="D21" s="50"/>
      <c r="F21" s="50"/>
      <c r="H21" s="50"/>
      <c r="J21" s="50"/>
      <c r="L21" s="50"/>
      <c r="N21" s="50"/>
      <c r="P21" s="50"/>
      <c r="T21" s="50"/>
    </row>
    <row r="22">
      <c r="D22" s="50"/>
      <c r="F22" s="50"/>
      <c r="H22" s="50"/>
      <c r="J22" s="50"/>
      <c r="L22" s="50"/>
      <c r="N22" s="50"/>
      <c r="P22" s="50"/>
      <c r="T22" s="50"/>
    </row>
    <row r="23">
      <c r="D23" s="50"/>
      <c r="F23" s="50"/>
      <c r="H23" s="50"/>
      <c r="J23" s="50"/>
      <c r="L23" s="50"/>
      <c r="N23" s="50"/>
      <c r="P23" s="50"/>
      <c r="T23" s="50"/>
    </row>
    <row r="24">
      <c r="D24" s="50"/>
      <c r="F24" s="50"/>
      <c r="H24" s="50"/>
      <c r="J24" s="50"/>
      <c r="L24" s="50"/>
      <c r="N24" s="50"/>
      <c r="P24" s="50"/>
      <c r="T24" s="50"/>
    </row>
    <row r="25">
      <c r="D25" s="50"/>
      <c r="F25" s="50"/>
      <c r="H25" s="50"/>
      <c r="J25" s="50"/>
      <c r="L25" s="50"/>
      <c r="N25" s="50"/>
      <c r="P25" s="50"/>
      <c r="T25" s="50"/>
    </row>
    <row r="26">
      <c r="D26" s="50"/>
      <c r="F26" s="50"/>
      <c r="H26" s="50"/>
      <c r="J26" s="50"/>
      <c r="L26" s="50"/>
      <c r="N26" s="50"/>
      <c r="P26" s="50"/>
      <c r="T26" s="50"/>
    </row>
    <row r="27">
      <c r="D27" s="50"/>
      <c r="F27" s="50"/>
      <c r="H27" s="50"/>
      <c r="J27" s="50"/>
      <c r="L27" s="50"/>
      <c r="N27" s="50"/>
      <c r="P27" s="50"/>
      <c r="T27" s="50"/>
    </row>
    <row r="28">
      <c r="D28" s="50"/>
      <c r="F28" s="50"/>
      <c r="H28" s="50"/>
      <c r="J28" s="50"/>
      <c r="L28" s="50"/>
      <c r="N28" s="50"/>
      <c r="P28" s="50"/>
      <c r="T28" s="50"/>
    </row>
    <row r="29">
      <c r="D29" s="50"/>
      <c r="F29" s="50"/>
      <c r="H29" s="50"/>
      <c r="J29" s="50"/>
      <c r="L29" s="50"/>
      <c r="N29" s="50"/>
      <c r="P29" s="50"/>
      <c r="T29" s="50"/>
    </row>
    <row r="30">
      <c r="D30" s="50"/>
      <c r="F30" s="50"/>
      <c r="H30" s="50"/>
      <c r="J30" s="50"/>
      <c r="L30" s="50"/>
      <c r="N30" s="50"/>
      <c r="P30" s="50"/>
      <c r="T30" s="50"/>
    </row>
    <row r="31">
      <c r="D31" s="50"/>
      <c r="F31" s="50"/>
      <c r="H31" s="50"/>
      <c r="J31" s="50"/>
      <c r="L31" s="50"/>
      <c r="N31" s="50"/>
      <c r="P31" s="50"/>
      <c r="T31" s="50"/>
    </row>
    <row r="32">
      <c r="D32" s="50"/>
      <c r="F32" s="50"/>
      <c r="H32" s="50"/>
      <c r="J32" s="50"/>
      <c r="L32" s="50"/>
      <c r="N32" s="50"/>
      <c r="P32" s="50"/>
      <c r="T32" s="50"/>
    </row>
    <row r="33">
      <c r="D33" s="50"/>
      <c r="F33" s="50"/>
      <c r="H33" s="50"/>
      <c r="J33" s="50"/>
      <c r="L33" s="50"/>
      <c r="N33" s="50"/>
      <c r="P33" s="50"/>
      <c r="T33" s="50"/>
    </row>
    <row r="34">
      <c r="D34" s="50"/>
      <c r="F34" s="50"/>
      <c r="H34" s="50"/>
      <c r="J34" s="50"/>
      <c r="L34" s="50"/>
      <c r="N34" s="50"/>
      <c r="P34" s="50"/>
      <c r="T34" s="50"/>
    </row>
    <row r="35">
      <c r="D35" s="50"/>
      <c r="F35" s="50"/>
      <c r="H35" s="50"/>
      <c r="J35" s="50"/>
      <c r="L35" s="50"/>
      <c r="N35" s="50"/>
      <c r="P35" s="50"/>
      <c r="T35" s="50"/>
    </row>
    <row r="36">
      <c r="D36" s="50"/>
      <c r="F36" s="50"/>
      <c r="H36" s="50"/>
      <c r="J36" s="50"/>
      <c r="L36" s="50"/>
      <c r="N36" s="50"/>
      <c r="P36" s="50"/>
      <c r="T36" s="50"/>
    </row>
    <row r="37">
      <c r="D37" s="50"/>
      <c r="F37" s="50"/>
      <c r="H37" s="50"/>
      <c r="J37" s="50"/>
      <c r="L37" s="50"/>
      <c r="N37" s="50"/>
      <c r="P37" s="50"/>
      <c r="T37" s="50"/>
    </row>
    <row r="38">
      <c r="D38" s="50"/>
      <c r="F38" s="50"/>
      <c r="H38" s="50"/>
      <c r="J38" s="50"/>
      <c r="L38" s="50"/>
      <c r="N38" s="50"/>
      <c r="P38" s="50"/>
      <c r="T38" s="50"/>
    </row>
    <row r="39">
      <c r="D39" s="50"/>
      <c r="F39" s="50"/>
      <c r="H39" s="50"/>
      <c r="J39" s="50"/>
      <c r="L39" s="50"/>
      <c r="N39" s="50"/>
      <c r="P39" s="50"/>
      <c r="T39" s="50"/>
    </row>
    <row r="40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775130</v>
      </c>
      <c r="D3" s="49" t="n">
        <f>IF(ISERROR(F3+H3+J3+L3+N3+P3+R3+T3),"",F3+H3+J3+L3+N3+P3+R3+T3)</f>
        <v>1</v>
      </c>
      <c r="E3" s="47" t="n">
        <v>301060</v>
      </c>
      <c r="F3" s="49" t="n">
        <f>IF(ISERROR(E3/C3),"",E3/C3)</f>
        <v>0.388399365267762</v>
      </c>
      <c r="G3" s="47" t="n">
        <v>327219</v>
      </c>
      <c r="H3" s="49" t="n">
        <f>IF(ISERROR(G3/C3),"",G3/C3)</f>
        <v>0.422147252718899</v>
      </c>
      <c r="I3" s="47" t="n">
        <v>1920</v>
      </c>
      <c r="J3" s="49" t="n">
        <f>IF(ISERROR(I3/C3),"",I3/C3)</f>
        <v>0.00247700385741747</v>
      </c>
      <c r="K3" s="62" t="n">
        <v>35887</v>
      </c>
      <c r="L3" s="49" t="n">
        <f>IF(ISERROR(K3/C3),"",K3/C3)</f>
        <v>0.0462980403287191</v>
      </c>
      <c r="M3" s="47" t="n">
        <v>187</v>
      </c>
      <c r="N3" s="49" t="n">
        <f>IF(ISERROR(M3/C3),"",M3/C3)</f>
        <v>0.000241249854863055</v>
      </c>
      <c r="O3" s="47" t="n">
        <v>3413</v>
      </c>
      <c r="P3" s="49" t="n">
        <f>IF(ISERROR(O3/C3),"",O3/C3)</f>
        <v>0.00440313237779469</v>
      </c>
      <c r="Q3" s="47" t="n">
        <v>74466</v>
      </c>
      <c r="R3" s="49" t="n">
        <f>IF(ISERROR(Q3/C3),"",Q3/C3)</f>
        <v>0.0960690464825255</v>
      </c>
      <c r="S3" s="47" t="n">
        <f>C3-E3-G3-I3-K3-M3-O3-Q3</f>
        <v>30978</v>
      </c>
      <c r="T3" s="49" t="n">
        <f>IF(ISERROR(S3/C3),"",S3/C3)</f>
        <v>0.0399649091120199</v>
      </c>
      <c r="U3" s="47" t="n">
        <f>IF(ISERROR(C3-E3),"",C3-E3)</f>
        <v>474070</v>
      </c>
      <c r="V3" s="49" t="n">
        <f>IF(ISERROR(U3/$C3),"",U3/$C3)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IF(ISERROR(F4+H4+J4+L4+N4+P4+R4+T4),"",F4+H4+J4+L4+N4+P4+R4+T4)</f>
        <v>1</v>
      </c>
      <c r="E4" s="47" t="n">
        <v>363066</v>
      </c>
      <c r="F4" s="49" t="n">
        <f>IF(ISERROR(E4/C4),"",E4/C4)</f>
        <v>0.468053124041181</v>
      </c>
      <c r="G4" s="47" t="n">
        <v>335033</v>
      </c>
      <c r="H4" s="49" t="n">
        <f>IF(ISERROR(G4/C4),"",G4/C4)</f>
        <v>0.431913873254144</v>
      </c>
      <c r="I4" s="47" t="n">
        <v>1835</v>
      </c>
      <c r="J4" s="49" t="n">
        <f>IF(ISERROR(I4/C4),"",I4/C4)</f>
        <v>0.00236562355774313</v>
      </c>
      <c r="K4" s="62" t="n">
        <v>12648</v>
      </c>
      <c r="L4" s="49" t="n">
        <f>IF(ISERROR(K4/C4),"",K4/C4)</f>
        <v>0.0163053987783843</v>
      </c>
      <c r="M4" s="47" t="n">
        <v>105</v>
      </c>
      <c r="N4" s="49" t="n">
        <f>IF(ISERROR(M4/C4),"",M4/C4)</f>
        <v>0.000135362655892659</v>
      </c>
      <c r="O4" s="47" t="n">
        <v>3763</v>
      </c>
      <c r="P4" s="49" t="n">
        <f>IF(ISERROR(O4/C4),"",O4/C4)</f>
        <v>0.00485113975356262</v>
      </c>
      <c r="Q4" s="47" t="n">
        <v>28019</v>
      </c>
      <c r="R4" s="49" t="n">
        <f>IF(ISERROR(Q4/C4),"",Q4/C4)</f>
        <v>0.0361212024329181</v>
      </c>
      <c r="S4" s="47" t="n">
        <f>C4-E4-G4-I4-K4-M4-O4-Q4</f>
        <v>31225</v>
      </c>
      <c r="T4" s="49" t="n">
        <f>IF(ISERROR(S4/C4),"",S4/C4)</f>
        <v>0.040254275526174</v>
      </c>
      <c r="U4" s="47" t="n">
        <f>IF(ISERROR(C4-E4),"",C4-E4)</f>
        <v>412628</v>
      </c>
      <c r="V4" s="49" t="n">
        <f>IF(ISERROR(U4/$C4),"",U4/$C4)</f>
        <v>0.531946875958819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774644</v>
      </c>
      <c r="D5" s="49" t="n">
        <f>IF(ISERROR(F5+H5+J5+L5+N5+P5+R5+T5),"",F5+H5+J5+L5+N5+P5+R5+T5)</f>
        <v>1</v>
      </c>
      <c r="E5" s="47" t="n">
        <v>480034</v>
      </c>
      <c r="F5" s="49" t="n">
        <f>IF(ISERROR(E5/C5),"",E5/C5)</f>
        <v>0.619683364229246</v>
      </c>
      <c r="G5" s="47" t="n">
        <v>154093</v>
      </c>
      <c r="H5" s="49" t="n">
        <f>IF(ISERROR(G5/C5),"",G5/C5)</f>
        <v>0.198921052767465</v>
      </c>
      <c r="I5" s="47" t="n">
        <v>1253</v>
      </c>
      <c r="J5" s="49" t="n">
        <f>IF(ISERROR(I5/C5),"",I5/C5)</f>
        <v>0.00161751720790453</v>
      </c>
      <c r="K5" s="62" t="n">
        <v>64379</v>
      </c>
      <c r="L5" s="49" t="n">
        <f>IF(ISERROR(K5/C5),"",K5/C5)</f>
        <v>0.0831078534139553</v>
      </c>
      <c r="M5" s="47" t="n">
        <v>214</v>
      </c>
      <c r="N5" s="49" t="n">
        <f>IF(ISERROR(M5/C5),"",M5/C5)</f>
        <v>0.000276255931757039</v>
      </c>
      <c r="O5" s="47" t="n">
        <v>3583</v>
      </c>
      <c r="P5" s="49" t="n">
        <f>IF(ISERROR(O5/C5),"",O5/C5)</f>
        <v>0.00462535048357697</v>
      </c>
      <c r="Q5" s="47" t="n">
        <v>40477</v>
      </c>
      <c r="R5" s="49" t="n">
        <f>IF(ISERROR(Q5/C5),"",Q5/C5)</f>
        <v>0.0522523894847181</v>
      </c>
      <c r="S5" s="47" t="n">
        <f>C5-E5-G5-I5-K5-M5-O5-Q5</f>
        <v>30611</v>
      </c>
      <c r="T5" s="49" t="n">
        <f>IF(ISERROR(S5/C5),"",S5/C5)</f>
        <v>0.0395162164813773</v>
      </c>
      <c r="U5" s="47" t="n">
        <f>IF(ISERROR(C5-E5),"",C5-E5)</f>
        <v>294610</v>
      </c>
      <c r="V5" s="49" t="n">
        <f>IF(ISERROR(U5/$C5),"",U5/$C5)</f>
        <v>0.380316635770754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IF(ISERROR(F6+H6+J6+L6+N6+P6+R6+T6),"",F6+H6+J6+L6+N6+P6+R6+T6)</f>
        <v>1</v>
      </c>
      <c r="E6" s="47" t="n">
        <v>570675</v>
      </c>
      <c r="F6" s="49" t="n">
        <f>IF(ISERROR(E6/C6),"",E6/C6)</f>
        <v>0.736054718334202</v>
      </c>
      <c r="G6" s="47" t="n">
        <v>63556</v>
      </c>
      <c r="H6" s="49" t="n">
        <f>IF(ISERROR(G6/C6),"",G6/C6)</f>
        <v>0.0819743175685785</v>
      </c>
      <c r="I6" s="47" t="n">
        <v>2097</v>
      </c>
      <c r="J6" s="49" t="n">
        <f>IF(ISERROR(I6/C6),"",I6/C6)</f>
        <v>0.00270470363051968</v>
      </c>
      <c r="K6" s="62" t="n">
        <v>23016</v>
      </c>
      <c r="L6" s="49" t="n">
        <f>IF(ISERROR(K6/C6),"",K6/C6)</f>
        <v>0.0296859603052175</v>
      </c>
      <c r="M6" s="47" t="n">
        <v>201</v>
      </c>
      <c r="N6" s="49" t="n">
        <f>IF(ISERROR(M6/C6),"",M6/C6)</f>
        <v>0.000259249131966837</v>
      </c>
      <c r="O6" s="47" t="n">
        <v>2636</v>
      </c>
      <c r="P6" s="49" t="n">
        <f>IF(ISERROR(O6/C6),"",O6/C6)</f>
        <v>0.00339990403912727</v>
      </c>
      <c r="Q6" s="47" t="n">
        <v>80381</v>
      </c>
      <c r="R6" s="49" t="n">
        <f>IF(ISERROR(Q6/C6),"",Q6/C6)</f>
        <v>0.103675146649882</v>
      </c>
      <c r="S6" s="47" t="n">
        <f>C6-E6-G6-I6-K6-M6-O6-Q6</f>
        <v>32754</v>
      </c>
      <c r="T6" s="49" t="n">
        <f>IF(ISERROR(S6/C6),"",S6/C6)</f>
        <v>0.0422460003405063</v>
      </c>
      <c r="U6" s="47" t="n">
        <f>IF(ISERROR(C6-E6),"",C6-E6)</f>
        <v>204641</v>
      </c>
      <c r="V6" s="49" t="n">
        <f>IF(ISERROR(U6/$C6),"",U6/$C6)</f>
        <v>0.263945281665798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774284</v>
      </c>
      <c r="D7" s="49" t="n">
        <f>IF(ISERROR(F7+H7+J7+L7+N7+P7+R7+T7),"",F7+H7+J7+L7+N7+P7+R7+T7)</f>
        <v>1</v>
      </c>
      <c r="E7" s="47" t="n">
        <v>618080</v>
      </c>
      <c r="F7" s="49" t="n">
        <f>IF(ISERROR(E7/C7),"",E7/C7)</f>
        <v>0.798260069948494</v>
      </c>
      <c r="G7" s="47" t="n">
        <v>48083</v>
      </c>
      <c r="H7" s="49" t="n">
        <f>IF(ISERROR(G7/C7),"",G7/C7)</f>
        <v>0.0620999529888258</v>
      </c>
      <c r="I7" s="47" t="n">
        <v>2371</v>
      </c>
      <c r="J7" s="49" t="n">
        <f>IF(ISERROR(I7/C7),"",I7/C7)</f>
        <v>0.00306218390151417</v>
      </c>
      <c r="K7" s="62" t="n">
        <v>22782</v>
      </c>
      <c r="L7" s="49" t="n">
        <f>IF(ISERROR(K7/C7),"",K7/C7)</f>
        <v>0.0294233123763374</v>
      </c>
      <c r="M7" s="47" t="n">
        <v>280</v>
      </c>
      <c r="N7" s="49" t="n">
        <f>IF(ISERROR(M7/C7),"",M7/C7)</f>
        <v>0.000361624416880628</v>
      </c>
      <c r="O7" s="47" t="n">
        <v>2847</v>
      </c>
      <c r="P7" s="49" t="n">
        <f>IF(ISERROR(O7/C7),"",O7/C7)</f>
        <v>0.00367694541021124</v>
      </c>
      <c r="Q7" s="47" t="n">
        <v>44493</v>
      </c>
      <c r="R7" s="49" t="n">
        <f>IF(ISERROR(Q7/C7),"",Q7/C7)</f>
        <v>0.0574634113581063</v>
      </c>
      <c r="S7" s="47" t="n">
        <f>C7-E7-G7-I7-K7-M7-O7-Q7</f>
        <v>35348</v>
      </c>
      <c r="T7" s="49" t="n">
        <f>IF(ISERROR(S7/C7),"",S7/C7)</f>
        <v>0.0456524995996301</v>
      </c>
      <c r="U7" s="47" t="n">
        <f>IF(ISERROR(C7-E7),"",C7-E7)</f>
        <v>156204</v>
      </c>
      <c r="V7" s="49" t="n">
        <f>IF(ISERROR(U7/$C7),"",U7/$C7)</f>
        <v>0.201739930051506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776484</v>
      </c>
      <c r="D8" s="49" t="n">
        <f>IF(ISERROR(F8+H8+J8+L8+N8+P8+R8+T8),"",F8+H8+J8+L8+N8+P8+R8+T8)</f>
        <v>1</v>
      </c>
      <c r="E8" s="47" t="n">
        <v>572380</v>
      </c>
      <c r="F8" s="49" t="n">
        <f>IF(ISERROR(E8/C8),"",E8/C8)</f>
        <v>0.737143328130393</v>
      </c>
      <c r="G8" s="47" t="n">
        <v>83958</v>
      </c>
      <c r="H8" s="49" t="n">
        <f>IF(ISERROR(G8/C8),"",G8/C8)</f>
        <v>0.108125859644243</v>
      </c>
      <c r="I8" s="47" t="n">
        <v>1435</v>
      </c>
      <c r="J8" s="49" t="n">
        <f>IF(ISERROR(I8/C8),"",I8/C8)</f>
        <v>0.00184807413932547</v>
      </c>
      <c r="K8" s="62" t="n">
        <v>59386</v>
      </c>
      <c r="L8" s="49" t="n">
        <f>IF(ISERROR(K8/C8),"",K8/C8)</f>
        <v>0.0764806486675836</v>
      </c>
      <c r="M8" s="47" t="n">
        <v>128</v>
      </c>
      <c r="N8" s="49" t="n">
        <f>IF(ISERROR(M8/C8),"",M8/C8)</f>
        <v>0.000164845637514746</v>
      </c>
      <c r="O8" s="47" t="n">
        <v>2679</v>
      </c>
      <c r="P8" s="49" t="n">
        <f>IF(ISERROR(O8/C8),"",O8/C8)</f>
        <v>0.00345016767892191</v>
      </c>
      <c r="Q8" s="47" t="n">
        <v>24400</v>
      </c>
      <c r="R8" s="49" t="n">
        <f>IF(ISERROR(Q8/C8),"",Q8/C8)</f>
        <v>0.0314236996512485</v>
      </c>
      <c r="S8" s="47" t="n">
        <f>C8-E8-G8-I8-K8-M8-O8-Q8</f>
        <v>32118</v>
      </c>
      <c r="T8" s="49" t="n">
        <f>IF(ISERROR(S8/C8),"",S8/C8)</f>
        <v>0.0413633764507704</v>
      </c>
      <c r="U8" s="47" t="n">
        <f>IF(ISERROR(C8-E8),"",C8-E8)</f>
        <v>204104</v>
      </c>
      <c r="V8" s="49" t="n">
        <f>IF(ISERROR(U8/$C8),"",U8/$C8)</f>
        <v>0.262856671869607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774879</v>
      </c>
      <c r="D9" s="49" t="n">
        <f>IF(ISERROR(F9+H9+J9+L9+N9+P9+R9+T9),"",F9+H9+J9+L9+N9+P9+R9+T9)</f>
        <v>1</v>
      </c>
      <c r="E9" s="47" t="n">
        <v>553471</v>
      </c>
      <c r="F9" s="49" t="n">
        <f>IF(ISERROR(E9/C9),"",E9/C9)</f>
        <v>0.714267646948749</v>
      </c>
      <c r="G9" s="47" t="n">
        <v>74968</v>
      </c>
      <c r="H9" s="49" t="n">
        <f>IF(ISERROR(G9/C9),"",G9/C9)</f>
        <v>0.0967480083987306</v>
      </c>
      <c r="I9" s="47" t="n">
        <v>1709</v>
      </c>
      <c r="J9" s="49" t="n">
        <f>IF(ISERROR(I9/C9),"",I9/C9)</f>
        <v>0.00220550563378282</v>
      </c>
      <c r="K9" s="62" t="n">
        <v>61098</v>
      </c>
      <c r="L9" s="49" t="n">
        <f>IF(ISERROR(K9/C9),"",K9/C9)</f>
        <v>0.0788484395628221</v>
      </c>
      <c r="M9" s="47" t="n">
        <v>239</v>
      </c>
      <c r="N9" s="49" t="n">
        <f>IF(ISERROR(M9/C9),"",M9/C9)</f>
        <v>0.000308435252471676</v>
      </c>
      <c r="O9" s="47" t="n">
        <v>3515</v>
      </c>
      <c r="P9" s="49" t="n">
        <f>IF(ISERROR(O9/C9),"",O9/C9)</f>
        <v>0.0045361921022508</v>
      </c>
      <c r="Q9" s="47" t="n">
        <v>40703</v>
      </c>
      <c r="R9" s="49" t="n">
        <f>IF(ISERROR(Q9/C9),"",Q9/C9)</f>
        <v>0.0525282011772161</v>
      </c>
      <c r="S9" s="47" t="n">
        <f>C9-E9-G9-I9-K9-M9-O9-Q9</f>
        <v>39176</v>
      </c>
      <c r="T9" s="49" t="n">
        <f>IF(ISERROR(S9/C9),"",S9/C9)</f>
        <v>0.0505575709239765</v>
      </c>
      <c r="U9" s="47" t="n">
        <f>IF(ISERROR(C9-E9),"",C9-E9)</f>
        <v>221408</v>
      </c>
      <c r="V9" s="49" t="n">
        <f>IF(ISERROR(U9/$C9),"",U9/$C9)</f>
        <v>0.285732353051251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775638</v>
      </c>
      <c r="D10" s="49" t="n">
        <f>IF(ISERROR(F10+H10+J10+L10+N10+P10+R10+T10),"",F10+H10+J10+L10+N10+P10+R10+T10)</f>
        <v>1</v>
      </c>
      <c r="E10" s="47" t="n">
        <v>642367</v>
      </c>
      <c r="F10" s="49" t="n">
        <f>IF(ISERROR(E10/C10),"",E10/C10)</f>
        <v>0.828178866945663</v>
      </c>
      <c r="G10" s="47" t="n">
        <v>40150</v>
      </c>
      <c r="H10" s="49" t="n">
        <f>IF(ISERROR(G10/C10),"",G10/C10)</f>
        <v>0.0517638382853857</v>
      </c>
      <c r="I10" s="47" t="n">
        <v>3094</v>
      </c>
      <c r="J10" s="49" t="n">
        <f>IF(ISERROR(I10/C10),"",I10/C10)</f>
        <v>0.00398897423798215</v>
      </c>
      <c r="K10" s="62" t="n">
        <v>8118</v>
      </c>
      <c r="L10" s="49" t="n">
        <f>IF(ISERROR(K10/C10),"",K10/C10)</f>
        <v>0.0104662226450999</v>
      </c>
      <c r="M10" s="47" t="n">
        <v>137</v>
      </c>
      <c r="N10" s="49" t="n">
        <f>IF(ISERROR(M10/C10),"",M10/C10)</f>
        <v>0.000176628788171802</v>
      </c>
      <c r="O10" s="47" t="n">
        <v>2619</v>
      </c>
      <c r="P10" s="49" t="n">
        <f>IF(ISERROR(O10/C10),"",O10/C10)</f>
        <v>0.00337657515490474</v>
      </c>
      <c r="Q10" s="47" t="n">
        <v>41724</v>
      </c>
      <c r="R10" s="49" t="n">
        <f>IF(ISERROR(Q10/C10),"",Q10/C10)</f>
        <v>0.0537931354575201</v>
      </c>
      <c r="S10" s="47" t="n">
        <f>C10-E10-G10-I10-K10-M10-O10-Q10</f>
        <v>37429</v>
      </c>
      <c r="T10" s="49" t="n">
        <f>IF(ISERROR(S10/C10),"",S10/C10)</f>
        <v>0.0482557584852728</v>
      </c>
      <c r="U10" s="47" t="n">
        <f>IF(ISERROR(C10-E10),"",C10-E10)</f>
        <v>133271</v>
      </c>
      <c r="V10" s="49" t="n">
        <f>IF(ISERROR(U10/$C10),"",U10/$C10)</f>
        <v>0.171821133054337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775553</v>
      </c>
      <c r="D11" s="49" t="n">
        <f>IF(ISERROR(F11+H11+J11+L11+N11+P11+R11+T11),"",F11+H11+J11+L11+N11+P11+R11+T11)</f>
        <v>1</v>
      </c>
      <c r="E11" s="47" t="n">
        <v>595575</v>
      </c>
      <c r="F11" s="49" t="n">
        <f>IF(ISERROR(E11/C11),"",E11/C11)</f>
        <v>0.767935911536671</v>
      </c>
      <c r="G11" s="47" t="n">
        <v>56239</v>
      </c>
      <c r="H11" s="49" t="n">
        <f>IF(ISERROR(G11/C11),"",G11/C11)</f>
        <v>0.0725147088593558</v>
      </c>
      <c r="I11" s="47" t="n">
        <v>2926</v>
      </c>
      <c r="J11" s="49" t="n">
        <f>IF(ISERROR(I11/C11),"",I11/C11)</f>
        <v>0.00377279180146296</v>
      </c>
      <c r="K11" s="62" t="n">
        <v>17051</v>
      </c>
      <c r="L11" s="49" t="n">
        <f>IF(ISERROR(K11/C11),"",K11/C11)</f>
        <v>0.021985602531355</v>
      </c>
      <c r="M11" s="47" t="n">
        <v>282</v>
      </c>
      <c r="N11" s="49" t="n">
        <f>IF(ISERROR(M11/C11),"",M11/C11)</f>
        <v>0.000363611513333067</v>
      </c>
      <c r="O11" s="47" t="n">
        <v>3196</v>
      </c>
      <c r="P11" s="49" t="n">
        <f>IF(ISERROR(O11/C11),"",O11/C11)</f>
        <v>0.00412093048444142</v>
      </c>
      <c r="Q11" s="47" t="n">
        <v>64449</v>
      </c>
      <c r="R11" s="49" t="n">
        <f>IF(ISERROR(Q11/C11),"",Q11/C11)</f>
        <v>0.0831007036269604</v>
      </c>
      <c r="S11" s="47" t="n">
        <f>C11-E11-G11-I11-K11-M11-O11-Q11</f>
        <v>35835</v>
      </c>
      <c r="T11" s="49" t="n">
        <f>IF(ISERROR(S11/C11),"",S11/C11)</f>
        <v>0.04620573964642</v>
      </c>
      <c r="U11" s="47" t="n">
        <f>IF(ISERROR(C11-E11),"",C11-E11)</f>
        <v>179978</v>
      </c>
      <c r="V11" s="49" t="n">
        <f>IF(ISERROR(U11/$C11),"",U11/$C11)</f>
        <v>0.232064088463329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774463</v>
      </c>
      <c r="D12" s="49" t="n">
        <f>IF(ISERROR(F12+H12+J12+L12+N12+P12+R12+T12),"",F12+H12+J12+L12+N12+P12+R12+T12)</f>
        <v>1</v>
      </c>
      <c r="E12" s="47" t="n">
        <v>679843</v>
      </c>
      <c r="F12" s="49" t="n">
        <f>IF(ISERROR(E12/C12),"",E12/C12)</f>
        <v>0.877825021982974</v>
      </c>
      <c r="G12" s="47" t="n">
        <v>18476</v>
      </c>
      <c r="H12" s="49" t="n">
        <f>IF(ISERROR(G12/C12),"",G12/C12)</f>
        <v>0.0238565302667784</v>
      </c>
      <c r="I12" s="47" t="n">
        <v>1889</v>
      </c>
      <c r="J12" s="49" t="n">
        <f>IF(ISERROR(I12/C12),"",I12/C12)</f>
        <v>0.00243910942162505</v>
      </c>
      <c r="K12" s="62" t="n">
        <v>10098</v>
      </c>
      <c r="L12" s="49" t="n">
        <f>IF(ISERROR(K12/C12),"",K12/C12)</f>
        <v>0.0130387119849496</v>
      </c>
      <c r="M12" s="47" t="n">
        <v>159</v>
      </c>
      <c r="N12" s="49" t="n">
        <f>IF(ISERROR(M12/C12),"",M12/C12)</f>
        <v>0.000205303545811743</v>
      </c>
      <c r="O12" s="47" t="n">
        <v>2102</v>
      </c>
      <c r="P12" s="49" t="n">
        <f>IF(ISERROR(O12/C12),"",O12/C12)</f>
        <v>0.00271413869997663</v>
      </c>
      <c r="Q12" s="47" t="n">
        <v>29834</v>
      </c>
      <c r="R12" s="49" t="n">
        <f>IF(ISERROR(Q12/C12),"",Q12/C12)</f>
        <v>0.0385221760109908</v>
      </c>
      <c r="S12" s="47" t="n">
        <f>C12-E12-G12-I12-K12-M12-O12-Q12</f>
        <v>32062</v>
      </c>
      <c r="T12" s="49" t="n">
        <f>IF(ISERROR(S12/C12),"",S12/C12)</f>
        <v>0.0413990080868938</v>
      </c>
      <c r="U12" s="47" t="n">
        <f>IF(ISERROR(C12-E12),"",C12-E12)</f>
        <v>94620</v>
      </c>
      <c r="V12" s="49" t="n">
        <f>IF(ISERROR(U12/$C12),"",U12/$C12)</f>
        <v>0.122174978017026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774897</v>
      </c>
      <c r="D13" s="49" t="n">
        <f>IF(ISERROR(F13+H13+J13+L13+N13+P13+R13+T13),"",F13+H13+J13+L13+N13+P13+R13+T13)</f>
        <v>1</v>
      </c>
      <c r="E13" s="47" t="n">
        <v>568278</v>
      </c>
      <c r="F13" s="49" t="n">
        <f>IF(ISERROR(E13/C13),"",E13/C13)</f>
        <v>0.733359401313981</v>
      </c>
      <c r="G13" s="47" t="n">
        <v>115383</v>
      </c>
      <c r="H13" s="49" t="n">
        <f>IF(ISERROR(G13/C13),"",G13/C13)</f>
        <v>0.148901079756406</v>
      </c>
      <c r="I13" s="47" t="n">
        <v>2467</v>
      </c>
      <c r="J13" s="49" t="n">
        <f>IF(ISERROR(I13/C13),"",I13/C13)</f>
        <v>0.0031836489236634</v>
      </c>
      <c r="K13" s="62" t="n">
        <v>8527</v>
      </c>
      <c r="L13" s="49" t="n">
        <f>IF(ISERROR(K13/C13),"",K13/C13)</f>
        <v>0.0110040431179886</v>
      </c>
      <c r="M13" s="47" t="n">
        <v>283</v>
      </c>
      <c r="N13" s="49" t="n">
        <f>IF(ISERROR(M13/C13),"",M13/C13)</f>
        <v>0.000365209827886803</v>
      </c>
      <c r="O13" s="47" t="n">
        <v>2680</v>
      </c>
      <c r="P13" s="49" t="n">
        <f>IF(ISERROR(O13/C13),"",O13/C13)</f>
        <v>0.00345852416514711</v>
      </c>
      <c r="Q13" s="47" t="n">
        <v>41860</v>
      </c>
      <c r="R13" s="49" t="n">
        <f>IF(ISERROR(Q13/C13),"",Q13/C13)</f>
        <v>0.0540200826690515</v>
      </c>
      <c r="S13" s="47" t="n">
        <f>C13-E13-G13-I13-K13-M13-O13-Q13</f>
        <v>35419</v>
      </c>
      <c r="T13" s="49" t="n">
        <f>IF(ISERROR(S13/C13),"",S13/C13)</f>
        <v>0.0457080102258752</v>
      </c>
      <c r="U13" s="47" t="n">
        <f>IF(ISERROR(C13-E13),"",C13-E13)</f>
        <v>206619</v>
      </c>
      <c r="V13" s="49" t="n">
        <f>IF(ISERROR(U13/$C13),"",U13/$C13)</f>
        <v>0.266640598686019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775090</v>
      </c>
      <c r="D14" s="49" t="n">
        <f>IF(ISERROR(F14+H14+J14+L14+N14+P14+R14+T14),"",F14+H14+J14+L14+N14+P14+R14+T14)</f>
        <v>1</v>
      </c>
      <c r="E14" s="47" t="n">
        <v>691359</v>
      </c>
      <c r="F14" s="49" t="n">
        <f>IF(ISERROR(E14/C14),"",E14/C14)</f>
        <v>0.891972545123792</v>
      </c>
      <c r="G14" s="47" t="n">
        <v>7741</v>
      </c>
      <c r="H14" s="49" t="n">
        <f>IF(ISERROR(G14/C14),"",G14/C14)</f>
        <v>0.0099872272897341</v>
      </c>
      <c r="I14" s="47" t="n">
        <v>18787</v>
      </c>
      <c r="J14" s="49" t="n">
        <f>IF(ISERROR(I14/C14),"",I14/C14)</f>
        <v>0.0242384755318737</v>
      </c>
      <c r="K14" s="62" t="n">
        <v>4344</v>
      </c>
      <c r="L14" s="49" t="n">
        <f>IF(ISERROR(K14/C14),"",K14/C14)</f>
        <v>0.00560451044394844</v>
      </c>
      <c r="M14" s="47" t="n">
        <v>204</v>
      </c>
      <c r="N14" s="49" t="n">
        <f>IF(ISERROR(M14/C14),"",M14/C14)</f>
        <v>0.000263195241842883</v>
      </c>
      <c r="O14" s="47" t="n">
        <v>2093</v>
      </c>
      <c r="P14" s="49" t="n">
        <f>IF(ISERROR(O14/C14),"",O14/C14)</f>
        <v>0.00270033157439781</v>
      </c>
      <c r="Q14" s="47" t="n">
        <v>16162</v>
      </c>
      <c r="R14" s="49" t="n">
        <f>IF(ISERROR(Q14/C14),"",Q14/C14)</f>
        <v>0.0208517720522778</v>
      </c>
      <c r="S14" s="47" t="n">
        <f>C14-E14-G14-I14-K14-M14-O14-Q14</f>
        <v>34400</v>
      </c>
      <c r="T14" s="49" t="n">
        <f>IF(ISERROR(S14/C14),"",S14/C14)</f>
        <v>0.0443819427421332</v>
      </c>
      <c r="U14" s="47" t="n">
        <f>IF(ISERROR(C14-E14),"",C14-E14)</f>
        <v>83731</v>
      </c>
      <c r="V14" s="49" t="n">
        <f>IF(ISERROR(U14/$C14),"",U14/$C14)</f>
        <v>0.108027454876208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775259</v>
      </c>
      <c r="D15" s="49" t="n">
        <f>IF(ISERROR(F15+H15+J15+L15+N15+P15+R15+T15),"",F15+H15+J15+L15+N15+P15+R15+T15)</f>
        <v>1</v>
      </c>
      <c r="E15" s="47" t="n">
        <v>659463</v>
      </c>
      <c r="F15" s="49" t="n">
        <f>IF(ISERROR(E15/C15),"",E15/C15)</f>
        <v>0.850635723029336</v>
      </c>
      <c r="G15" s="47" t="n">
        <v>33559</v>
      </c>
      <c r="H15" s="49" t="n">
        <f>IF(ISERROR(G15/C15),"",G15/C15)</f>
        <v>0.0432874690909748</v>
      </c>
      <c r="I15" s="47" t="n">
        <v>5623</v>
      </c>
      <c r="J15" s="49" t="n">
        <f>IF(ISERROR(I15/C15),"",I15/C15)</f>
        <v>0.00725305994512802</v>
      </c>
      <c r="K15" s="62" t="n">
        <v>4954</v>
      </c>
      <c r="L15" s="49" t="n">
        <f>IF(ISERROR(K15/C15),"",K15/C15)</f>
        <v>0.00639012252679427</v>
      </c>
      <c r="M15" s="47" t="n">
        <v>184</v>
      </c>
      <c r="N15" s="49" t="n">
        <f>IF(ISERROR(M15/C15),"",M15/C15)</f>
        <v>0.00023734003732946</v>
      </c>
      <c r="O15" s="47" t="n">
        <v>2057</v>
      </c>
      <c r="P15" s="49" t="n">
        <f>IF(ISERROR(O15/C15),"",O15/C15)</f>
        <v>0.0026533068303625</v>
      </c>
      <c r="Q15" s="47" t="n">
        <v>37454</v>
      </c>
      <c r="R15" s="49" t="n">
        <f>IF(ISERROR(Q15/C15),"",Q15/C15)</f>
        <v>0.0483115965116174</v>
      </c>
      <c r="S15" s="47" t="n">
        <f>C15-E15-G15-I15-K15-M15-O15-Q15</f>
        <v>31965</v>
      </c>
      <c r="T15" s="49" t="n">
        <f>IF(ISERROR(S15/C15),"",S15/C15)</f>
        <v>0.0412313820284576</v>
      </c>
      <c r="U15" s="47" t="n">
        <f>IF(ISERROR(C15-E15),"",C15-E15)</f>
        <v>115796</v>
      </c>
      <c r="V15" s="49" t="n">
        <f>IF(ISERROR(U15/$C15),"",U15/$C15)</f>
        <v>0.149364276970664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1.0715144556397</v>
      </c>
      <c r="E3" s="47" t="n">
        <v>361074</v>
      </c>
      <c r="F3" s="49" t="n">
        <f>E3/C3</f>
        <v>0.465823797298518</v>
      </c>
      <c r="G3" s="47" t="n">
        <v>348536</v>
      </c>
      <c r="H3" s="49" t="n">
        <f>G3/C3</f>
        <v>0.449648446067111</v>
      </c>
      <c r="I3" s="47" t="n">
        <v>15959</v>
      </c>
      <c r="J3" s="49" t="n">
        <f>I3/C3</f>
        <v>0.0205888044586069</v>
      </c>
      <c r="K3" s="47" t="n">
        <v>42330</v>
      </c>
      <c r="L3" s="49" t="n">
        <f>K3/C3</f>
        <v>0.0546101944190007</v>
      </c>
      <c r="M3" s="47" t="n">
        <v>958</v>
      </c>
      <c r="N3" s="49" t="n">
        <f>M3/C3</f>
        <v>0.00123592171635726</v>
      </c>
      <c r="O3" s="47" t="n">
        <v>61706</v>
      </c>
      <c r="P3" s="49" t="n">
        <f>O3/C3</f>
        <v>0.0796072916801053</v>
      </c>
      <c r="Q3" s="62" t="n">
        <f>C3-E3</f>
        <v>414056</v>
      </c>
      <c r="R3" s="49" t="n">
        <f>Q3/$C3</f>
        <v>0.534176202701482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1.05841091976991</v>
      </c>
      <c r="E4" s="47" t="n">
        <v>406268</v>
      </c>
      <c r="F4" s="49" t="n">
        <f>E4/C4</f>
        <v>0.523747766516178</v>
      </c>
      <c r="G4" s="47" t="n">
        <v>354580</v>
      </c>
      <c r="H4" s="49" t="n">
        <f>G4/C4</f>
        <v>0.457113243108752</v>
      </c>
      <c r="I4" s="47" t="n">
        <v>13671</v>
      </c>
      <c r="J4" s="49" t="n">
        <f>I4/C4</f>
        <v>0.0176242177972242</v>
      </c>
      <c r="K4" s="47" t="n">
        <v>18977</v>
      </c>
      <c r="L4" s="49" t="n">
        <f>K4/C4</f>
        <v>0.0244645440083332</v>
      </c>
      <c r="M4" s="47" t="n">
        <v>779</v>
      </c>
      <c r="N4" s="49" t="n">
        <f>M4/C4</f>
        <v>0.00100426198990839</v>
      </c>
      <c r="O4" s="47" t="n">
        <v>26728</v>
      </c>
      <c r="P4" s="49" t="n">
        <f>O4/C4</f>
        <v>0.0344568863495141</v>
      </c>
      <c r="Q4" s="62" t="n">
        <f>C4-E4</f>
        <v>369426</v>
      </c>
      <c r="R4" s="49" t="n">
        <f>Q4/$C4</f>
        <v>0.476252233483822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774644</v>
      </c>
      <c r="D5" s="49" t="n">
        <f>F5+H5+J5+L5+N5+P5</f>
        <v>1.06435859569041</v>
      </c>
      <c r="E5" s="47" t="n">
        <v>531934</v>
      </c>
      <c r="F5" s="49" t="n">
        <f>E5/C5</f>
        <v>0.686681882258173</v>
      </c>
      <c r="G5" s="47" t="n">
        <v>168648</v>
      </c>
      <c r="H5" s="49" t="n">
        <f>G5/C5</f>
        <v>0.21771032887365</v>
      </c>
      <c r="I5" s="47" t="n">
        <v>11907</v>
      </c>
      <c r="J5" s="49" t="n">
        <f>I5/C5</f>
        <v>0.0153709316795844</v>
      </c>
      <c r="K5" s="47" t="n">
        <v>73198</v>
      </c>
      <c r="L5" s="49" t="n">
        <f>K5/C5</f>
        <v>0.094492437816597</v>
      </c>
      <c r="M5" s="47" t="n">
        <v>721</v>
      </c>
      <c r="N5" s="49" t="n">
        <f>M5/C5</f>
        <v>0.00093075012521881</v>
      </c>
      <c r="O5" s="47" t="n">
        <v>38091</v>
      </c>
      <c r="P5" s="49" t="n">
        <f>O5/C5</f>
        <v>0.049172264937184</v>
      </c>
      <c r="Q5" s="62" t="n">
        <f>C5-E5</f>
        <v>242710</v>
      </c>
      <c r="R5" s="49" t="n">
        <f>Q5/$C5</f>
        <v>0.313318117741827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775316</v>
      </c>
      <c r="D6" s="49" t="n">
        <f>F6+H6+J6+L6+N6+P6</f>
        <v>1.0765778082743</v>
      </c>
      <c r="E6" s="47" t="n">
        <v>639158</v>
      </c>
      <c r="F6" s="49" t="n">
        <f>E6/C6</f>
        <v>0.824383864127659</v>
      </c>
      <c r="G6" s="47" t="n">
        <v>81194</v>
      </c>
      <c r="H6" s="49" t="n">
        <f>G6/C6</f>
        <v>0.104723751347838</v>
      </c>
      <c r="I6" s="47" t="n">
        <v>16603</v>
      </c>
      <c r="J6" s="49" t="n">
        <f>I6/C6</f>
        <v>0.0214144942191313</v>
      </c>
      <c r="K6" s="47" t="n">
        <v>29880</v>
      </c>
      <c r="L6" s="49" t="n">
        <f>K6/C6</f>
        <v>0.0385391246923835</v>
      </c>
      <c r="M6" s="47" t="n">
        <v>1026</v>
      </c>
      <c r="N6" s="49" t="n">
        <f>M6/C6</f>
        <v>0.00132333139003967</v>
      </c>
      <c r="O6" s="47" t="n">
        <v>66827</v>
      </c>
      <c r="P6" s="49" t="n">
        <f>O6/C6</f>
        <v>0.0861932424972527</v>
      </c>
      <c r="Q6" s="62" t="n">
        <f>C6-E6</f>
        <v>136158</v>
      </c>
      <c r="R6" s="49" t="n">
        <f>Q6/$C6</f>
        <v>0.175616135872341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</f>
        <v>1.07153705875364</v>
      </c>
      <c r="E7" s="47" t="n">
        <v>681945</v>
      </c>
      <c r="F7" s="49" t="n">
        <f>E7/C7</f>
        <v>0.880742724891642</v>
      </c>
      <c r="G7" s="47" t="n">
        <v>63593</v>
      </c>
      <c r="H7" s="49" t="n">
        <f>G7/C7</f>
        <v>0.0821313626524634</v>
      </c>
      <c r="I7" s="47" t="n">
        <v>18220</v>
      </c>
      <c r="J7" s="49" t="n">
        <f>I7/C7</f>
        <v>0.0235314174127323</v>
      </c>
      <c r="K7" s="47" t="n">
        <v>28822</v>
      </c>
      <c r="L7" s="49" t="n">
        <f>K7/C7</f>
        <v>0.0372240676547623</v>
      </c>
      <c r="M7" s="47" t="n">
        <v>1044</v>
      </c>
      <c r="N7" s="49" t="n">
        <f>M7/C7</f>
        <v>0.00134834246865491</v>
      </c>
      <c r="O7" s="47" t="n">
        <v>36050</v>
      </c>
      <c r="P7" s="49" t="n">
        <f>O7/C7</f>
        <v>0.0465591436733808</v>
      </c>
      <c r="Q7" s="62" t="n">
        <f>C7-E7</f>
        <v>92339</v>
      </c>
      <c r="R7" s="49" t="n">
        <f>Q7/$C7</f>
        <v>0.119257275108358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776484</v>
      </c>
      <c r="D8" s="49" t="n">
        <f>F8+H8+J8+L8+N8+P8</f>
        <v>1.05943844303295</v>
      </c>
      <c r="E8" s="47" t="n">
        <v>619698</v>
      </c>
      <c r="F8" s="49" t="n">
        <f>E8/C8</f>
        <v>0.798082124036039</v>
      </c>
      <c r="G8" s="47" t="n">
        <v>95672</v>
      </c>
      <c r="H8" s="49" t="n">
        <f>G8/C8</f>
        <v>0.123211811189928</v>
      </c>
      <c r="I8" s="47" t="n">
        <v>12983</v>
      </c>
      <c r="J8" s="49" t="n">
        <f>I8/C8</f>
        <v>0.016720241498859</v>
      </c>
      <c r="K8" s="47" t="n">
        <v>67546</v>
      </c>
      <c r="L8" s="49" t="n">
        <f>K8/C8</f>
        <v>0.0869895580591487</v>
      </c>
      <c r="M8" s="47" t="n">
        <v>716</v>
      </c>
      <c r="N8" s="49" t="n">
        <f>M8/C8</f>
        <v>0.00092210528484811</v>
      </c>
      <c r="O8" s="47" t="n">
        <v>26022</v>
      </c>
      <c r="P8" s="49" t="n">
        <f>O8/C8</f>
        <v>0.0335126029641306</v>
      </c>
      <c r="Q8" s="62" t="n">
        <f>C8-E8</f>
        <v>156786</v>
      </c>
      <c r="R8" s="49" t="n">
        <f>Q8/$C8</f>
        <v>0.201917875963961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1.07860711156193</v>
      </c>
      <c r="E9" s="47" t="n">
        <v>618925</v>
      </c>
      <c r="F9" s="49" t="n">
        <f>E9/C9</f>
        <v>0.798737609355783</v>
      </c>
      <c r="G9" s="47" t="n">
        <v>90139</v>
      </c>
      <c r="H9" s="49" t="n">
        <f>G9/C9</f>
        <v>0.116326549048303</v>
      </c>
      <c r="I9" s="47" t="n">
        <v>16332</v>
      </c>
      <c r="J9" s="49" t="n">
        <f>I9/C9</f>
        <v>0.0210768390935875</v>
      </c>
      <c r="K9" s="47" t="n">
        <v>72044</v>
      </c>
      <c r="L9" s="49" t="n">
        <f>K9/C9</f>
        <v>0.0929745160212111</v>
      </c>
      <c r="M9" s="47" t="n">
        <v>1031</v>
      </c>
      <c r="N9" s="49" t="n">
        <f>M9/C9</f>
        <v>0.00133053031505564</v>
      </c>
      <c r="O9" s="47" t="n">
        <v>37319</v>
      </c>
      <c r="P9" s="49" t="n">
        <f>O9/C9</f>
        <v>0.0481610677279937</v>
      </c>
      <c r="Q9" s="62" t="n">
        <f>C9-E9</f>
        <v>155954</v>
      </c>
      <c r="R9" s="49" t="n">
        <f>Q9/$C9</f>
        <v>0.201262390644217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</f>
        <v>1.06941640301275</v>
      </c>
      <c r="E10" s="47" t="n">
        <v>705102</v>
      </c>
      <c r="F10" s="49" t="n">
        <f>E10/C10</f>
        <v>0.909060670054845</v>
      </c>
      <c r="G10" s="47" t="n">
        <v>55400</v>
      </c>
      <c r="H10" s="49" t="n">
        <f>G10/C10</f>
        <v>0.0714250720052396</v>
      </c>
      <c r="I10" s="47" t="n">
        <v>21273</v>
      </c>
      <c r="J10" s="49" t="n">
        <f>I10/C10</f>
        <v>0.0274264540932755</v>
      </c>
      <c r="K10" s="47" t="n">
        <v>11962</v>
      </c>
      <c r="L10" s="49" t="n">
        <f>K10/C10</f>
        <v>0.0154221428037306</v>
      </c>
      <c r="M10" s="47" t="n">
        <v>681</v>
      </c>
      <c r="N10" s="49" t="n">
        <f>M10/C10</f>
        <v>0.000877986895948883</v>
      </c>
      <c r="O10" s="47" t="n">
        <v>35062</v>
      </c>
      <c r="P10" s="49" t="n">
        <f>O10/C10</f>
        <v>0.0452040771597059</v>
      </c>
      <c r="Q10" s="62" t="n">
        <f>C10-E10</f>
        <v>70536</v>
      </c>
      <c r="R10" s="49" t="n">
        <f>Q10/$C10</f>
        <v>0.0909393299451548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</f>
        <v>1.07657632682744</v>
      </c>
      <c r="E11" s="47" t="n">
        <v>664509</v>
      </c>
      <c r="F11" s="49" t="n">
        <f>E11/C11</f>
        <v>0.856819585508663</v>
      </c>
      <c r="G11" s="47" t="n">
        <v>71492</v>
      </c>
      <c r="H11" s="49" t="n">
        <f>G11/C11</f>
        <v>0.0921819656425802</v>
      </c>
      <c r="I11" s="47" t="n">
        <v>19826</v>
      </c>
      <c r="J11" s="49" t="n">
        <f>I11/C11</f>
        <v>0.025563694550856</v>
      </c>
      <c r="K11" s="47" t="n">
        <v>23201</v>
      </c>
      <c r="L11" s="49" t="n">
        <f>K11/C11</f>
        <v>0.0299154280880868</v>
      </c>
      <c r="M11" s="47" t="n">
        <v>992</v>
      </c>
      <c r="N11" s="49" t="n">
        <f>M11/C11</f>
        <v>0.00127908730931348</v>
      </c>
      <c r="O11" s="47" t="n">
        <v>54922</v>
      </c>
      <c r="P11" s="49" t="n">
        <f>O11/C11</f>
        <v>0.0708165657279387</v>
      </c>
      <c r="Q11" s="62" t="n">
        <f>C11-E11</f>
        <v>111044</v>
      </c>
      <c r="R11" s="49" t="n">
        <f>Q11/$C11</f>
        <v>0.143180414491337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774463</v>
      </c>
      <c r="D12" s="49" t="n">
        <f>F12+H12+J12+L12+N12+P12</f>
        <v>1.0604831993265</v>
      </c>
      <c r="E12" s="47" t="n">
        <v>732776</v>
      </c>
      <c r="F12" s="49" t="n">
        <f>E12/C12</f>
        <v>0.946173025696515</v>
      </c>
      <c r="G12" s="47" t="n">
        <v>26630</v>
      </c>
      <c r="H12" s="49" t="n">
        <f>G12/C12</f>
        <v>0.0343851158802938</v>
      </c>
      <c r="I12" s="47" t="n">
        <v>16963</v>
      </c>
      <c r="J12" s="49" t="n">
        <f>I12/C12</f>
        <v>0.0219029185383937</v>
      </c>
      <c r="K12" s="47" t="n">
        <v>15332</v>
      </c>
      <c r="L12" s="49" t="n">
        <f>K12/C12</f>
        <v>0.0197969431722368</v>
      </c>
      <c r="M12" s="47" t="n">
        <v>591</v>
      </c>
      <c r="N12" s="49" t="n">
        <f>M12/C12</f>
        <v>0.000763109406130441</v>
      </c>
      <c r="O12" s="47" t="n">
        <v>29013</v>
      </c>
      <c r="P12" s="49" t="n">
        <f>O12/C12</f>
        <v>0.0374620866329315</v>
      </c>
      <c r="Q12" s="62" t="n">
        <f>C12-E12</f>
        <v>41687</v>
      </c>
      <c r="R12" s="49" t="n">
        <f>Q12/$C12</f>
        <v>0.0538269743034851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1.06801291010289</v>
      </c>
      <c r="E13" s="47" t="n">
        <v>630332</v>
      </c>
      <c r="F13" s="49" t="n">
        <f>E13/C13</f>
        <v>0.813439721666234</v>
      </c>
      <c r="G13" s="47" t="n">
        <v>132653</v>
      </c>
      <c r="H13" s="49" t="n">
        <f>G13/C13</f>
        <v>0.171187912716142</v>
      </c>
      <c r="I13" s="47" t="n">
        <v>18950</v>
      </c>
      <c r="J13" s="49" t="n">
        <f>I13/C13</f>
        <v>0.0244548630334096</v>
      </c>
      <c r="K13" s="47" t="n">
        <v>12394</v>
      </c>
      <c r="L13" s="49" t="n">
        <f>K13/C13</f>
        <v>0.0159943837697139</v>
      </c>
      <c r="M13" s="47" t="n">
        <v>790</v>
      </c>
      <c r="N13" s="49" t="n">
        <f>M13/C13</f>
        <v>0.00101949033226351</v>
      </c>
      <c r="O13" s="47" t="n">
        <v>32481</v>
      </c>
      <c r="P13" s="49" t="n">
        <f>O13/C13</f>
        <v>0.0419165385851281</v>
      </c>
      <c r="Q13" s="62" t="n">
        <f>C13-E13</f>
        <v>144565</v>
      </c>
      <c r="R13" s="49" t="n">
        <f>Q13/$C13</f>
        <v>0.186560278333766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1.05540646892619</v>
      </c>
      <c r="E14" s="47" t="n">
        <v>737051</v>
      </c>
      <c r="F14" s="49" t="n">
        <f>E14/C14</f>
        <v>0.950923118605581</v>
      </c>
      <c r="G14" s="47" t="n">
        <v>12855</v>
      </c>
      <c r="H14" s="49" t="n">
        <f>G14/C14</f>
        <v>0.016585170754364</v>
      </c>
      <c r="I14" s="47" t="n">
        <v>40879</v>
      </c>
      <c r="J14" s="49" t="n">
        <f>I14/C14</f>
        <v>0.052740972016153</v>
      </c>
      <c r="K14" s="47" t="n">
        <v>7818</v>
      </c>
      <c r="L14" s="49" t="n">
        <f>K14/C14</f>
        <v>0.0100865705918022</v>
      </c>
      <c r="M14" s="47" t="n">
        <v>1070</v>
      </c>
      <c r="N14" s="49" t="n">
        <f>M14/C14</f>
        <v>0.001380484846921</v>
      </c>
      <c r="O14" s="47" t="n">
        <v>18362</v>
      </c>
      <c r="P14" s="49" t="n">
        <f>O14/C14</f>
        <v>0.0236901521113677</v>
      </c>
      <c r="Q14" s="62" t="n">
        <f>C14-E14</f>
        <v>38039</v>
      </c>
      <c r="R14" s="49" t="n">
        <f>Q14/$C14</f>
        <v>0.0490768813944187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</f>
        <v>1.05950398511981</v>
      </c>
      <c r="E15" s="47" t="n">
        <v>715803</v>
      </c>
      <c r="F15" s="49" t="n">
        <f>E15/C15</f>
        <v>0.923308210546411</v>
      </c>
      <c r="G15" s="47" t="n">
        <v>42730</v>
      </c>
      <c r="H15" s="49" t="n">
        <f>G15/C15</f>
        <v>0.0551170641037382</v>
      </c>
      <c r="I15" s="47" t="n">
        <v>22892</v>
      </c>
      <c r="J15" s="49" t="n">
        <f>I15/C15</f>
        <v>0.0295281963834022</v>
      </c>
      <c r="K15" s="47" t="n">
        <v>8424</v>
      </c>
      <c r="L15" s="49" t="n">
        <f>K15/C15</f>
        <v>0.0108660460568662</v>
      </c>
      <c r="M15" s="47" t="n">
        <v>856</v>
      </c>
      <c r="N15" s="49" t="n">
        <f>M15/C15</f>
        <v>0.00110414713018488</v>
      </c>
      <c r="O15" s="47" t="n">
        <v>30685</v>
      </c>
      <c r="P15" s="49" t="n">
        <f>O15/C15</f>
        <v>0.0395803208992092</v>
      </c>
      <c r="Q15" s="62" t="n">
        <f>C15-E15</f>
        <v>59456</v>
      </c>
      <c r="R15" s="49" t="n">
        <f>Q15/$C15</f>
        <v>0.0766917894535891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1.04336433888509</v>
      </c>
      <c r="E3" s="47" t="n">
        <v>327859</v>
      </c>
      <c r="F3" s="49" t="n">
        <f>E3/C3</f>
        <v>0.422972920671371</v>
      </c>
      <c r="G3" s="47" t="n">
        <v>343352</v>
      </c>
      <c r="H3" s="49" t="n">
        <f>G3/C3</f>
        <v>0.442960535652084</v>
      </c>
      <c r="I3" s="47" t="n">
        <v>11880</v>
      </c>
      <c r="J3" s="49" t="n">
        <f>I3/C3</f>
        <v>0.0153264613677706</v>
      </c>
      <c r="K3" s="47" t="n">
        <v>41749</v>
      </c>
      <c r="L3" s="49" t="n">
        <f>K3/C3</f>
        <v>0.0538606427308968</v>
      </c>
      <c r="M3" s="47" t="n">
        <v>790</v>
      </c>
      <c r="N3" s="49" t="n">
        <f>M3/C3</f>
        <v>0.00101918387883323</v>
      </c>
      <c r="O3" s="47" t="n">
        <v>8647</v>
      </c>
      <c r="P3" s="49" t="n">
        <f>O3/C3</f>
        <v>0.0111555481016088</v>
      </c>
      <c r="Q3" s="47" t="n">
        <f>'1A-PopNHRaceAlone'!Q3</f>
        <v>74466</v>
      </c>
      <c r="R3" s="49" t="n">
        <f>Q3/C3</f>
        <v>0.0960690464825255</v>
      </c>
      <c r="S3" s="62" t="n">
        <f>C3-E3</f>
        <v>447271</v>
      </c>
      <c r="T3" s="49" t="n">
        <f>S3/$C3</f>
        <v>0.577027079328629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1.04349266592239</v>
      </c>
      <c r="E4" s="47" t="n">
        <v>390179</v>
      </c>
      <c r="F4" s="49" t="n">
        <f>E4/C4</f>
        <v>0.503006340128968</v>
      </c>
      <c r="G4" s="47" t="n">
        <v>350576</v>
      </c>
      <c r="H4" s="49" t="n">
        <f>G4/C4</f>
        <v>0.451951413830712</v>
      </c>
      <c r="I4" s="47" t="n">
        <v>11776</v>
      </c>
      <c r="J4" s="49" t="n">
        <f>I4/C4</f>
        <v>0.0151812441503995</v>
      </c>
      <c r="K4" s="47" t="n">
        <v>18546</v>
      </c>
      <c r="L4" s="49" t="n">
        <f>K4/C4</f>
        <v>0.0239089125350976</v>
      </c>
      <c r="M4" s="47" t="n">
        <v>656</v>
      </c>
      <c r="N4" s="49" t="n">
        <f>M4/C4</f>
        <v>0.000845694307291277</v>
      </c>
      <c r="O4" s="47" t="n">
        <v>9679</v>
      </c>
      <c r="P4" s="49" t="n">
        <f>O4/C4</f>
        <v>0.0124778585370004</v>
      </c>
      <c r="Q4" s="47" t="n">
        <f>'1A-PopNHRaceAlone'!Q4</f>
        <v>28019</v>
      </c>
      <c r="R4" s="49" t="n">
        <f>Q4/C4</f>
        <v>0.0361212024329181</v>
      </c>
      <c r="S4" s="62" t="n">
        <f>C4-E4</f>
        <v>385515</v>
      </c>
      <c r="T4" s="49" t="n">
        <f>S4/$C4</f>
        <v>0.496993659871032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774644</v>
      </c>
      <c r="D5" s="49" t="n">
        <f>F5+H5+J5+L5+N5+P5+R5</f>
        <v>1.0420438291654</v>
      </c>
      <c r="E5" s="47" t="n">
        <v>508025</v>
      </c>
      <c r="F5" s="49" t="n">
        <f>E5/C5</f>
        <v>0.655817381919953</v>
      </c>
      <c r="G5" s="47" t="n">
        <v>165306</v>
      </c>
      <c r="H5" s="49" t="n">
        <f>G5/C5</f>
        <v>0.213396089042192</v>
      </c>
      <c r="I5" s="47" t="n">
        <v>9682</v>
      </c>
      <c r="J5" s="49" t="n">
        <f>I5/C5</f>
        <v>0.0124986445386526</v>
      </c>
      <c r="K5" s="47" t="n">
        <v>72514</v>
      </c>
      <c r="L5" s="49" t="n">
        <f>K5/C5</f>
        <v>0.0936094515674297</v>
      </c>
      <c r="M5" s="47" t="n">
        <v>637</v>
      </c>
      <c r="N5" s="49" t="n">
        <f>M5/C5</f>
        <v>0.000822313217426327</v>
      </c>
      <c r="O5" s="47" t="n">
        <v>10572</v>
      </c>
      <c r="P5" s="49" t="n">
        <f>O5/C5</f>
        <v>0.0136475593950253</v>
      </c>
      <c r="Q5" s="47" t="n">
        <f>'1A-PopNHRaceAlone'!Q5</f>
        <v>40477</v>
      </c>
      <c r="R5" s="49" t="n">
        <f>Q5/C5</f>
        <v>0.0522523894847181</v>
      </c>
      <c r="S5" s="62" t="n">
        <f>C5-E5</f>
        <v>266619</v>
      </c>
      <c r="T5" s="49" t="n">
        <f>S5/$C5</f>
        <v>0.344182618080047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1.04463212419194</v>
      </c>
      <c r="E6" s="47" t="n">
        <v>601800</v>
      </c>
      <c r="F6" s="49" t="n">
        <f>E6/C6</f>
        <v>0.776199639888768</v>
      </c>
      <c r="G6" s="47" t="n">
        <v>75946</v>
      </c>
      <c r="H6" s="49" t="n">
        <f>G6/C6</f>
        <v>0.0979548983898178</v>
      </c>
      <c r="I6" s="47" t="n">
        <v>12125</v>
      </c>
      <c r="J6" s="49" t="n">
        <f>I6/C6</f>
        <v>0.0156387847019796</v>
      </c>
      <c r="K6" s="47" t="n">
        <v>29182</v>
      </c>
      <c r="L6" s="49" t="n">
        <f>K6/C6</f>
        <v>0.03763884661222</v>
      </c>
      <c r="M6" s="47" t="n">
        <v>823</v>
      </c>
      <c r="N6" s="49" t="n">
        <f>M6/C6</f>
        <v>0.00106150266471993</v>
      </c>
      <c r="O6" s="47" t="n">
        <v>9663</v>
      </c>
      <c r="P6" s="49" t="n">
        <f>O6/C6</f>
        <v>0.0124633052845549</v>
      </c>
      <c r="Q6" s="47" t="n">
        <f>'1A-PopNHRaceAlone'!Q6</f>
        <v>80381</v>
      </c>
      <c r="R6" s="49" t="n">
        <f>Q6/C6</f>
        <v>0.103675146649882</v>
      </c>
      <c r="S6" s="62" t="n">
        <f>C6-E6</f>
        <v>173516</v>
      </c>
      <c r="T6" s="49" t="n">
        <f>S6/$C6</f>
        <v>0.223800360111232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1.04790619462626</v>
      </c>
      <c r="E7" s="47" t="n">
        <v>652127</v>
      </c>
      <c r="F7" s="49" t="n">
        <f>E7/C7</f>
        <v>0.842232307525404</v>
      </c>
      <c r="G7" s="47" t="n">
        <v>59896</v>
      </c>
      <c r="H7" s="49" t="n">
        <f>G7/C7</f>
        <v>0.0773566288338646</v>
      </c>
      <c r="I7" s="47" t="n">
        <v>15378</v>
      </c>
      <c r="J7" s="49" t="n">
        <f>I7/C7</f>
        <v>0.0198609295813939</v>
      </c>
      <c r="K7" s="47" t="n">
        <v>28155</v>
      </c>
      <c r="L7" s="49" t="n">
        <f>K7/C7</f>
        <v>0.0363626266331217</v>
      </c>
      <c r="M7" s="47" t="n">
        <v>888</v>
      </c>
      <c r="N7" s="49" t="n">
        <f>M7/C7</f>
        <v>0.00114686600782142</v>
      </c>
      <c r="O7" s="47" t="n">
        <v>10440</v>
      </c>
      <c r="P7" s="49" t="n">
        <f>O7/C7</f>
        <v>0.0134834246865491</v>
      </c>
      <c r="Q7" s="47" t="n">
        <f>'1A-PopNHRaceAlone'!Q7</f>
        <v>44493</v>
      </c>
      <c r="R7" s="49" t="n">
        <f>Q7/C7</f>
        <v>0.0574634113581063</v>
      </c>
      <c r="S7" s="62" t="n">
        <f>C7-E7</f>
        <v>122157</v>
      </c>
      <c r="T7" s="49" t="n">
        <f>S7/$C7</f>
        <v>0.157767692474596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776484</v>
      </c>
      <c r="D8" s="49" t="n">
        <f>F8+H8+J8+L8+N8+P8+R8</f>
        <v>1.04328357055651</v>
      </c>
      <c r="E8" s="47" t="n">
        <v>602643</v>
      </c>
      <c r="F8" s="49" t="n">
        <f>E8/C8</f>
        <v>0.776117730693743</v>
      </c>
      <c r="G8" s="47" t="n">
        <v>93870</v>
      </c>
      <c r="H8" s="49" t="n">
        <f>G8/C8</f>
        <v>0.120891093699291</v>
      </c>
      <c r="I8" s="47" t="n">
        <v>11384</v>
      </c>
      <c r="J8" s="49" t="n">
        <f>I8/C8</f>
        <v>0.0146609588864677</v>
      </c>
      <c r="K8" s="47" t="n">
        <v>67027</v>
      </c>
      <c r="L8" s="49" t="n">
        <f>K8/C8</f>
        <v>0.0863211605132881</v>
      </c>
      <c r="M8" s="47" t="n">
        <v>623</v>
      </c>
      <c r="N8" s="49" t="n">
        <f>M8/C8</f>
        <v>0.000802334626341303</v>
      </c>
      <c r="O8" s="47" t="n">
        <v>10146</v>
      </c>
      <c r="P8" s="49" t="n">
        <f>O8/C8</f>
        <v>0.0130665924861298</v>
      </c>
      <c r="Q8" s="47" t="n">
        <f>'1A-PopNHRaceAlone'!Q8</f>
        <v>24400</v>
      </c>
      <c r="R8" s="49" t="n">
        <f>Q8/C8</f>
        <v>0.0314236996512485</v>
      </c>
      <c r="S8" s="62" t="n">
        <f>C8-E8</f>
        <v>173841</v>
      </c>
      <c r="T8" s="49" t="n">
        <f>S8/$C8</f>
        <v>0.223882269306257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1.05369741598366</v>
      </c>
      <c r="E9" s="47" t="n">
        <v>590456</v>
      </c>
      <c r="F9" s="49" t="n">
        <f>E9/C9</f>
        <v>0.761997679637724</v>
      </c>
      <c r="G9" s="47" t="n">
        <v>87264</v>
      </c>
      <c r="H9" s="49" t="n">
        <f>G9/C9</f>
        <v>0.11261629235016</v>
      </c>
      <c r="I9" s="47" t="n">
        <v>13768</v>
      </c>
      <c r="J9" s="49" t="n">
        <f>I9/C9</f>
        <v>0.0177679353808788</v>
      </c>
      <c r="K9" s="47" t="n">
        <v>71339</v>
      </c>
      <c r="L9" s="49" t="n">
        <f>K9/C9</f>
        <v>0.0920646965526231</v>
      </c>
      <c r="M9" s="47" t="n">
        <v>893</v>
      </c>
      <c r="N9" s="49" t="n">
        <f>M9/C9</f>
        <v>0.0011524379935448</v>
      </c>
      <c r="O9" s="47" t="n">
        <v>12065</v>
      </c>
      <c r="P9" s="49" t="n">
        <f>O9/C9</f>
        <v>0.0155701728915095</v>
      </c>
      <c r="Q9" s="47" t="n">
        <f>'1A-PopNHRaceAlone'!Q9</f>
        <v>40703</v>
      </c>
      <c r="R9" s="49" t="n">
        <f>Q9/C9</f>
        <v>0.0525282011772161</v>
      </c>
      <c r="S9" s="62" t="n">
        <f>C9-E9</f>
        <v>184423</v>
      </c>
      <c r="T9" s="49" t="n">
        <f>S9/$C9</f>
        <v>0.238002320362276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1.05038432877193</v>
      </c>
      <c r="E10" s="47" t="n">
        <v>678683</v>
      </c>
      <c r="F10" s="49" t="n">
        <f>E10/C10</f>
        <v>0.874999677684693</v>
      </c>
      <c r="G10" s="47" t="n">
        <v>53021</v>
      </c>
      <c r="H10" s="49" t="n">
        <f>G10/C10</f>
        <v>0.0683579195449424</v>
      </c>
      <c r="I10" s="47" t="n">
        <v>18789</v>
      </c>
      <c r="J10" s="49" t="n">
        <f>I10/C10</f>
        <v>0.0242239292040875</v>
      </c>
      <c r="K10" s="47" t="n">
        <v>11556</v>
      </c>
      <c r="L10" s="49" t="n">
        <f>K10/C10</f>
        <v>0.0148987027453529</v>
      </c>
      <c r="M10" s="47" t="n">
        <v>550</v>
      </c>
      <c r="N10" s="49" t="n">
        <f>M10/C10</f>
        <v>0.00070909367514227</v>
      </c>
      <c r="O10" s="47" t="n">
        <v>10395</v>
      </c>
      <c r="P10" s="49" t="n">
        <f>O10/C10</f>
        <v>0.0134018704601889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96955</v>
      </c>
      <c r="T10" s="49" t="n">
        <f>S10/$C10</f>
        <v>0.125000322315307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1.04869686533351</v>
      </c>
      <c r="E11" s="47" t="n">
        <v>630033</v>
      </c>
      <c r="F11" s="49" t="n">
        <f>E11/C11</f>
        <v>0.812366143899901</v>
      </c>
      <c r="G11" s="47" t="n">
        <v>68367</v>
      </c>
      <c r="H11" s="49" t="n">
        <f>G11/C11</f>
        <v>0.0881525827377368</v>
      </c>
      <c r="I11" s="47" t="n">
        <v>16064</v>
      </c>
      <c r="J11" s="49" t="n">
        <f>I11/C11</f>
        <v>0.0207129622346893</v>
      </c>
      <c r="K11" s="47" t="n">
        <v>22379</v>
      </c>
      <c r="L11" s="49" t="n">
        <f>K11/C11</f>
        <v>0.0288555392087968</v>
      </c>
      <c r="M11" s="47" t="n">
        <v>848</v>
      </c>
      <c r="N11" s="49" t="n">
        <f>M11/C11</f>
        <v>0.0010934133450583</v>
      </c>
      <c r="O11" s="47" t="n">
        <v>11180</v>
      </c>
      <c r="P11" s="49" t="n">
        <f>O11/C11</f>
        <v>0.0144155202803677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145520</v>
      </c>
      <c r="T11" s="49" t="n">
        <f>S11/$C11</f>
        <v>0.187633856100099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774463</v>
      </c>
      <c r="D12" s="49" t="n">
        <f>F12+H12+J12+L12+N12+P12+R12</f>
        <v>1.04293426542004</v>
      </c>
      <c r="E12" s="47" t="n">
        <v>711172</v>
      </c>
      <c r="F12" s="49" t="n">
        <f>E12/C12</f>
        <v>0.918277567811503</v>
      </c>
      <c r="G12" s="47" t="n">
        <v>25202</v>
      </c>
      <c r="H12" s="49" t="n">
        <f>G12/C12</f>
        <v>0.0325412576197959</v>
      </c>
      <c r="I12" s="47" t="n">
        <v>15162</v>
      </c>
      <c r="J12" s="49" t="n">
        <f>I12/C12</f>
        <v>0.0195774362364632</v>
      </c>
      <c r="K12" s="47" t="n">
        <v>14893</v>
      </c>
      <c r="L12" s="49" t="n">
        <f>K12/C12</f>
        <v>0.0192300987910333</v>
      </c>
      <c r="M12" s="47" t="n">
        <v>521</v>
      </c>
      <c r="N12" s="49" t="n">
        <f>M12/C12</f>
        <v>0.000672724197282504</v>
      </c>
      <c r="O12" s="47" t="n">
        <v>10930</v>
      </c>
      <c r="P12" s="49" t="n">
        <f>O12/C12</f>
        <v>0.0141130047529708</v>
      </c>
      <c r="Q12" s="47" t="n">
        <f>'1A-PopNHRaceAlone'!Q12</f>
        <v>29834</v>
      </c>
      <c r="R12" s="49" t="n">
        <f>Q12/C12</f>
        <v>0.0385221760109908</v>
      </c>
      <c r="S12" s="62" t="n">
        <f>C12-E12</f>
        <v>63291</v>
      </c>
      <c r="T12" s="49" t="n">
        <f>S12/$C12</f>
        <v>0.0817224321884971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1.04802573761416</v>
      </c>
      <c r="E13" s="47" t="n">
        <v>601989</v>
      </c>
      <c r="F13" s="49" t="n">
        <f>E13/C13</f>
        <v>0.776863247631621</v>
      </c>
      <c r="G13" s="47" t="n">
        <v>128813</v>
      </c>
      <c r="H13" s="49" t="n">
        <f>G13/C13</f>
        <v>0.166232415404886</v>
      </c>
      <c r="I13" s="47" t="n">
        <v>16453</v>
      </c>
      <c r="J13" s="49" t="n">
        <f>I13/C13</f>
        <v>0.021232499287002</v>
      </c>
      <c r="K13" s="47" t="n">
        <v>11984</v>
      </c>
      <c r="L13" s="49" t="n">
        <f>K13/C13</f>
        <v>0.0154652811922101</v>
      </c>
      <c r="M13" s="47" t="n">
        <v>701</v>
      </c>
      <c r="N13" s="49" t="n">
        <f>M13/C13</f>
        <v>0.000904636358122434</v>
      </c>
      <c r="O13" s="47" t="n">
        <v>10312</v>
      </c>
      <c r="P13" s="49" t="n">
        <f>O13/C13</f>
        <v>0.0133075750712675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172908</v>
      </c>
      <c r="T13" s="49" t="n">
        <f>S13/$C13</f>
        <v>0.223136752368379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1.04623850133533</v>
      </c>
      <c r="E14" s="47" t="n">
        <v>725049</v>
      </c>
      <c r="F14" s="49" t="n">
        <f>E14/C14</f>
        <v>0.935438465210492</v>
      </c>
      <c r="G14" s="47" t="n">
        <v>12151</v>
      </c>
      <c r="H14" s="49" t="n">
        <f>G14/C14</f>
        <v>0.0156768891354552</v>
      </c>
      <c r="I14" s="47" t="n">
        <v>39177</v>
      </c>
      <c r="J14" s="49" t="n">
        <f>I14/C14</f>
        <v>0.0505450979886207</v>
      </c>
      <c r="K14" s="47" t="n">
        <v>7409</v>
      </c>
      <c r="L14" s="49" t="n">
        <f>K14/C14</f>
        <v>0.00955888993536235</v>
      </c>
      <c r="M14" s="47" t="n">
        <v>847</v>
      </c>
      <c r="N14" s="49" t="n">
        <f>M14/C14</f>
        <v>0.00109277632274962</v>
      </c>
      <c r="O14" s="47" t="n">
        <v>10134</v>
      </c>
      <c r="P14" s="49" t="n">
        <f>O14/C14</f>
        <v>0.0130746106903714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50041</v>
      </c>
      <c r="T14" s="49" t="n">
        <f>S14/$C14</f>
        <v>0.0645615347895083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1.04305528861967</v>
      </c>
      <c r="E15" s="47" t="n">
        <v>690595</v>
      </c>
      <c r="F15" s="49" t="n">
        <f>E15/C15</f>
        <v>0.890792625432275</v>
      </c>
      <c r="G15" s="47" t="n">
        <v>41118</v>
      </c>
      <c r="H15" s="49" t="n">
        <f>G15/C15</f>
        <v>0.053037758994091</v>
      </c>
      <c r="I15" s="47" t="n">
        <v>20178</v>
      </c>
      <c r="J15" s="49" t="n">
        <f>I15/C15</f>
        <v>0.0260274308327927</v>
      </c>
      <c r="K15" s="47" t="n">
        <v>7998</v>
      </c>
      <c r="L15" s="49" t="n">
        <f>K15/C15</f>
        <v>0.0103165522747882</v>
      </c>
      <c r="M15" s="47" t="n">
        <v>734</v>
      </c>
      <c r="N15" s="49" t="n">
        <f>M15/C15</f>
        <v>0.00094678036630339</v>
      </c>
      <c r="O15" s="47" t="n">
        <v>10561</v>
      </c>
      <c r="P15" s="49" t="n">
        <f>O15/C15</f>
        <v>0.0136225442078067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84664</v>
      </c>
      <c r="T15" s="49" t="n">
        <f>S15/$C15</f>
        <v>0.109207374567725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0.948767303549081</v>
      </c>
      <c r="E3" s="47" t="n">
        <f>'1-PopRaceAlone'!E3</f>
        <v>315419</v>
      </c>
      <c r="F3" s="49" t="n">
        <f>E3/C3</f>
        <v>0.406923999845187</v>
      </c>
      <c r="G3" s="47" t="n">
        <v>334965</v>
      </c>
      <c r="H3" s="49" t="n">
        <f>G3/C3</f>
        <v>0.432140415156167</v>
      </c>
      <c r="I3" s="47" t="n">
        <v>6934</v>
      </c>
      <c r="J3" s="49" t="n">
        <f>I3/C3</f>
        <v>0.00894559622256912</v>
      </c>
      <c r="K3" s="47" t="n">
        <v>37171</v>
      </c>
      <c r="L3" s="49" t="n">
        <f>K3/C3</f>
        <v>0.047954536658367</v>
      </c>
      <c r="M3" s="47" t="n">
        <v>498</v>
      </c>
      <c r="N3" s="49" t="n">
        <f>M3/C3</f>
        <v>0.000642472875517655</v>
      </c>
      <c r="O3" s="47" t="n">
        <v>40431</v>
      </c>
      <c r="P3" s="49" t="n">
        <f>O3/C3</f>
        <v>0.0521602827912737</v>
      </c>
      <c r="Q3" s="62" t="n">
        <f>C3-E3</f>
        <v>459711</v>
      </c>
      <c r="R3" s="49" t="n">
        <f>Q3/$C3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0.959435034949348</v>
      </c>
      <c r="E4" s="47" t="n">
        <f>'1-PopRaceAlone'!E4</f>
        <v>369565</v>
      </c>
      <c r="F4" s="49" t="n">
        <f>E4/C4</f>
        <v>0.476431427856861</v>
      </c>
      <c r="G4" s="47" t="n">
        <v>342015</v>
      </c>
      <c r="H4" s="49" t="n">
        <f>G4/C4</f>
        <v>0.44091484528693</v>
      </c>
      <c r="I4" s="47" t="n">
        <v>5202</v>
      </c>
      <c r="J4" s="49" t="n">
        <f>I4/C4</f>
        <v>0.00670625272336772</v>
      </c>
      <c r="K4" s="47" t="n">
        <v>13590</v>
      </c>
      <c r="L4" s="49" t="n">
        <f>K4/C4</f>
        <v>0.0175197951769641</v>
      </c>
      <c r="M4" s="47" t="n">
        <v>382</v>
      </c>
      <c r="N4" s="49" t="n">
        <f>M4/C4</f>
        <v>0.000492462233819006</v>
      </c>
      <c r="O4" s="47" t="n">
        <v>13474</v>
      </c>
      <c r="P4" s="49" t="n">
        <f>O4/C4</f>
        <v>0.0173702516714065</v>
      </c>
      <c r="Q4" s="62" t="n">
        <f>C4-E4</f>
        <v>406129</v>
      </c>
      <c r="R4" s="49" t="n">
        <f>Q4/$C4</f>
        <v>0.523568572143139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774644</v>
      </c>
      <c r="D5" s="49" t="n">
        <f>F5+H5+J5+L5+N5+P5</f>
        <v>0.949428382586065</v>
      </c>
      <c r="E5" s="47" t="n">
        <f>'1-PopRaceAlone'!E5</f>
        <v>489011</v>
      </c>
      <c r="F5" s="49" t="n">
        <f>E5/C5</f>
        <v>0.631271913291783</v>
      </c>
      <c r="G5" s="47" t="n">
        <v>158748</v>
      </c>
      <c r="H5" s="49" t="n">
        <f>G5/C5</f>
        <v>0.204930264740965</v>
      </c>
      <c r="I5" s="47" t="n">
        <v>3604</v>
      </c>
      <c r="J5" s="49" t="n">
        <f>I5/C5</f>
        <v>0.00465245971052509</v>
      </c>
      <c r="K5" s="47" t="n">
        <v>65609</v>
      </c>
      <c r="L5" s="49" t="n">
        <f>K5/C5</f>
        <v>0.0846956795637738</v>
      </c>
      <c r="M5" s="47" t="n">
        <v>413</v>
      </c>
      <c r="N5" s="49" t="n">
        <f>M5/C5</f>
        <v>0.000533148129979707</v>
      </c>
      <c r="O5" s="47" t="n">
        <v>18084</v>
      </c>
      <c r="P5" s="49" t="n">
        <f>O5/C5</f>
        <v>0.0233449171490388</v>
      </c>
      <c r="Q5" s="62" t="n">
        <f>C5-E5</f>
        <v>285633</v>
      </c>
      <c r="R5" s="49" t="n">
        <f>Q5/$C5</f>
        <v>0.368728086708217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</f>
        <v>0.937115963039586</v>
      </c>
      <c r="E6" s="47" t="n">
        <f>'1-PopRaceAlone'!E6</f>
        <v>586780</v>
      </c>
      <c r="F6" s="49" t="n">
        <f>E6/C6</f>
        <v>0.75682689380846</v>
      </c>
      <c r="G6" s="47" t="n">
        <v>68480</v>
      </c>
      <c r="H6" s="49" t="n">
        <f>G6/C6</f>
        <v>0.0883252764034278</v>
      </c>
      <c r="I6" s="47" t="n">
        <v>5688</v>
      </c>
      <c r="J6" s="49" t="n">
        <f>I6/C6</f>
        <v>0.00733636349565854</v>
      </c>
      <c r="K6" s="47" t="n">
        <v>23893</v>
      </c>
      <c r="L6" s="49" t="n">
        <f>K6/C6</f>
        <v>0.0308171119904658</v>
      </c>
      <c r="M6" s="47" t="n">
        <v>477</v>
      </c>
      <c r="N6" s="49" t="n">
        <f>M6/C6</f>
        <v>0.000615233014667568</v>
      </c>
      <c r="O6" s="47" t="n">
        <v>41243</v>
      </c>
      <c r="P6" s="49" t="n">
        <f>O6/C6</f>
        <v>0.0531950843269067</v>
      </c>
      <c r="Q6" s="62" t="n">
        <f>C6-E6</f>
        <v>188536</v>
      </c>
      <c r="R6" s="49" t="n">
        <f>Q6/$C6</f>
        <v>0.24317310619154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</f>
        <v>0.93833657934298</v>
      </c>
      <c r="E7" s="47" t="n">
        <f>'1-PopRaceAlone'!E7</f>
        <v>631906</v>
      </c>
      <c r="F7" s="49" t="n">
        <f>E7/C7</f>
        <v>0.81611656704775</v>
      </c>
      <c r="G7" s="47" t="n">
        <v>51303</v>
      </c>
      <c r="H7" s="49" t="n">
        <f>G7/C7</f>
        <v>0.066258633782953</v>
      </c>
      <c r="I7" s="47" t="n">
        <v>4190</v>
      </c>
      <c r="J7" s="49" t="n">
        <f>I7/C7</f>
        <v>0.00541145109546368</v>
      </c>
      <c r="K7" s="47" t="n">
        <v>23472</v>
      </c>
      <c r="L7" s="49" t="n">
        <f>K7/C7</f>
        <v>0.0303144582607932</v>
      </c>
      <c r="M7" s="47" t="n">
        <v>528</v>
      </c>
      <c r="N7" s="49" t="n">
        <f>M7/C7</f>
        <v>0.000681920328974898</v>
      </c>
      <c r="O7" s="47" t="n">
        <v>15140</v>
      </c>
      <c r="P7" s="49" t="n">
        <f>O7/C7</f>
        <v>0.0195535488270454</v>
      </c>
      <c r="Q7" s="62" t="n">
        <f>C7-E7</f>
        <v>142378</v>
      </c>
      <c r="R7" s="49" t="n">
        <f>Q7/$C7</f>
        <v>0.18388343295225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776484</v>
      </c>
      <c r="D8" s="49" t="n">
        <f>F8+H8+J8+L8+N8+P8</f>
        <v>0.949915259039465</v>
      </c>
      <c r="E8" s="47" t="n">
        <f>'1-PopRaceAlone'!E8</f>
        <v>578326</v>
      </c>
      <c r="F8" s="49" t="n">
        <f>E8/C8</f>
        <v>0.74480092313557</v>
      </c>
      <c r="G8" s="47" t="n">
        <v>86615</v>
      </c>
      <c r="H8" s="49" t="n">
        <f>G8/C8</f>
        <v>0.111547694479217</v>
      </c>
      <c r="I8" s="47" t="n">
        <v>2914</v>
      </c>
      <c r="J8" s="49" t="n">
        <f>I8/C8</f>
        <v>0.00375281396654664</v>
      </c>
      <c r="K8" s="47" t="n">
        <v>60337</v>
      </c>
      <c r="L8" s="49" t="n">
        <f>K8/C8</f>
        <v>0.0777054002400565</v>
      </c>
      <c r="M8" s="47" t="n">
        <v>356</v>
      </c>
      <c r="N8" s="49" t="n">
        <f>M8/C8</f>
        <v>0.000458476929337887</v>
      </c>
      <c r="O8" s="47" t="n">
        <v>9046</v>
      </c>
      <c r="P8" s="49" t="n">
        <f>O8/C8</f>
        <v>0.0116499502887374</v>
      </c>
      <c r="Q8" s="62" t="n">
        <f>C8-E8</f>
        <v>198158</v>
      </c>
      <c r="R8" s="49" t="n">
        <f>Q8/$C8</f>
        <v>0.25519907686443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0.934334263801187</v>
      </c>
      <c r="E9" s="47" t="n">
        <f>'1-PopRaceAlone'!E9</f>
        <v>564924</v>
      </c>
      <c r="F9" s="49" t="n">
        <f>E9/C9</f>
        <v>0.72904801911008</v>
      </c>
      <c r="G9" s="47" t="n">
        <v>78564</v>
      </c>
      <c r="H9" s="49" t="n">
        <f>G9/C9</f>
        <v>0.101388732950564</v>
      </c>
      <c r="I9" s="47" t="n">
        <v>3790</v>
      </c>
      <c r="J9" s="49" t="n">
        <f>I9/C9</f>
        <v>0.00489108622120357</v>
      </c>
      <c r="K9" s="47" t="n">
        <v>62188</v>
      </c>
      <c r="L9" s="49" t="n">
        <f>K9/C9</f>
        <v>0.0802551107979439</v>
      </c>
      <c r="M9" s="47" t="n">
        <v>553</v>
      </c>
      <c r="N9" s="49" t="n">
        <f>M9/C9</f>
        <v>0.000713659810112289</v>
      </c>
      <c r="O9" s="47" t="n">
        <v>13977</v>
      </c>
      <c r="P9" s="49" t="n">
        <f>O9/C9</f>
        <v>0.0180376549112829</v>
      </c>
      <c r="Q9" s="62" t="n">
        <f>C9-E9</f>
        <v>209955</v>
      </c>
      <c r="R9" s="49" t="n">
        <f>Q9/$C9</f>
        <v>0.27095198088992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</f>
        <v>0.938361709972952</v>
      </c>
      <c r="E10" s="47" t="n">
        <f>'1-PopRaceAlone'!E10</f>
        <v>655600</v>
      </c>
      <c r="F10" s="49" t="n">
        <f>E10/C10</f>
        <v>0.845239660769586</v>
      </c>
      <c r="G10" s="47" t="n">
        <v>42378</v>
      </c>
      <c r="H10" s="49" t="n">
        <f>G10/C10</f>
        <v>0.0546363123003257</v>
      </c>
      <c r="I10" s="47" t="n">
        <v>4756</v>
      </c>
      <c r="J10" s="49" t="n">
        <f>I10/C10</f>
        <v>0.00613172639813934</v>
      </c>
      <c r="K10" s="47" t="n">
        <v>8547</v>
      </c>
      <c r="L10" s="49" t="n">
        <f>K10/C10</f>
        <v>0.0110193157117109</v>
      </c>
      <c r="M10" s="47" t="n">
        <v>270</v>
      </c>
      <c r="N10" s="49" t="n">
        <f>M10/C10</f>
        <v>0.000348100531433478</v>
      </c>
      <c r="O10" s="47" t="n">
        <v>16278</v>
      </c>
      <c r="P10" s="49" t="n">
        <f>O10/C10</f>
        <v>0.0209865942617561</v>
      </c>
      <c r="Q10" s="62" t="n">
        <f>C10-E10</f>
        <v>120038</v>
      </c>
      <c r="R10" s="49" t="n">
        <f>Q10/$C10</f>
        <v>0.154760339230414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</f>
        <v>0.934142476400711</v>
      </c>
      <c r="E11" s="47" t="n">
        <f>'1-PopRaceAlone'!E11</f>
        <v>610830</v>
      </c>
      <c r="F11" s="49" t="n">
        <f>E11/C11</f>
        <v>0.787605747124955</v>
      </c>
      <c r="G11" s="47" t="n">
        <v>59433</v>
      </c>
      <c r="H11" s="49" t="n">
        <f>G11/C11</f>
        <v>0.0766330605387382</v>
      </c>
      <c r="I11" s="47" t="n">
        <v>5902</v>
      </c>
      <c r="J11" s="49" t="n">
        <f>I11/C11</f>
        <v>0.00761005372940341</v>
      </c>
      <c r="K11" s="47" t="n">
        <v>17848</v>
      </c>
      <c r="L11" s="49" t="n">
        <f>K11/C11</f>
        <v>0.0230132563474063</v>
      </c>
      <c r="M11" s="47" t="n">
        <v>478</v>
      </c>
      <c r="N11" s="49" t="n">
        <f>M11/C11</f>
        <v>0.000616334409124844</v>
      </c>
      <c r="O11" s="47" t="n">
        <v>29986</v>
      </c>
      <c r="P11" s="49" t="n">
        <f>O11/C11</f>
        <v>0.0386640242510828</v>
      </c>
      <c r="Q11" s="62" t="n">
        <f>C11-E11</f>
        <v>164723</v>
      </c>
      <c r="R11" s="49" t="n">
        <f>Q11/$C11</f>
        <v>0.212394252875045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774463</v>
      </c>
      <c r="D12" s="49" t="n">
        <f>F12+H12+J12+L12+N12+P12</f>
        <v>0.945151672836534</v>
      </c>
      <c r="E12" s="47" t="n">
        <f>'1-PopRaceAlone'!E12</f>
        <v>689122</v>
      </c>
      <c r="F12" s="49" t="n">
        <f>E12/C12</f>
        <v>0.889806227024403</v>
      </c>
      <c r="G12" s="47" t="n">
        <v>19777</v>
      </c>
      <c r="H12" s="49" t="n">
        <f>G12/C12</f>
        <v>0.0255364039340808</v>
      </c>
      <c r="I12" s="47" t="n">
        <v>2899</v>
      </c>
      <c r="J12" s="49" t="n">
        <f>I12/C12</f>
        <v>0.00374323886357386</v>
      </c>
      <c r="K12" s="47" t="n">
        <v>10570</v>
      </c>
      <c r="L12" s="49" t="n">
        <f>K12/C12</f>
        <v>0.0136481665360385</v>
      </c>
      <c r="M12" s="47" t="n">
        <v>267</v>
      </c>
      <c r="N12" s="49" t="n">
        <f>M12/C12</f>
        <v>0.000344755010891418</v>
      </c>
      <c r="O12" s="47" t="n">
        <v>9350</v>
      </c>
      <c r="P12" s="49" t="n">
        <f>O12/C12</f>
        <v>0.0120728814675459</v>
      </c>
      <c r="Q12" s="62" t="n">
        <f>C12-E12</f>
        <v>85341</v>
      </c>
      <c r="R12" s="49" t="n">
        <f>Q12/$C12</f>
        <v>0.110193772975597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0.941966480706468</v>
      </c>
      <c r="E13" s="47" t="n">
        <f>'1-PopRaceAlone'!E13</f>
        <v>582840</v>
      </c>
      <c r="F13" s="49" t="n">
        <f>E13/C13</f>
        <v>0.752151576274008</v>
      </c>
      <c r="G13" s="47" t="n">
        <v>119560</v>
      </c>
      <c r="H13" s="49" t="n">
        <f>G13/C13</f>
        <v>0.154291473576488</v>
      </c>
      <c r="I13" s="47" t="n">
        <v>4561</v>
      </c>
      <c r="J13" s="49" t="n">
        <f>I13/C13</f>
        <v>0.00588594355120745</v>
      </c>
      <c r="K13" s="47" t="n">
        <v>9003</v>
      </c>
      <c r="L13" s="49" t="n">
        <f>K13/C13</f>
        <v>0.0116183183055296</v>
      </c>
      <c r="M13" s="47" t="n">
        <v>414</v>
      </c>
      <c r="N13" s="49" t="n">
        <f>M13/C13</f>
        <v>0.00053426455386974</v>
      </c>
      <c r="O13" s="47" t="n">
        <v>13549</v>
      </c>
      <c r="P13" s="49" t="n">
        <f>O13/C13</f>
        <v>0.017484904445365</v>
      </c>
      <c r="Q13" s="62" t="n">
        <f>C13-E13</f>
        <v>192057</v>
      </c>
      <c r="R13" s="49" t="n">
        <f>Q13/$C13</f>
        <v>0.247848423725992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0.950321898102156</v>
      </c>
      <c r="E14" s="47" t="n">
        <f>'1-PopRaceAlone'!E14</f>
        <v>697355</v>
      </c>
      <c r="F14" s="49" t="n">
        <f>E14/C14</f>
        <v>0.899708420957566</v>
      </c>
      <c r="G14" s="47" t="n">
        <v>8504</v>
      </c>
      <c r="H14" s="49" t="n">
        <f>G14/C14</f>
        <v>0.0109716291011366</v>
      </c>
      <c r="I14" s="47" t="n">
        <v>20004</v>
      </c>
      <c r="J14" s="49" t="n">
        <f>I14/C14</f>
        <v>0.0258086157736521</v>
      </c>
      <c r="K14" s="47" t="n">
        <v>4822</v>
      </c>
      <c r="L14" s="49" t="n">
        <f>K14/C14</f>
        <v>0.00622121302042343</v>
      </c>
      <c r="M14" s="47" t="n">
        <v>480</v>
      </c>
      <c r="N14" s="49" t="n">
        <f>M14/C14</f>
        <v>0.000619282921983254</v>
      </c>
      <c r="O14" s="47" t="n">
        <v>5420</v>
      </c>
      <c r="P14" s="49" t="n">
        <f>O14/C14</f>
        <v>0.00699273632739424</v>
      </c>
      <c r="Q14" s="62" t="n">
        <f>C14-E14</f>
        <v>77735</v>
      </c>
      <c r="R14" s="49" t="n">
        <f>Q14/$C14</f>
        <v>0.100291579042434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</f>
        <v>0.946986748944546</v>
      </c>
      <c r="E15" s="47" t="n">
        <f>'1-PopRaceAlone'!E15</f>
        <v>673296</v>
      </c>
      <c r="F15" s="49" t="n">
        <f>E15/C15</f>
        <v>0.868478792248784</v>
      </c>
      <c r="G15" s="47" t="n">
        <v>35029</v>
      </c>
      <c r="H15" s="49" t="n">
        <f>G15/C15</f>
        <v>0.045183609606596</v>
      </c>
      <c r="I15" s="47" t="n">
        <v>7321</v>
      </c>
      <c r="J15" s="49" t="n">
        <f>I15/C15</f>
        <v>0.00944329572439662</v>
      </c>
      <c r="K15" s="47" t="n">
        <v>5434</v>
      </c>
      <c r="L15" s="49" t="n">
        <f>K15/C15</f>
        <v>0.00700927045026243</v>
      </c>
      <c r="M15" s="47" t="n">
        <v>417</v>
      </c>
      <c r="N15" s="49" t="n">
        <f>M15/C15</f>
        <v>0.000537884758512962</v>
      </c>
      <c r="O15" s="47" t="n">
        <v>12663</v>
      </c>
      <c r="P15" s="49" t="n">
        <f>O15/C15</f>
        <v>0.0163338961559943</v>
      </c>
      <c r="Q15" s="62" t="n">
        <f>C15-E15</f>
        <v>101963</v>
      </c>
      <c r="R15" s="49" t="n">
        <f>Q15/$C15</f>
        <v>0.131521207751216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0.970958419877957</v>
      </c>
      <c r="E3" s="47" t="n">
        <f>'1A-PopNHRaceAlone'!E3</f>
        <v>301060</v>
      </c>
      <c r="F3" s="49" t="n">
        <f>E3/C3</f>
        <v>0.388399365267762</v>
      </c>
      <c r="G3" s="47" t="n">
        <v>331002</v>
      </c>
      <c r="H3" s="49" t="n">
        <f>G3/C3</f>
        <v>0.427027724381717</v>
      </c>
      <c r="I3" s="47" t="n">
        <v>4366</v>
      </c>
      <c r="J3" s="49" t="n">
        <f>I3/C3</f>
        <v>0.00563260356327326</v>
      </c>
      <c r="K3" s="47" t="n">
        <v>36859</v>
      </c>
      <c r="L3" s="49" t="n">
        <f>K3/C3</f>
        <v>0.0475520235315366</v>
      </c>
      <c r="M3" s="47" t="n">
        <v>382</v>
      </c>
      <c r="N3" s="49" t="n">
        <f>M3/C3</f>
        <v>0.000492820559132017</v>
      </c>
      <c r="O3" s="47" t="n">
        <v>4484</v>
      </c>
      <c r="P3" s="49" t="n">
        <f>O3/C3</f>
        <v>0.00578483609201037</v>
      </c>
      <c r="Q3" s="47" t="n">
        <f>'1A-PopNHRaceAlone'!Q3</f>
        <v>74466</v>
      </c>
      <c r="R3" s="49" t="n">
        <f>Q3/C3</f>
        <v>0.0960690464825255</v>
      </c>
      <c r="S3" s="62" t="n">
        <f>C3-E3</f>
        <v>474070</v>
      </c>
      <c r="T3" s="49" t="n">
        <f>S3/$C3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0.970520591882881</v>
      </c>
      <c r="E4" s="47" t="n">
        <f>'1A-PopNHRaceAlone'!E4</f>
        <v>363066</v>
      </c>
      <c r="F4" s="49" t="n">
        <f>E4/C4</f>
        <v>0.468053124041181</v>
      </c>
      <c r="G4" s="47" t="n">
        <v>338928</v>
      </c>
      <c r="H4" s="49" t="n">
        <f>G4/C4</f>
        <v>0.436935183203686</v>
      </c>
      <c r="I4" s="47" t="n">
        <v>4285</v>
      </c>
      <c r="J4" s="49" t="n">
        <f>I4/C4</f>
        <v>0.00552408552857183</v>
      </c>
      <c r="K4" s="47" t="n">
        <v>13418</v>
      </c>
      <c r="L4" s="49" t="n">
        <f>K4/C4</f>
        <v>0.0172980582549304</v>
      </c>
      <c r="M4" s="47" t="n">
        <v>299</v>
      </c>
      <c r="N4" s="49" t="n">
        <f>M4/C4</f>
        <v>0.000385461277256238</v>
      </c>
      <c r="O4" s="47" t="n">
        <v>4812</v>
      </c>
      <c r="P4" s="49" t="n">
        <f>O4/C4</f>
        <v>0.00620347714433784</v>
      </c>
      <c r="Q4" s="47" t="n">
        <f>'1A-PopNHRaceAlone'!Q4</f>
        <v>28019</v>
      </c>
      <c r="R4" s="49" t="n">
        <f>Q4/C4</f>
        <v>0.0361212024329181</v>
      </c>
      <c r="S4" s="62" t="n">
        <f>C4-E4</f>
        <v>412628</v>
      </c>
      <c r="T4" s="49" t="n">
        <f>S4/$C4</f>
        <v>0.531946875958819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774644</v>
      </c>
      <c r="D5" s="49" t="n">
        <f>F5+H5+J5+L5+N5+P5+R5</f>
        <v>0.967352745261049</v>
      </c>
      <c r="E5" s="47" t="n">
        <f>'1A-PopNHRaceAlone'!E5</f>
        <v>480034</v>
      </c>
      <c r="F5" s="49" t="n">
        <f>E5/C5</f>
        <v>0.619683364229246</v>
      </c>
      <c r="G5" s="47" t="n">
        <v>156393</v>
      </c>
      <c r="H5" s="49" t="n">
        <f>G5/C5</f>
        <v>0.201890158576068</v>
      </c>
      <c r="I5" s="47" t="n">
        <v>2540</v>
      </c>
      <c r="J5" s="49" t="n">
        <f>I5/C5</f>
        <v>0.00327892554515364</v>
      </c>
      <c r="K5" s="47" t="n">
        <v>65309</v>
      </c>
      <c r="L5" s="49" t="n">
        <f>K5/C5</f>
        <v>0.0843084048930864</v>
      </c>
      <c r="M5" s="47" t="n">
        <v>353</v>
      </c>
      <c r="N5" s="49" t="n">
        <f>M5/C5</f>
        <v>0.000455693195842219</v>
      </c>
      <c r="O5" s="47" t="n">
        <v>4248</v>
      </c>
      <c r="P5" s="49" t="n">
        <f>O5/C5</f>
        <v>0.00548380933693413</v>
      </c>
      <c r="Q5" s="47" t="n">
        <f>'1A-PopNHRaceAlone'!Q5</f>
        <v>40477</v>
      </c>
      <c r="R5" s="49" t="n">
        <f>Q5/C5</f>
        <v>0.0522523894847181</v>
      </c>
      <c r="S5" s="62" t="n">
        <f>C5-E5</f>
        <v>294610</v>
      </c>
      <c r="T5" s="49" t="n">
        <f>S5/$C5</f>
        <v>0.380316635770754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0.961998720521697</v>
      </c>
      <c r="E6" s="47" t="n">
        <f>'1A-PopNHRaceAlone'!E6</f>
        <v>570675</v>
      </c>
      <c r="F6" s="49" t="n">
        <f>E6/C6</f>
        <v>0.736054718334202</v>
      </c>
      <c r="G6" s="47" t="n">
        <v>64970</v>
      </c>
      <c r="H6" s="49" t="n">
        <f>G6/C6</f>
        <v>0.0837980900690815</v>
      </c>
      <c r="I6" s="47" t="n">
        <v>2840</v>
      </c>
      <c r="J6" s="49" t="n">
        <f>I6/C6</f>
        <v>0.00366302256112346</v>
      </c>
      <c r="K6" s="47" t="n">
        <v>23520</v>
      </c>
      <c r="L6" s="49" t="n">
        <f>K6/C6</f>
        <v>0.0303360178301493</v>
      </c>
      <c r="M6" s="47" t="n">
        <v>340</v>
      </c>
      <c r="N6" s="49" t="n">
        <f>M6/C6</f>
        <v>0.000438530869993654</v>
      </c>
      <c r="O6" s="47" t="n">
        <v>3127</v>
      </c>
      <c r="P6" s="49" t="n">
        <f>O6/C6</f>
        <v>0.00403319420726517</v>
      </c>
      <c r="Q6" s="47" t="n">
        <f>'1A-PopNHRaceAlone'!Q6</f>
        <v>80381</v>
      </c>
      <c r="R6" s="49" t="n">
        <f>Q6/C6</f>
        <v>0.103675146649882</v>
      </c>
      <c r="S6" s="62" t="n">
        <f>C6-E6</f>
        <v>204641</v>
      </c>
      <c r="T6" s="49" t="n">
        <f>S6/$C6</f>
        <v>0.263945281665798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0.957772600234539</v>
      </c>
      <c r="E7" s="47" t="n">
        <f>'1A-PopNHRaceAlone'!E7</f>
        <v>618080</v>
      </c>
      <c r="F7" s="49" t="n">
        <f>E7/C7</f>
        <v>0.798260069948494</v>
      </c>
      <c r="G7" s="47" t="n">
        <v>49173</v>
      </c>
      <c r="H7" s="49" t="n">
        <f>G7/C7</f>
        <v>0.0635077051831111</v>
      </c>
      <c r="I7" s="47" t="n">
        <v>2965</v>
      </c>
      <c r="J7" s="49" t="n">
        <f>I7/C7</f>
        <v>0.00382934427161093</v>
      </c>
      <c r="K7" s="47" t="n">
        <v>23176</v>
      </c>
      <c r="L7" s="49" t="n">
        <f>K7/C7</f>
        <v>0.0299321695915194</v>
      </c>
      <c r="M7" s="47" t="n">
        <v>438</v>
      </c>
      <c r="N7" s="49" t="n">
        <f>M7/C7</f>
        <v>0.000565683909263268</v>
      </c>
      <c r="O7" s="47" t="n">
        <v>3263</v>
      </c>
      <c r="P7" s="49" t="n">
        <f>O7/C7</f>
        <v>0.00421421597243389</v>
      </c>
      <c r="Q7" s="47" t="n">
        <f>'1A-PopNHRaceAlone'!Q7</f>
        <v>44493</v>
      </c>
      <c r="R7" s="49" t="n">
        <f>Q7/C7</f>
        <v>0.0574634113581063</v>
      </c>
      <c r="S7" s="62" t="n">
        <f>C7-E7</f>
        <v>156204</v>
      </c>
      <c r="T7" s="49" t="n">
        <f>S7/$C7</f>
        <v>0.201739930051506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776484</v>
      </c>
      <c r="D8" s="49" t="n">
        <f>F8+H8+J8+L8+N8+P8+R8</f>
        <v>0.96345578273345</v>
      </c>
      <c r="E8" s="47" t="n">
        <f>'1A-PopNHRaceAlone'!E8</f>
        <v>572380</v>
      </c>
      <c r="F8" s="49" t="n">
        <f>E8/C8</f>
        <v>0.737143328130393</v>
      </c>
      <c r="G8" s="47" t="n">
        <v>85497</v>
      </c>
      <c r="H8" s="49" t="n">
        <f>G8/C8</f>
        <v>0.110107870864049</v>
      </c>
      <c r="I8" s="47" t="n">
        <v>2263</v>
      </c>
      <c r="J8" s="49" t="n">
        <f>I8/C8</f>
        <v>0.00291441935699899</v>
      </c>
      <c r="K8" s="47" t="n">
        <v>60112</v>
      </c>
      <c r="L8" s="49" t="n">
        <f>K8/C8</f>
        <v>0.0774156325178626</v>
      </c>
      <c r="M8" s="47" t="n">
        <v>295</v>
      </c>
      <c r="N8" s="49" t="n">
        <f>M8/C8</f>
        <v>0.000379917680209766</v>
      </c>
      <c r="O8" s="47" t="n">
        <v>3161</v>
      </c>
      <c r="P8" s="49" t="n">
        <f>O8/C8</f>
        <v>0.00407091453268837</v>
      </c>
      <c r="Q8" s="47" t="n">
        <f>'1A-PopNHRaceAlone'!Q8</f>
        <v>24400</v>
      </c>
      <c r="R8" s="49" t="n">
        <f>Q8/C8</f>
        <v>0.0314236996512485</v>
      </c>
      <c r="S8" s="62" t="n">
        <f>C8-E8</f>
        <v>204104</v>
      </c>
      <c r="T8" s="49" t="n">
        <f>S8/$C8</f>
        <v>0.262856671869607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0.955180099086438</v>
      </c>
      <c r="E9" s="47" t="n">
        <f>'1A-PopNHRaceAlone'!E9</f>
        <v>553471</v>
      </c>
      <c r="F9" s="49" t="n">
        <f>E9/C9</f>
        <v>0.714267646948749</v>
      </c>
      <c r="G9" s="47" t="n">
        <v>76794</v>
      </c>
      <c r="H9" s="49" t="n">
        <f>G9/C9</f>
        <v>0.099104505348577</v>
      </c>
      <c r="I9" s="47" t="n">
        <v>2658</v>
      </c>
      <c r="J9" s="49" t="n">
        <f>I9/C9</f>
        <v>0.00343021297518709</v>
      </c>
      <c r="K9" s="47" t="n">
        <v>61861</v>
      </c>
      <c r="L9" s="49" t="n">
        <f>K9/C9</f>
        <v>0.0798331094274074</v>
      </c>
      <c r="M9" s="47" t="n">
        <v>476</v>
      </c>
      <c r="N9" s="49" t="n">
        <f>M9/C9</f>
        <v>0.000614289456805514</v>
      </c>
      <c r="O9" s="47" t="n">
        <v>4186</v>
      </c>
      <c r="P9" s="49" t="n">
        <f>O9/C9</f>
        <v>0.00540213375249555</v>
      </c>
      <c r="Q9" s="47" t="n">
        <f>'1A-PopNHRaceAlone'!Q9</f>
        <v>40703</v>
      </c>
      <c r="R9" s="49" t="n">
        <f>Q9/C9</f>
        <v>0.0525282011772161</v>
      </c>
      <c r="S9" s="62" t="n">
        <f>C9-E9</f>
        <v>221408</v>
      </c>
      <c r="T9" s="49" t="n">
        <f>S9/$C9</f>
        <v>0.285732353051251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0.954668285978769</v>
      </c>
      <c r="E10" s="47" t="n">
        <f>'1A-PopNHRaceAlone'!E10</f>
        <v>642367</v>
      </c>
      <c r="F10" s="49" t="n">
        <f>E10/C10</f>
        <v>0.828178866945663</v>
      </c>
      <c r="G10" s="47" t="n">
        <v>41110</v>
      </c>
      <c r="H10" s="49" t="n">
        <f>G10/C10</f>
        <v>0.0530015290638159</v>
      </c>
      <c r="I10" s="47" t="n">
        <v>3630</v>
      </c>
      <c r="J10" s="49" t="n">
        <f>I10/C10</f>
        <v>0.00468001825593898</v>
      </c>
      <c r="K10" s="47" t="n">
        <v>8399</v>
      </c>
      <c r="L10" s="49" t="n">
        <f>K10/C10</f>
        <v>0.0108285050500362</v>
      </c>
      <c r="M10" s="47" t="n">
        <v>229</v>
      </c>
      <c r="N10" s="49" t="n">
        <f>M10/C10</f>
        <v>0.000295240821104691</v>
      </c>
      <c r="O10" s="47" t="n">
        <v>3018</v>
      </c>
      <c r="P10" s="49" t="n">
        <f>O10/C10</f>
        <v>0.00389099038468977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133271</v>
      </c>
      <c r="T10" s="49" t="n">
        <f>S10/$C10</f>
        <v>0.171821133054337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0.957418770864145</v>
      </c>
      <c r="E11" s="47" t="n">
        <f>'1A-PopNHRaceAlone'!E11</f>
        <v>595575</v>
      </c>
      <c r="F11" s="49" t="n">
        <f>E11/C11</f>
        <v>0.767935911536671</v>
      </c>
      <c r="G11" s="47" t="n">
        <v>57440</v>
      </c>
      <c r="H11" s="49" t="n">
        <f>G11/C11</f>
        <v>0.0740632812973453</v>
      </c>
      <c r="I11" s="47" t="n">
        <v>3616</v>
      </c>
      <c r="J11" s="49" t="n">
        <f>I11/C11</f>
        <v>0.00466247954685237</v>
      </c>
      <c r="K11" s="47" t="n">
        <v>17434</v>
      </c>
      <c r="L11" s="49" t="n">
        <f>K11/C11</f>
        <v>0.0224794437001727</v>
      </c>
      <c r="M11" s="47" t="n">
        <v>392</v>
      </c>
      <c r="N11" s="49" t="n">
        <f>M11/C11</f>
        <v>0.000505445791583554</v>
      </c>
      <c r="O11" s="47" t="n">
        <v>3623</v>
      </c>
      <c r="P11" s="49" t="n">
        <f>O11/C11</f>
        <v>0.00467150536455922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179978</v>
      </c>
      <c r="T11" s="49" t="n">
        <f>S11/$C11</f>
        <v>0.232064088463329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774463</v>
      </c>
      <c r="D12" s="49" t="n">
        <f>F12+H12+J12+L12+N12+P12+R12</f>
        <v>0.960532652947913</v>
      </c>
      <c r="E12" s="47" t="n">
        <f>'1A-PopNHRaceAlone'!E12</f>
        <v>679843</v>
      </c>
      <c r="F12" s="49" t="n">
        <f>E12/C12</f>
        <v>0.877825021982974</v>
      </c>
      <c r="G12" s="47" t="n">
        <v>19051</v>
      </c>
      <c r="H12" s="49" t="n">
        <f>G12/C12</f>
        <v>0.0245989801966007</v>
      </c>
      <c r="I12" s="47" t="n">
        <v>2183</v>
      </c>
      <c r="J12" s="49" t="n">
        <f>I12/C12</f>
        <v>0.00281872729878639</v>
      </c>
      <c r="K12" s="47" t="n">
        <v>10396</v>
      </c>
      <c r="L12" s="49" t="n">
        <f>K12/C12</f>
        <v>0.0134234947311879</v>
      </c>
      <c r="M12" s="47" t="n">
        <v>229</v>
      </c>
      <c r="N12" s="49" t="n">
        <f>M12/C12</f>
        <v>0.00029568875465968</v>
      </c>
      <c r="O12" s="47" t="n">
        <v>2361</v>
      </c>
      <c r="P12" s="49" t="n">
        <f>O12/C12</f>
        <v>0.003048563972714</v>
      </c>
      <c r="Q12" s="47" t="n">
        <f>'1A-PopNHRaceAlone'!Q12</f>
        <v>29834</v>
      </c>
      <c r="R12" s="49" t="n">
        <f>Q12/C12</f>
        <v>0.0385221760109908</v>
      </c>
      <c r="S12" s="62" t="n">
        <f>C12-E12</f>
        <v>94620</v>
      </c>
      <c r="T12" s="49" t="n">
        <f>S12/$C12</f>
        <v>0.122174978017026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0.958737741919248</v>
      </c>
      <c r="E13" s="47" t="n">
        <f>'1A-PopNHRaceAlone'!E13</f>
        <v>568278</v>
      </c>
      <c r="F13" s="49" t="n">
        <f>E13/C13</f>
        <v>0.733359401313981</v>
      </c>
      <c r="G13" s="47" t="n">
        <v>116959</v>
      </c>
      <c r="H13" s="49" t="n">
        <f>G13/C13</f>
        <v>0.150934898444567</v>
      </c>
      <c r="I13" s="47" t="n">
        <v>3464</v>
      </c>
      <c r="J13" s="49" t="n">
        <f>I13/C13</f>
        <v>0.00447027153286179</v>
      </c>
      <c r="K13" s="47" t="n">
        <v>8852</v>
      </c>
      <c r="L13" s="49" t="n">
        <f>K13/C13</f>
        <v>0.0114234536977172</v>
      </c>
      <c r="M13" s="47" t="n">
        <v>371</v>
      </c>
      <c r="N13" s="49" t="n">
        <f>M13/C13</f>
        <v>0.00047877330793641</v>
      </c>
      <c r="O13" s="47" t="n">
        <v>3139</v>
      </c>
      <c r="P13" s="49" t="n">
        <f>O13/C13</f>
        <v>0.00405086095313313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206619</v>
      </c>
      <c r="T13" s="49" t="n">
        <f>S13/$C13</f>
        <v>0.266640598686019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0.957586860880672</v>
      </c>
      <c r="E14" s="47" t="n">
        <f>'1A-PopNHRaceAlone'!E14</f>
        <v>691359</v>
      </c>
      <c r="F14" s="49" t="n">
        <f>E14/C14</f>
        <v>0.891972545123792</v>
      </c>
      <c r="G14" s="47" t="n">
        <v>8191</v>
      </c>
      <c r="H14" s="49" t="n">
        <f>G14/C14</f>
        <v>0.0105678050290934</v>
      </c>
      <c r="I14" s="47" t="n">
        <v>19155</v>
      </c>
      <c r="J14" s="49" t="n">
        <f>I14/C14</f>
        <v>0.0247132591053942</v>
      </c>
      <c r="K14" s="47" t="n">
        <v>4647</v>
      </c>
      <c r="L14" s="49" t="n">
        <f>K14/C14</f>
        <v>0.00599543278845037</v>
      </c>
      <c r="M14" s="47" t="n">
        <v>378</v>
      </c>
      <c r="N14" s="49" t="n">
        <f>M14/C14</f>
        <v>0.000487685301061812</v>
      </c>
      <c r="O14" s="47" t="n">
        <v>2324</v>
      </c>
      <c r="P14" s="49" t="n">
        <f>O14/C14</f>
        <v>0.00299836148060225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83731</v>
      </c>
      <c r="T14" s="49" t="n">
        <f>S14/$C14</f>
        <v>0.108027454876208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0.961000130279042</v>
      </c>
      <c r="E15" s="47" t="n">
        <f>'1A-PopNHRaceAlone'!E15</f>
        <v>659463</v>
      </c>
      <c r="F15" s="49" t="n">
        <f>E15/C15</f>
        <v>0.850635723029336</v>
      </c>
      <c r="G15" s="47" t="n">
        <v>34135</v>
      </c>
      <c r="H15" s="49" t="n">
        <f>G15/C15</f>
        <v>0.0440304465991365</v>
      </c>
      <c r="I15" s="47" t="n">
        <v>6042</v>
      </c>
      <c r="J15" s="49" t="n">
        <f>I15/C15</f>
        <v>0.00779352448665543</v>
      </c>
      <c r="K15" s="47" t="n">
        <v>5258</v>
      </c>
      <c r="L15" s="49" t="n">
        <f>K15/C15</f>
        <v>0.00678224954499077</v>
      </c>
      <c r="M15" s="47" t="n">
        <v>347</v>
      </c>
      <c r="N15" s="49" t="n">
        <f>M15/C15</f>
        <v>0.000447592353007189</v>
      </c>
      <c r="O15" s="47" t="n">
        <v>2325</v>
      </c>
      <c r="P15" s="49" t="n">
        <f>O15/C15</f>
        <v>0.00299899775429889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115796</v>
      </c>
      <c r="T15" s="49" t="n">
        <f>S15/$C15</f>
        <v>0.149364276970664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</v>
      </c>
      <c r="E3" s="47" t="n">
        <v>257929</v>
      </c>
      <c r="F3" s="49" t="n">
        <f>E3/C3</f>
        <v>0.433803977631081</v>
      </c>
      <c r="G3" s="47" t="n">
        <v>247866</v>
      </c>
      <c r="H3" s="49" t="n">
        <f>G3/C3</f>
        <v>0.416879283521843</v>
      </c>
      <c r="I3" s="47" t="n">
        <v>2964</v>
      </c>
      <c r="J3" s="49" t="n">
        <f>I3/C3</f>
        <v>0.00498507337173611</v>
      </c>
      <c r="K3" s="47" t="n">
        <v>27022</v>
      </c>
      <c r="L3" s="49" t="n">
        <f>K3/C3</f>
        <v>0.0454475886137157</v>
      </c>
      <c r="M3" s="47" t="n">
        <v>201</v>
      </c>
      <c r="N3" s="49" t="n">
        <f>M3/C3</f>
        <v>0.000338056595046882</v>
      </c>
      <c r="O3" s="47" t="n">
        <v>25148</v>
      </c>
      <c r="P3" s="49" t="n">
        <f>O3/C3</f>
        <v>0.0422957574738258</v>
      </c>
      <c r="Q3" s="47" t="n">
        <v>33445</v>
      </c>
      <c r="R3" s="68" t="n">
        <f>Q3/C3</f>
        <v>0.0562502627927511</v>
      </c>
      <c r="S3" s="62" t="n">
        <f>C3-E3</f>
        <v>336646</v>
      </c>
      <c r="T3" s="49" t="n">
        <f>S3/$C3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</v>
      </c>
      <c r="E4" s="47" t="n">
        <v>292839</v>
      </c>
      <c r="F4" s="49" t="n">
        <f>E4/C4</f>
        <v>0.49526868299415</v>
      </c>
      <c r="G4" s="47" t="n">
        <v>250726</v>
      </c>
      <c r="H4" s="49" t="n">
        <f>G4/C4</f>
        <v>0.424044392353448</v>
      </c>
      <c r="I4" s="47" t="n">
        <v>1950</v>
      </c>
      <c r="J4" s="49" t="n">
        <f>I4/C4</f>
        <v>0.0032979689585014</v>
      </c>
      <c r="K4" s="47" t="n">
        <v>10543</v>
      </c>
      <c r="L4" s="49" t="n">
        <f>K4/C4</f>
        <v>0.0178310188356309</v>
      </c>
      <c r="M4" s="47" t="n">
        <v>105</v>
      </c>
      <c r="N4" s="49" t="n">
        <f>M4/C4</f>
        <v>0.000177582943919306</v>
      </c>
      <c r="O4" s="47" t="n">
        <v>8130</v>
      </c>
      <c r="P4" s="49" t="n">
        <f>O4/C4</f>
        <v>0.013749993657752</v>
      </c>
      <c r="Q4" s="47" t="n">
        <v>26980</v>
      </c>
      <c r="R4" s="68" t="n">
        <f>Q4/C4</f>
        <v>0.0456303602565989</v>
      </c>
      <c r="S4" s="62" t="n">
        <f>C4-E4</f>
        <v>298434</v>
      </c>
      <c r="T4" s="49" t="n">
        <f>S4/$C4</f>
        <v>0.50473131700585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622994</v>
      </c>
      <c r="D5" s="49" t="n">
        <f>F5+H5+J5+L5+N5+P5+R5</f>
        <v>1</v>
      </c>
      <c r="E5" s="47" t="n">
        <v>406483</v>
      </c>
      <c r="F5" s="49" t="n">
        <f>E5/C5</f>
        <v>0.652466957948231</v>
      </c>
      <c r="G5" s="47" t="n">
        <v>123355</v>
      </c>
      <c r="H5" s="49" t="n">
        <f>G5/C5</f>
        <v>0.198003512072347</v>
      </c>
      <c r="I5" s="47" t="n">
        <v>1585</v>
      </c>
      <c r="J5" s="49" t="n">
        <f>I5/C5</f>
        <v>0.00254416575440534</v>
      </c>
      <c r="K5" s="47" t="n">
        <v>49810</v>
      </c>
      <c r="L5" s="49" t="n">
        <f>K5/C5</f>
        <v>0.0799526159160441</v>
      </c>
      <c r="M5" s="47" t="n">
        <v>185</v>
      </c>
      <c r="N5" s="49" t="n">
        <f>M5/C5</f>
        <v>0.000296953100671917</v>
      </c>
      <c r="O5" s="47" t="n">
        <v>11618</v>
      </c>
      <c r="P5" s="49" t="n">
        <f>O5/C5</f>
        <v>0.0186486547221964</v>
      </c>
      <c r="Q5" s="47" t="n">
        <v>29958</v>
      </c>
      <c r="R5" s="68" t="n">
        <f>Q5/C5</f>
        <v>0.0480871404861042</v>
      </c>
      <c r="S5" s="62" t="n">
        <f>C5-E5</f>
        <v>216511</v>
      </c>
      <c r="T5" s="49" t="n">
        <f>S5/$C5</f>
        <v>0.347533042051769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</v>
      </c>
      <c r="E6" s="47" t="n">
        <v>464155</v>
      </c>
      <c r="F6" s="49" t="n">
        <f>E6/C6</f>
        <v>0.786990174385581</v>
      </c>
      <c r="G6" s="47" t="n">
        <v>45795</v>
      </c>
      <c r="H6" s="49" t="n">
        <f>G6/C6</f>
        <v>0.0776469391388387</v>
      </c>
      <c r="I6" s="47" t="n">
        <v>3208</v>
      </c>
      <c r="J6" s="49" t="n">
        <f>I6/C6</f>
        <v>0.00543927024254601</v>
      </c>
      <c r="K6" s="47" t="n">
        <v>17516</v>
      </c>
      <c r="L6" s="49" t="n">
        <f>K6/C6</f>
        <v>0.029698958094899</v>
      </c>
      <c r="M6" s="47" t="n">
        <v>194</v>
      </c>
      <c r="N6" s="49" t="n">
        <f>M6/C6</f>
        <v>0.000328933424892122</v>
      </c>
      <c r="O6" s="47" t="n">
        <v>26058</v>
      </c>
      <c r="P6" s="49" t="n">
        <f>O6/C6</f>
        <v>0.0441822019888603</v>
      </c>
      <c r="Q6" s="47" t="n">
        <v>32859</v>
      </c>
      <c r="R6" s="68" t="n">
        <f>Q6/C6</f>
        <v>0.0557135227243826</v>
      </c>
      <c r="S6" s="62" t="n">
        <f>C6-E6</f>
        <v>125630</v>
      </c>
      <c r="T6" s="49" t="n">
        <f>S6/$C6</f>
        <v>0.213009825614419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1</v>
      </c>
      <c r="E7" s="47" t="n">
        <v>510217</v>
      </c>
      <c r="F7" s="49" t="n">
        <f>E7/C7</f>
        <v>0.832860491537819</v>
      </c>
      <c r="G7" s="47" t="n">
        <v>37940</v>
      </c>
      <c r="H7" s="49" t="n">
        <f>G7/C7</f>
        <v>0.0619319368992896</v>
      </c>
      <c r="I7" s="47" t="n">
        <v>2723</v>
      </c>
      <c r="J7" s="49" t="n">
        <f>I7/C7</f>
        <v>0.00444493052653573</v>
      </c>
      <c r="K7" s="47" t="n">
        <v>18433</v>
      </c>
      <c r="L7" s="49" t="n">
        <f>K7/C7</f>
        <v>0.0300893883201003</v>
      </c>
      <c r="M7" s="47" t="n">
        <v>250</v>
      </c>
      <c r="N7" s="49" t="n">
        <f>M7/C7</f>
        <v>0.000408091307981613</v>
      </c>
      <c r="O7" s="47" t="n">
        <v>10552</v>
      </c>
      <c r="P7" s="49" t="n">
        <f>O7/C7</f>
        <v>0.0172247179272879</v>
      </c>
      <c r="Q7" s="47" t="n">
        <v>32493</v>
      </c>
      <c r="R7" s="68" t="n">
        <f>Q7/C7</f>
        <v>0.0530404434809862</v>
      </c>
      <c r="S7" s="62" t="n">
        <f>C7-E7</f>
        <v>102391</v>
      </c>
      <c r="T7" s="49" t="n">
        <f>S7/$C7</f>
        <v>0.167139508462181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620432</v>
      </c>
      <c r="D8" s="49" t="n">
        <f>F8+H8+J8+L8+N8+P8+R8</f>
        <v>1</v>
      </c>
      <c r="E8" s="47" t="n">
        <v>478555</v>
      </c>
      <c r="F8" s="49" t="n">
        <f>E8/C8</f>
        <v>0.771325463547979</v>
      </c>
      <c r="G8" s="47" t="n">
        <v>62087</v>
      </c>
      <c r="H8" s="49" t="n">
        <f>G8/C8</f>
        <v>0.100070595971839</v>
      </c>
      <c r="I8" s="47" t="n">
        <v>1443</v>
      </c>
      <c r="J8" s="49" t="n">
        <f>I8/C8</f>
        <v>0.0023257987982567</v>
      </c>
      <c r="K8" s="47" t="n">
        <v>45087</v>
      </c>
      <c r="L8" s="49" t="n">
        <f>K8/C8</f>
        <v>0.0726703329293138</v>
      </c>
      <c r="M8" s="47" t="n">
        <v>135</v>
      </c>
      <c r="N8" s="49" t="n">
        <f>M8/C8</f>
        <v>0.00021759032416123</v>
      </c>
      <c r="O8" s="47" t="n">
        <v>5796</v>
      </c>
      <c r="P8" s="49" t="n">
        <f>O8/C8</f>
        <v>0.00934187791732212</v>
      </c>
      <c r="Q8" s="47" t="n">
        <v>27329</v>
      </c>
      <c r="R8" s="68" t="n">
        <f>Q8/C8</f>
        <v>0.0440483405111277</v>
      </c>
      <c r="S8" s="62" t="n">
        <f>C8-E8</f>
        <v>141877</v>
      </c>
      <c r="T8" s="49" t="n">
        <f>S8/$C8</f>
        <v>0.228674536452021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</v>
      </c>
      <c r="E9" s="47" t="n">
        <v>464103</v>
      </c>
      <c r="F9" s="49" t="n">
        <f>E9/C9</f>
        <v>0.748005492752082</v>
      </c>
      <c r="G9" s="47" t="n">
        <v>58570</v>
      </c>
      <c r="H9" s="49" t="n">
        <f>G9/C9</f>
        <v>0.0943986177863307</v>
      </c>
      <c r="I9" s="47" t="n">
        <v>2120</v>
      </c>
      <c r="J9" s="49" t="n">
        <f>I9/C9</f>
        <v>0.00341685282067647</v>
      </c>
      <c r="K9" s="47" t="n">
        <v>49308</v>
      </c>
      <c r="L9" s="49" t="n">
        <f>K9/C9</f>
        <v>0.0794708390952432</v>
      </c>
      <c r="M9" s="47" t="n">
        <v>246</v>
      </c>
      <c r="N9" s="49" t="n">
        <f>M9/C9</f>
        <v>0.00039648386504076</v>
      </c>
      <c r="O9" s="47" t="n">
        <v>9296</v>
      </c>
      <c r="P9" s="49" t="n">
        <f>O9/C9</f>
        <v>0.0149825772740606</v>
      </c>
      <c r="Q9" s="47" t="n">
        <v>36811</v>
      </c>
      <c r="R9" s="68" t="n">
        <f>Q9/C9</f>
        <v>0.0593291364065668</v>
      </c>
      <c r="S9" s="62" t="n">
        <f>C9-E9</f>
        <v>156351</v>
      </c>
      <c r="T9" s="49" t="n">
        <f>S9/$C9</f>
        <v>0.251994507247918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1</v>
      </c>
      <c r="E10" s="47" t="n">
        <v>523136</v>
      </c>
      <c r="F10" s="49" t="n">
        <f>E10/C10</f>
        <v>0.865043629526863</v>
      </c>
      <c r="G10" s="47" t="n">
        <v>30943</v>
      </c>
      <c r="H10" s="49" t="n">
        <f>G10/C10</f>
        <v>0.0511665131599617</v>
      </c>
      <c r="I10" s="47" t="n">
        <v>3035</v>
      </c>
      <c r="J10" s="49" t="n">
        <f>I10/C10</f>
        <v>0.00501859442977358</v>
      </c>
      <c r="K10" s="47" t="n">
        <v>6144</v>
      </c>
      <c r="L10" s="49" t="n">
        <f>K10/C10</f>
        <v>0.010159553270685</v>
      </c>
      <c r="M10" s="47" t="n">
        <v>107</v>
      </c>
      <c r="N10" s="49" t="n">
        <f>M10/C10</f>
        <v>0.000176932324212775</v>
      </c>
      <c r="O10" s="47" t="n">
        <v>10497</v>
      </c>
      <c r="P10" s="49" t="n">
        <f>O10/C10</f>
        <v>0.0173575570772103</v>
      </c>
      <c r="Q10" s="47" t="n">
        <v>30889</v>
      </c>
      <c r="R10" s="68" t="n">
        <f>Q10/C10</f>
        <v>0.0510772202112936</v>
      </c>
      <c r="S10" s="62" t="n">
        <f>C10-E10</f>
        <v>81615</v>
      </c>
      <c r="T10" s="49" t="n">
        <f>S10/$C10</f>
        <v>0.134956370473137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1</v>
      </c>
      <c r="E11" s="47" t="n">
        <v>489142</v>
      </c>
      <c r="F11" s="49" t="n">
        <f>E11/C11</f>
        <v>0.813612154398385</v>
      </c>
      <c r="G11" s="47" t="n">
        <v>40911</v>
      </c>
      <c r="H11" s="49" t="n">
        <f>G11/C11</f>
        <v>0.068049128573282</v>
      </c>
      <c r="I11" s="47" t="n">
        <v>3470</v>
      </c>
      <c r="J11" s="49" t="n">
        <f>I11/C11</f>
        <v>0.00577180895478694</v>
      </c>
      <c r="K11" s="47" t="n">
        <v>13719</v>
      </c>
      <c r="L11" s="49" t="n">
        <f>K11/C11</f>
        <v>0.0228194371904098</v>
      </c>
      <c r="M11" s="47" t="n">
        <v>236</v>
      </c>
      <c r="N11" s="49" t="n">
        <f>M11/C11</f>
        <v>0.000392549542746317</v>
      </c>
      <c r="O11" s="47" t="n">
        <v>19729</v>
      </c>
      <c r="P11" s="49" t="n">
        <f>O11/C11</f>
        <v>0.03281614376628</v>
      </c>
      <c r="Q11" s="47" t="n">
        <v>33991</v>
      </c>
      <c r="R11" s="68" t="n">
        <f>Q11/C11</f>
        <v>0.0565387775741104</v>
      </c>
      <c r="S11" s="62" t="n">
        <f>C11-E11</f>
        <v>112056</v>
      </c>
      <c r="T11" s="49" t="n">
        <f>S11/$C11</f>
        <v>0.186387845601615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607301</v>
      </c>
      <c r="D12" s="49" t="n">
        <f>F12+H12+J12+L12+N12+P12+R12</f>
        <v>1</v>
      </c>
      <c r="E12" s="47" t="n">
        <v>548744</v>
      </c>
      <c r="F12" s="49" t="n">
        <f>E12/C12</f>
        <v>0.903578291489723</v>
      </c>
      <c r="G12" s="47" t="n">
        <v>14357</v>
      </c>
      <c r="H12" s="49" t="n">
        <f>G12/C12</f>
        <v>0.0236406658312764</v>
      </c>
      <c r="I12" s="47" t="n">
        <v>1976</v>
      </c>
      <c r="J12" s="49" t="n">
        <f>I12/C12</f>
        <v>0.00325374073153181</v>
      </c>
      <c r="K12" s="47" t="n">
        <v>7944</v>
      </c>
      <c r="L12" s="49" t="n">
        <f>K12/C12</f>
        <v>0.0130808281231218</v>
      </c>
      <c r="M12" s="47" t="n">
        <v>129</v>
      </c>
      <c r="N12" s="49" t="n">
        <f>M12/C12</f>
        <v>0.000212415260307492</v>
      </c>
      <c r="O12" s="47" t="n">
        <v>6234</v>
      </c>
      <c r="P12" s="49" t="n">
        <f>O12/C12</f>
        <v>0.0102650909516039</v>
      </c>
      <c r="Q12" s="47" t="n">
        <v>27917</v>
      </c>
      <c r="R12" s="68" t="n">
        <f>Q12/C12</f>
        <v>0.045968967612436</v>
      </c>
      <c r="S12" s="62" t="n">
        <f>C12-E12</f>
        <v>58557</v>
      </c>
      <c r="T12" s="49" t="n">
        <f>S12/$C12</f>
        <v>0.0964217085102774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0.999999999999999</v>
      </c>
      <c r="E13" s="47" t="n">
        <v>470339</v>
      </c>
      <c r="F13" s="49" t="n">
        <f>E13/C13</f>
        <v>0.776317592046994</v>
      </c>
      <c r="G13" s="47" t="n">
        <v>85397</v>
      </c>
      <c r="H13" s="49" t="n">
        <f>G13/C13</f>
        <v>0.140951937662063</v>
      </c>
      <c r="I13" s="47" t="n">
        <v>2629</v>
      </c>
      <c r="J13" s="49" t="n">
        <f>I13/C13</f>
        <v>0.00433929346597146</v>
      </c>
      <c r="K13" s="47" t="n">
        <v>6940</v>
      </c>
      <c r="L13" s="49" t="n">
        <f>K13/C13</f>
        <v>0.0114548104426938</v>
      </c>
      <c r="M13" s="47" t="n">
        <v>199</v>
      </c>
      <c r="N13" s="49" t="n">
        <f>M13/C13</f>
        <v>0.000328459261973495</v>
      </c>
      <c r="O13" s="47" t="n">
        <v>9334</v>
      </c>
      <c r="P13" s="49" t="n">
        <f>O13/C13</f>
        <v>0.0154062248807066</v>
      </c>
      <c r="Q13" s="47" t="n">
        <v>31021</v>
      </c>
      <c r="R13" s="68" t="n">
        <f>Q13/C13</f>
        <v>0.051201682239597</v>
      </c>
      <c r="S13" s="62" t="n">
        <f>C13-E13</f>
        <v>135520</v>
      </c>
      <c r="T13" s="49" t="n">
        <f>S13/$C13</f>
        <v>0.223682407953006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</v>
      </c>
      <c r="E14" s="47" t="n">
        <v>576111</v>
      </c>
      <c r="F14" s="49" t="n">
        <f>E14/C14</f>
        <v>0.912284007702247</v>
      </c>
      <c r="G14" s="47" t="n">
        <v>6992</v>
      </c>
      <c r="H14" s="49" t="n">
        <f>G14/C14</f>
        <v>0.0110719805416909</v>
      </c>
      <c r="I14" s="47" t="n">
        <v>14072</v>
      </c>
      <c r="J14" s="49" t="n">
        <f>I14/C14</f>
        <v>0.0222833109528997</v>
      </c>
      <c r="K14" s="47" t="n">
        <v>3622</v>
      </c>
      <c r="L14" s="49" t="n">
        <f>K14/C14</f>
        <v>0.00573551394765512</v>
      </c>
      <c r="M14" s="47" t="n">
        <v>190</v>
      </c>
      <c r="N14" s="49" t="n">
        <f>M14/C14</f>
        <v>0.000300869036458993</v>
      </c>
      <c r="O14" s="47" t="n">
        <v>3755</v>
      </c>
      <c r="P14" s="49" t="n">
        <f>O14/C14</f>
        <v>0.00594612227317642</v>
      </c>
      <c r="Q14" s="47" t="n">
        <v>26762</v>
      </c>
      <c r="R14" s="68" t="n">
        <f>Q14/C14</f>
        <v>0.0423781955458714</v>
      </c>
      <c r="S14" s="62" t="n">
        <f>C14-E14</f>
        <v>55393</v>
      </c>
      <c r="T14" s="49" t="n">
        <f>S14/$C14</f>
        <v>0.0877159922977527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1</v>
      </c>
      <c r="E15" s="47" t="n">
        <v>540173</v>
      </c>
      <c r="F15" s="49" t="n">
        <f>E15/C15</f>
        <v>0.882826034373427</v>
      </c>
      <c r="G15" s="47" t="n">
        <v>26205</v>
      </c>
      <c r="H15" s="49" t="n">
        <f>G15/C15</f>
        <v>0.0428278648335916</v>
      </c>
      <c r="I15" s="47" t="n">
        <v>5112</v>
      </c>
      <c r="J15" s="49" t="n">
        <f>I15/C15</f>
        <v>0.00835474317990155</v>
      </c>
      <c r="K15" s="47" t="n">
        <v>3997</v>
      </c>
      <c r="L15" s="49" t="n">
        <f>K15/C15</f>
        <v>0.00653245471245432</v>
      </c>
      <c r="M15" s="47" t="n">
        <v>128</v>
      </c>
      <c r="N15" s="49" t="n">
        <f>M15/C15</f>
        <v>0.000209195447384076</v>
      </c>
      <c r="O15" s="47" t="n">
        <v>8404</v>
      </c>
      <c r="P15" s="49" t="n">
        <f>O15/C15</f>
        <v>0.0137349885923108</v>
      </c>
      <c r="Q15" s="47" t="n">
        <v>27849</v>
      </c>
      <c r="R15" s="68" t="n">
        <f>Q15/C15</f>
        <v>0.0455147188609308</v>
      </c>
      <c r="S15" s="62" t="n">
        <f>C15-E15</f>
        <v>71695</v>
      </c>
      <c r="T15" s="49" t="n">
        <f>S15/$C15</f>
        <v>0.117173965626573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594575</v>
      </c>
      <c r="D3" s="49" t="n">
        <f>IF(ISERROR(F3+H3+J3+L3+N3+P3+R3+T3),"",F3+H3+J3+L3+N3+P3+R3+T3)</f>
        <v>1</v>
      </c>
      <c r="E3" s="47" t="n">
        <v>248855</v>
      </c>
      <c r="F3" s="49" t="n">
        <f>IF(ISERROR(E3/C3),"",E3/C3)</f>
        <v>0.418542656519363</v>
      </c>
      <c r="G3" s="47" t="n">
        <v>246205</v>
      </c>
      <c r="H3" s="49" t="n">
        <f>IF(ISERROR(G3/C3),"",G3/C3)</f>
        <v>0.414085691460287</v>
      </c>
      <c r="I3" s="47" t="n">
        <v>1538</v>
      </c>
      <c r="J3" s="49" t="n">
        <f>IF(ISERROR(I3/C3),"",I3/C3)</f>
        <v>0.00258672160787117</v>
      </c>
      <c r="K3" s="62" t="n">
        <v>26872</v>
      </c>
      <c r="L3" s="49" t="n">
        <f>IF(ISERROR(K3/C3),"",K3/C3)</f>
        <v>0.0451953075726359</v>
      </c>
      <c r="M3" s="47" t="n">
        <v>152</v>
      </c>
      <c r="N3" s="49" t="n">
        <f>IF(ISERROR(M3/C3),"",M3/C3)</f>
        <v>0.00025564478829416</v>
      </c>
      <c r="O3" s="47" t="n">
        <v>2356</v>
      </c>
      <c r="P3" s="49" t="n">
        <f>IF(ISERROR(O3/C3),"",O3/C3)</f>
        <v>0.00396249421855948</v>
      </c>
      <c r="Q3" s="47" t="n">
        <v>48672</v>
      </c>
      <c r="R3" s="49" t="n">
        <f>IF(ISERROR(Q3/C3),"",Q3/C3)</f>
        <v>0.0818601522095615</v>
      </c>
      <c r="S3" s="47" t="n">
        <f>C3-E3-G3-I3-K3-M3-O3-Q3</f>
        <v>19925</v>
      </c>
      <c r="T3" s="49" t="n">
        <f>IF(ISERROR(S3/C3),"",S3/C3)</f>
        <v>0.0335113316234285</v>
      </c>
      <c r="U3" s="47" t="n">
        <f>IF(ISERROR(C3-E3),"",C3-E3)</f>
        <v>345720</v>
      </c>
      <c r="V3" s="49" t="n">
        <f>IF(ISERROR(U3/$C3),"",U3/$C3)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IF(ISERROR(F4+H4+J4+L4+N4+P4+R4+T4),"",F4+H4+J4+L4+N4+P4+R4+T4)</f>
        <v>1</v>
      </c>
      <c r="E4" s="47" t="n">
        <v>288614</v>
      </c>
      <c r="F4" s="49" t="n">
        <f>IF(ISERROR(E4/C4),"",E4/C4)</f>
        <v>0.488123083584064</v>
      </c>
      <c r="G4" s="47" t="n">
        <v>249382</v>
      </c>
      <c r="H4" s="49" t="n">
        <f>IF(ISERROR(G4/C4),"",G4/C4)</f>
        <v>0.42177133067128</v>
      </c>
      <c r="I4" s="47" t="n">
        <v>1486</v>
      </c>
      <c r="J4" s="49" t="n">
        <f>IF(ISERROR(I4/C4),"",I4/C4)</f>
        <v>0.00251322147299133</v>
      </c>
      <c r="K4" s="62" t="n">
        <v>10470</v>
      </c>
      <c r="L4" s="49" t="n">
        <f>IF(ISERROR(K4/C4),"",K4/C4)</f>
        <v>0.0177075564079537</v>
      </c>
      <c r="M4" s="47" t="n">
        <v>77</v>
      </c>
      <c r="N4" s="49" t="n">
        <f>IF(ISERROR(M4/C4),"",M4/C4)</f>
        <v>0.000130227492207491</v>
      </c>
      <c r="O4" s="47" t="n">
        <v>2554</v>
      </c>
      <c r="P4" s="49" t="n">
        <f>IF(ISERROR(O4/C4),"",O4/C4)</f>
        <v>0.00431949370257056</v>
      </c>
      <c r="Q4" s="47" t="n">
        <v>18655</v>
      </c>
      <c r="R4" s="49" t="n">
        <f>IF(ISERROR(Q4/C4),"",Q4/C4)</f>
        <v>0.0315505697029968</v>
      </c>
      <c r="S4" s="47" t="n">
        <f>C4-E4-G4-I4-K4-M4-O4-Q4</f>
        <v>20035</v>
      </c>
      <c r="T4" s="49" t="n">
        <f>IF(ISERROR(S4/C4),"",S4/C4)</f>
        <v>0.0338845169659362</v>
      </c>
      <c r="U4" s="47" t="n">
        <f>IF(ISERROR(C4-E4),"",C4-E4)</f>
        <v>302659</v>
      </c>
      <c r="V4" s="49" t="n">
        <f>IF(ISERROR(U4/$C4),"",U4/$C4)</f>
        <v>0.511876916415936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622994</v>
      </c>
      <c r="D5" s="49" t="n">
        <f>IF(ISERROR(F5+H5+J5+L5+N5+P5+R5+T5),"",F5+H5+J5+L5+N5+P5+R5+T5)</f>
        <v>1</v>
      </c>
      <c r="E5" s="47" t="n">
        <v>400546</v>
      </c>
      <c r="F5" s="49" t="n">
        <f>IF(ISERROR(E5/C5),"",E5/C5)</f>
        <v>0.642937171144505</v>
      </c>
      <c r="G5" s="47" t="n">
        <v>122480</v>
      </c>
      <c r="H5" s="49" t="n">
        <f>IF(ISERROR(G5/C5),"",G5/C5)</f>
        <v>0.196599004163764</v>
      </c>
      <c r="I5" s="47" t="n">
        <v>1007</v>
      </c>
      <c r="J5" s="49" t="n">
        <f>IF(ISERROR(I5/C5),"",I5/C5)</f>
        <v>0.00161638795879254</v>
      </c>
      <c r="K5" s="62" t="n">
        <v>49667</v>
      </c>
      <c r="L5" s="49" t="n">
        <f>IF(ISERROR(K5/C5),"",K5/C5)</f>
        <v>0.0797230791949842</v>
      </c>
      <c r="M5" s="47" t="n">
        <v>171</v>
      </c>
      <c r="N5" s="49" t="n">
        <f>IF(ISERROR(M5/C5),"",M5/C5)</f>
        <v>0.000274480974134582</v>
      </c>
      <c r="O5" s="47" t="n">
        <v>2590</v>
      </c>
      <c r="P5" s="49" t="n">
        <f>IF(ISERROR(O5/C5),"",O5/C5)</f>
        <v>0.00415734340940683</v>
      </c>
      <c r="Q5" s="47" t="n">
        <v>27379</v>
      </c>
      <c r="R5" s="49" t="n">
        <f>IF(ISERROR(Q5/C5),"",Q5/C5)</f>
        <v>0.0439474537475481</v>
      </c>
      <c r="S5" s="47" t="n">
        <f>C5-E5-G5-I5-K5-M5-O5-Q5</f>
        <v>19154</v>
      </c>
      <c r="T5" s="49" t="n">
        <f>IF(ISERROR(S5/C5),"",S5/C5)</f>
        <v>0.0307450794068643</v>
      </c>
      <c r="U5" s="47" t="n">
        <f>IF(ISERROR(C5-E5),"",C5-E5)</f>
        <v>222448</v>
      </c>
      <c r="V5" s="49" t="n">
        <f>IF(ISERROR(U5/$C5),"",U5/$C5)</f>
        <v>0.357062828855495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IF(ISERROR(F6+H6+J6+L6+N6+P6+R6+T6),"",F6+H6+J6+L6+N6+P6+R6+T6)</f>
        <v>1</v>
      </c>
      <c r="E6" s="47" t="n">
        <v>454703</v>
      </c>
      <c r="F6" s="49" t="n">
        <f>IF(ISERROR(E6/C6),"",E6/C6)</f>
        <v>0.770963995354239</v>
      </c>
      <c r="G6" s="47" t="n">
        <v>44746</v>
      </c>
      <c r="H6" s="49" t="n">
        <f>IF(ISERROR(G6/C6),"",G6/C6)</f>
        <v>0.0758683248980561</v>
      </c>
      <c r="I6" s="47" t="n">
        <v>1656</v>
      </c>
      <c r="J6" s="49" t="n">
        <f>IF(ISERROR(I6/C6),"",I6/C6)</f>
        <v>0.00280780284340904</v>
      </c>
      <c r="K6" s="62" t="n">
        <v>17399</v>
      </c>
      <c r="L6" s="49" t="n">
        <f>IF(ISERROR(K6/C6),"",K6/C6)</f>
        <v>0.0295005807200929</v>
      </c>
      <c r="M6" s="47" t="n">
        <v>151</v>
      </c>
      <c r="N6" s="49" t="n">
        <f>IF(ISERROR(M6/C6),"",M6/C6)</f>
        <v>0.000256025500818095</v>
      </c>
      <c r="O6" s="47" t="n">
        <v>1757</v>
      </c>
      <c r="P6" s="49" t="n">
        <f>IF(ISERROR(O6/C6),"",O6/C6)</f>
        <v>0.0029790516883271</v>
      </c>
      <c r="Q6" s="47" t="n">
        <v>50750</v>
      </c>
      <c r="R6" s="49" t="n">
        <f>IF(ISERROR(Q6/C6),"",Q6/C6)</f>
        <v>0.0860483057385318</v>
      </c>
      <c r="S6" s="47" t="n">
        <f>C6-E6-G6-I6-K6-M6-O6-Q6</f>
        <v>18623</v>
      </c>
      <c r="T6" s="49" t="n">
        <f>IF(ISERROR(S6/C6),"",S6/C6)</f>
        <v>0.0315759132565257</v>
      </c>
      <c r="U6" s="47" t="n">
        <f>IF(ISERROR(C6-E6),"",C6-E6)</f>
        <v>135082</v>
      </c>
      <c r="V6" s="49" t="n">
        <f>IF(ISERROR(U6/$C6),"",U6/$C6)</f>
        <v>0.229036004645761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612608</v>
      </c>
      <c r="D7" s="49" t="n">
        <f>IF(ISERROR(F7+H7+J7+L7+N7+P7+R7+T7),"",F7+H7+J7+L7+N7+P7+R7+T7)</f>
        <v>1</v>
      </c>
      <c r="E7" s="47" t="n">
        <v>501448</v>
      </c>
      <c r="F7" s="49" t="n">
        <f>IF(ISERROR(E7/C7),"",E7/C7)</f>
        <v>0.818546280819056</v>
      </c>
      <c r="G7" s="47" t="n">
        <v>37221</v>
      </c>
      <c r="H7" s="49" t="n">
        <f>IF(ISERROR(G7/C7),"",G7/C7)</f>
        <v>0.0607582662975345</v>
      </c>
      <c r="I7" s="47" t="n">
        <v>1963</v>
      </c>
      <c r="J7" s="49" t="n">
        <f>IF(ISERROR(I7/C7),"",I7/C7)</f>
        <v>0.00320433295027163</v>
      </c>
      <c r="K7" s="62" t="n">
        <v>18316</v>
      </c>
      <c r="L7" s="49" t="n">
        <f>IF(ISERROR(K7/C7),"",K7/C7)</f>
        <v>0.0298984015879649</v>
      </c>
      <c r="M7" s="47" t="n">
        <v>228</v>
      </c>
      <c r="N7" s="49" t="n">
        <f>IF(ISERROR(M7/C7),"",M7/C7)</f>
        <v>0.000372179272879231</v>
      </c>
      <c r="O7" s="47" t="n">
        <v>1975</v>
      </c>
      <c r="P7" s="49" t="n">
        <f>IF(ISERROR(O7/C7),"",O7/C7)</f>
        <v>0.00322392133305474</v>
      </c>
      <c r="Q7" s="47" t="n">
        <v>29634</v>
      </c>
      <c r="R7" s="49" t="n">
        <f>IF(ISERROR(Q7/C7),"",Q7/C7)</f>
        <v>0.0483735112829085</v>
      </c>
      <c r="S7" s="47" t="n">
        <f>C7-E7-G7-I7-K7-M7-O7-Q7</f>
        <v>21823</v>
      </c>
      <c r="T7" s="49" t="n">
        <f>IF(ISERROR(S7/C7),"",S7/C7)</f>
        <v>0.035623106456331</v>
      </c>
      <c r="U7" s="47" t="n">
        <f>IF(ISERROR(C7-E7),"",C7-E7)</f>
        <v>111160</v>
      </c>
      <c r="V7" s="49" t="n">
        <f>IF(ISERROR(U7/$C7),"",U7/$C7)</f>
        <v>0.181453719180944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620432</v>
      </c>
      <c r="D8" s="49" t="n">
        <f>IF(ISERROR(F8+H8+J8+L8+N8+P8+R8+T8),"",F8+H8+J8+L8+N8+P8+R8+T8)</f>
        <v>1</v>
      </c>
      <c r="E8" s="47" t="n">
        <v>474617</v>
      </c>
      <c r="F8" s="49" t="n">
        <f>IF(ISERROR(E8/C8),"",E8/C8)</f>
        <v>0.764978273203187</v>
      </c>
      <c r="G8" s="47" t="n">
        <v>61635</v>
      </c>
      <c r="H8" s="49" t="n">
        <f>IF(ISERROR(G8/C8),"",G8/C8)</f>
        <v>0.0993420713309436</v>
      </c>
      <c r="I8" s="47" t="n">
        <v>1110</v>
      </c>
      <c r="J8" s="49" t="n">
        <f>IF(ISERROR(I8/C8),"",I8/C8)</f>
        <v>0.001789075998659</v>
      </c>
      <c r="K8" s="62" t="n">
        <v>44985</v>
      </c>
      <c r="L8" s="49" t="n">
        <f>IF(ISERROR(K8/C8),"",K8/C8)</f>
        <v>0.0725059313510586</v>
      </c>
      <c r="M8" s="47" t="n">
        <v>103</v>
      </c>
      <c r="N8" s="49" t="n">
        <f>IF(ISERROR(M8/C8),"",M8/C8)</f>
        <v>0.000166013358434123</v>
      </c>
      <c r="O8" s="47" t="n">
        <v>1873</v>
      </c>
      <c r="P8" s="49" t="n">
        <f>IF(ISERROR(O8/C8),"",O8/C8)</f>
        <v>0.00301886427521469</v>
      </c>
      <c r="Q8" s="47" t="n">
        <v>16450</v>
      </c>
      <c r="R8" s="49" t="n">
        <f>IF(ISERROR(Q8/C8),"",Q8/C8)</f>
        <v>0.0265137839440906</v>
      </c>
      <c r="S8" s="47" t="n">
        <f>C8-E8-G8-I8-K8-M8-O8-Q8</f>
        <v>19659</v>
      </c>
      <c r="T8" s="49" t="n">
        <f>IF(ISERROR(S8/C8),"",S8/C8)</f>
        <v>0.0316859865384119</v>
      </c>
      <c r="U8" s="47" t="n">
        <f>IF(ISERROR(C8-E8),"",C8-E8)</f>
        <v>145815</v>
      </c>
      <c r="V8" s="49" t="n">
        <f>IF(ISERROR(U8/$C8),"",U8/$C8)</f>
        <v>0.235021726796813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620454</v>
      </c>
      <c r="D9" s="49" t="n">
        <f>IF(ISERROR(F9+H9+J9+L9+N9+P9+R9+T9),"",F9+H9+J9+L9+N9+P9+R9+T9)</f>
        <v>1</v>
      </c>
      <c r="E9" s="47" t="n">
        <v>456153</v>
      </c>
      <c r="F9" s="49" t="n">
        <f>IF(ISERROR(E9/C9),"",E9/C9)</f>
        <v>0.735192294674545</v>
      </c>
      <c r="G9" s="47" t="n">
        <v>57801</v>
      </c>
      <c r="H9" s="49" t="n">
        <f>IF(ISERROR(G9/C9),"",G9/C9)</f>
        <v>0.0931592027773211</v>
      </c>
      <c r="I9" s="47" t="n">
        <v>1440</v>
      </c>
      <c r="J9" s="49" t="n">
        <f>IF(ISERROR(I9/C9),"",I9/C9)</f>
        <v>0.00232088116121421</v>
      </c>
      <c r="K9" s="62" t="n">
        <v>49151</v>
      </c>
      <c r="L9" s="49" t="n">
        <f>IF(ISERROR(K9/C9),"",K9/C9)</f>
        <v>0.0792177985797497</v>
      </c>
      <c r="M9" s="47" t="n">
        <v>221</v>
      </c>
      <c r="N9" s="49" t="n">
        <f>IF(ISERROR(M9/C9),"",M9/C9)</f>
        <v>0.000356190789325236</v>
      </c>
      <c r="O9" s="47" t="n">
        <v>2500</v>
      </c>
      <c r="P9" s="49" t="n">
        <f>IF(ISERROR(O9/C9),"",O9/C9)</f>
        <v>0.00402930757155244</v>
      </c>
      <c r="Q9" s="47" t="n">
        <v>28364</v>
      </c>
      <c r="R9" s="49" t="n">
        <f>IF(ISERROR(Q9/C9),"",Q9/C9)</f>
        <v>0.0457149119838054</v>
      </c>
      <c r="S9" s="47" t="n">
        <f>C9-E9-G9-I9-K9-M9-O9-Q9</f>
        <v>24824</v>
      </c>
      <c r="T9" s="49" t="n">
        <f>IF(ISERROR(S9/C9),"",S9/C9)</f>
        <v>0.0400094124624871</v>
      </c>
      <c r="U9" s="47" t="n">
        <f>IF(ISERROR(C9-E9),"",C9-E9)</f>
        <v>164301</v>
      </c>
      <c r="V9" s="49" t="n">
        <f>IF(ISERROR(U9/$C9),"",U9/$C9)</f>
        <v>0.264807705325455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604751</v>
      </c>
      <c r="D10" s="49" t="n">
        <f>IF(ISERROR(F10+H10+J10+L10+N10+P10+R10+T10),"",F10+H10+J10+L10+N10+P10+R10+T10)</f>
        <v>1</v>
      </c>
      <c r="E10" s="47" t="n">
        <v>515416</v>
      </c>
      <c r="F10" s="49" t="n">
        <f>IF(ISERROR(E10/C10),"",E10/C10)</f>
        <v>0.852278045013568</v>
      </c>
      <c r="G10" s="47" t="n">
        <v>30511</v>
      </c>
      <c r="H10" s="49" t="n">
        <f>IF(ISERROR(G10/C10),"",G10/C10)</f>
        <v>0.0504521695706167</v>
      </c>
      <c r="I10" s="47" t="n">
        <v>2368</v>
      </c>
      <c r="J10" s="49" t="n">
        <f>IF(ISERROR(I10/C10),"",I10/C10)</f>
        <v>0.00391566115640983</v>
      </c>
      <c r="K10" s="62" t="n">
        <v>6083</v>
      </c>
      <c r="L10" s="49" t="n">
        <f>IF(ISERROR(K10/C10),"",K10/C10)</f>
        <v>0.0100586853101524</v>
      </c>
      <c r="M10" s="47" t="n">
        <v>99</v>
      </c>
      <c r="N10" s="49" t="n">
        <f>IF(ISERROR(M10/C10),"",M10/C10)</f>
        <v>0.000163703739224904</v>
      </c>
      <c r="O10" s="47" t="n">
        <v>1684</v>
      </c>
      <c r="P10" s="49" t="n">
        <f>IF(ISERROR(O10/C10),"",O10/C10)</f>
        <v>0.00278461713994685</v>
      </c>
      <c r="Q10" s="47" t="n">
        <v>25938</v>
      </c>
      <c r="R10" s="49" t="n">
        <f>IF(ISERROR(Q10/C10),"",Q10/C10)</f>
        <v>0.0428903796769249</v>
      </c>
      <c r="S10" s="47" t="n">
        <f>C10-E10-G10-I10-K10-M10-O10-Q10</f>
        <v>22652</v>
      </c>
      <c r="T10" s="49" t="n">
        <f>IF(ISERROR(S10/C10),"",S10/C10)</f>
        <v>0.0374567383931569</v>
      </c>
      <c r="U10" s="47" t="n">
        <f>IF(ISERROR(C10-E10),"",C10-E10)</f>
        <v>89335</v>
      </c>
      <c r="V10" s="49" t="n">
        <f>IF(ISERROR(U10/$C10),"",U10/$C10)</f>
        <v>0.147721954986432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601198</v>
      </c>
      <c r="D11" s="49" t="n">
        <f>IF(ISERROR(F11+H11+J11+L11+N11+P11+R11+T11),"",F11+H11+J11+L11+N11+P11+R11+T11)</f>
        <v>1</v>
      </c>
      <c r="E11" s="47" t="n">
        <v>479985</v>
      </c>
      <c r="F11" s="49" t="n">
        <f>IF(ISERROR(E11/C11),"",E11/C11)</f>
        <v>0.798380899470723</v>
      </c>
      <c r="G11" s="47" t="n">
        <v>40250</v>
      </c>
      <c r="H11" s="49" t="n">
        <f>IF(ISERROR(G11/C11),"",G11/C11)</f>
        <v>0.0669496571844883</v>
      </c>
      <c r="I11" s="47" t="n">
        <v>2261</v>
      </c>
      <c r="J11" s="49" t="n">
        <f>IF(ISERROR(I11/C11),"",I11/C11)</f>
        <v>0.00376082422097213</v>
      </c>
      <c r="K11" s="62" t="n">
        <v>13586</v>
      </c>
      <c r="L11" s="49" t="n">
        <f>IF(ISERROR(K11/C11),"",K11/C11)</f>
        <v>0.022598212236235</v>
      </c>
      <c r="M11" s="47" t="n">
        <v>207</v>
      </c>
      <c r="N11" s="49" t="n">
        <f>IF(ISERROR(M11/C11),"",M11/C11)</f>
        <v>0.000344312522663083</v>
      </c>
      <c r="O11" s="47" t="n">
        <v>2176</v>
      </c>
      <c r="P11" s="49" t="n">
        <f>IF(ISERROR(O11/C11),"",O11/C11)</f>
        <v>0.00361943985176265</v>
      </c>
      <c r="Q11" s="47" t="n">
        <v>41077</v>
      </c>
      <c r="R11" s="49" t="n">
        <f>IF(ISERROR(Q11/C11),"",Q11/C11)</f>
        <v>0.0683252439296205</v>
      </c>
      <c r="S11" s="47" t="n">
        <f>C11-E11-G11-I11-K11-M11-O11-Q11</f>
        <v>21656</v>
      </c>
      <c r="T11" s="49" t="n">
        <f>IF(ISERROR(S11/C11),"",S11/C11)</f>
        <v>0.0360214105835349</v>
      </c>
      <c r="U11" s="47" t="n">
        <f>IF(ISERROR(C11-E11),"",C11-E11)</f>
        <v>121213</v>
      </c>
      <c r="V11" s="49" t="n">
        <f>IF(ISERROR(U11/$C11),"",U11/$C11)</f>
        <v>0.201619100529277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607301</v>
      </c>
      <c r="D12" s="49" t="n">
        <f>IF(ISERROR(F12+H12+J12+L12+N12+P12+R12+T12),"",F12+H12+J12+L12+N12+P12+R12+T12)</f>
        <v>1</v>
      </c>
      <c r="E12" s="47" t="n">
        <v>543209</v>
      </c>
      <c r="F12" s="49" t="n">
        <f>IF(ISERROR(E12/C12),"",E12/C12)</f>
        <v>0.894464194855599</v>
      </c>
      <c r="G12" s="47" t="n">
        <v>14076</v>
      </c>
      <c r="H12" s="49" t="n">
        <f>IF(ISERROR(G12/C12),"",G12/C12)</f>
        <v>0.0231779628223896</v>
      </c>
      <c r="I12" s="47" t="n">
        <v>1563</v>
      </c>
      <c r="J12" s="49" t="n">
        <f>IF(ISERROR(I12/C12),"",I12/C12)</f>
        <v>0.00257368257256286</v>
      </c>
      <c r="K12" s="62" t="n">
        <v>7857</v>
      </c>
      <c r="L12" s="49" t="n">
        <f>IF(ISERROR(K12/C12),"",K12/C12)</f>
        <v>0.0129375713196586</v>
      </c>
      <c r="M12" s="47" t="n">
        <v>117</v>
      </c>
      <c r="N12" s="49" t="n">
        <f>IF(ISERROR(M12/C12),"",M12/C12)</f>
        <v>0.00019265570120912</v>
      </c>
      <c r="O12" s="47" t="n">
        <v>1450</v>
      </c>
      <c r="P12" s="49" t="n">
        <f>IF(ISERROR(O12/C12),"",O12/C12)</f>
        <v>0.0023876133910532</v>
      </c>
      <c r="Q12" s="47" t="n">
        <v>19034</v>
      </c>
      <c r="R12" s="49" t="n">
        <f>IF(ISERROR(Q12/C12),"",Q12/C12)</f>
        <v>0.0313419539898666</v>
      </c>
      <c r="S12" s="47" t="n">
        <f>C12-E12-G12-I12-K12-M12-O12-Q12</f>
        <v>19995</v>
      </c>
      <c r="T12" s="49" t="n">
        <f>IF(ISERROR(S12/C12),"",S12/C12)</f>
        <v>0.0329243653476612</v>
      </c>
      <c r="U12" s="47" t="n">
        <f>IF(ISERROR(C12-E12),"",C12-E12)</f>
        <v>64092</v>
      </c>
      <c r="V12" s="49" t="n">
        <f>IF(ISERROR(U12/$C12),"",U12/$C12)</f>
        <v>0.105535805144401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605859</v>
      </c>
      <c r="D13" s="49" t="n">
        <f>IF(ISERROR(F13+H13+J13+L13+N13+P13+R13+T13),"",F13+H13+J13+L13+N13+P13+R13+T13)</f>
        <v>1</v>
      </c>
      <c r="E13" s="47" t="n">
        <v>461426</v>
      </c>
      <c r="F13" s="49" t="n">
        <f>IF(ISERROR(E13/C13),"",E13/C13)</f>
        <v>0.761606248318503</v>
      </c>
      <c r="G13" s="47" t="n">
        <v>84491</v>
      </c>
      <c r="H13" s="49" t="n">
        <f>IF(ISERROR(G13/C13),"",G13/C13)</f>
        <v>0.139456540218104</v>
      </c>
      <c r="I13" s="47" t="n">
        <v>1992</v>
      </c>
      <c r="J13" s="49" t="n">
        <f>IF(ISERROR(I13/C13),"",I13/C13)</f>
        <v>0.00328789371784524</v>
      </c>
      <c r="K13" s="62" t="n">
        <v>6867</v>
      </c>
      <c r="L13" s="49" t="n">
        <f>IF(ISERROR(K13/C13),"",K13/C13)</f>
        <v>0.0113343203616683</v>
      </c>
      <c r="M13" s="47" t="n">
        <v>187</v>
      </c>
      <c r="N13" s="49" t="n">
        <f>IF(ISERROR(M13/C13),"",M13/C13)</f>
        <v>0.000308652673311777</v>
      </c>
      <c r="O13" s="47" t="n">
        <v>1818</v>
      </c>
      <c r="P13" s="49" t="n">
        <f>IF(ISERROR(O13/C13),"",O13/C13)</f>
        <v>0.00300069818225033</v>
      </c>
      <c r="Q13" s="47" t="n">
        <v>27150</v>
      </c>
      <c r="R13" s="49" t="n">
        <f>IF(ISERROR(Q13/C13),"",Q13/C13)</f>
        <v>0.0448124068471377</v>
      </c>
      <c r="S13" s="47" t="n">
        <f>C13-E13-G13-I13-K13-M13-O13-Q13</f>
        <v>21928</v>
      </c>
      <c r="T13" s="49" t="n">
        <f>IF(ISERROR(S13/C13),"",S13/C13)</f>
        <v>0.0361932396811799</v>
      </c>
      <c r="U13" s="47" t="n">
        <f>IF(ISERROR(C13-E13),"",C13-E13)</f>
        <v>144433</v>
      </c>
      <c r="V13" s="49" t="n">
        <f>IF(ISERROR(U13/$C13),"",U13/$C13)</f>
        <v>0.238393751681497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631504</v>
      </c>
      <c r="D14" s="49" t="n">
        <f>IF(ISERROR(F14+H14+J14+L14+N14+P14+R14+T14),"",F14+H14+J14+L14+N14+P14+R14+T14)</f>
        <v>1</v>
      </c>
      <c r="E14" s="47" t="n">
        <v>572387</v>
      </c>
      <c r="F14" s="49" t="n">
        <f>IF(ISERROR(E14/C14),"",E14/C14)</f>
        <v>0.906386974587651</v>
      </c>
      <c r="G14" s="47" t="n">
        <v>6878</v>
      </c>
      <c r="H14" s="49" t="n">
        <f>IF(ISERROR(G14/C14),"",G14/C14)</f>
        <v>0.0108914591198156</v>
      </c>
      <c r="I14" s="47" t="n">
        <v>13690</v>
      </c>
      <c r="J14" s="49" t="n">
        <f>IF(ISERROR(I14/C14),"",I14/C14)</f>
        <v>0.0216784058374927</v>
      </c>
      <c r="K14" s="62" t="n">
        <v>3569</v>
      </c>
      <c r="L14" s="49" t="n">
        <f>IF(ISERROR(K14/C14),"",K14/C14)</f>
        <v>0.00565158732169551</v>
      </c>
      <c r="M14" s="47" t="n">
        <v>154</v>
      </c>
      <c r="N14" s="49" t="n">
        <f>IF(ISERROR(M14/C14),"",M14/C14)</f>
        <v>0.000243862271656237</v>
      </c>
      <c r="O14" s="47" t="n">
        <v>1592</v>
      </c>
      <c r="P14" s="49" t="n">
        <f>IF(ISERROR(O14/C14),"",O14/C14)</f>
        <v>0.00252096582127746</v>
      </c>
      <c r="Q14" s="47" t="n">
        <v>10443</v>
      </c>
      <c r="R14" s="49" t="n">
        <f>IF(ISERROR(Q14/C14),"",Q14/C14)</f>
        <v>0.016536712356533</v>
      </c>
      <c r="S14" s="47" t="n">
        <f>C14-E14-G14-I14-K14-M14-O14-Q14</f>
        <v>22791</v>
      </c>
      <c r="T14" s="49" t="n">
        <f>IF(ISERROR(S14/C14),"",S14/C14)</f>
        <v>0.0360900326838785</v>
      </c>
      <c r="U14" s="47" t="n">
        <f>IF(ISERROR(C14-E14),"",C14-E14)</f>
        <v>59117</v>
      </c>
      <c r="V14" s="49" t="n">
        <f>IF(ISERROR(U14/$C14),"",U14/$C14)</f>
        <v>0.0936130254123489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611868</v>
      </c>
      <c r="D15" s="49" t="n">
        <f>IF(ISERROR(F15+H15+J15+L15+N15+P15+R15+T15),"",F15+H15+J15+L15+N15+P15+R15+T15)</f>
        <v>1</v>
      </c>
      <c r="E15" s="47" t="n">
        <v>531437</v>
      </c>
      <c r="F15" s="49" t="n">
        <f>IF(ISERROR(E15/C15),"",E15/C15)</f>
        <v>0.868548445089464</v>
      </c>
      <c r="G15" s="47" t="n">
        <v>25840</v>
      </c>
      <c r="H15" s="49" t="n">
        <f>IF(ISERROR(G15/C15),"",G15/C15)</f>
        <v>0.0422313309406604</v>
      </c>
      <c r="I15" s="47" t="n">
        <v>4376</v>
      </c>
      <c r="J15" s="49" t="n">
        <f>IF(ISERROR(I15/C15),"",I15/C15)</f>
        <v>0.00715186935744311</v>
      </c>
      <c r="K15" s="62" t="n">
        <v>3934</v>
      </c>
      <c r="L15" s="49" t="n">
        <f>IF(ISERROR(K15/C15),"",K15/C15)</f>
        <v>0.00642949132819497</v>
      </c>
      <c r="M15" s="47" t="n">
        <v>118</v>
      </c>
      <c r="N15" s="49" t="n">
        <f>IF(ISERROR(M15/C15),"",M15/C15)</f>
        <v>0.000192852053057195</v>
      </c>
      <c r="O15" s="47" t="n">
        <v>1399</v>
      </c>
      <c r="P15" s="49" t="n">
        <f>IF(ISERROR(O15/C15),"",O15/C15)</f>
        <v>0.00228644086633065</v>
      </c>
      <c r="Q15" s="47" t="n">
        <v>24099</v>
      </c>
      <c r="R15" s="49" t="n">
        <f>IF(ISERROR(Q15/C15),"",Q15/C15)</f>
        <v>0.0393859459883504</v>
      </c>
      <c r="S15" s="47" t="n">
        <f>C15-E15-G15-I15-K15-M15-O15-Q15</f>
        <v>20665</v>
      </c>
      <c r="T15" s="49" t="n">
        <f>IF(ISERROR(S15/C15),"",S15/C15)</f>
        <v>0.0337736243764995</v>
      </c>
      <c r="U15" s="47" t="n">
        <f>IF(ISERROR(C15-E15),"",C15-E15)</f>
        <v>80431</v>
      </c>
      <c r="V15" s="49" t="n">
        <f>IF(ISERROR(U15/$C15),"",U15/$C15)</f>
        <v>0.131451554910536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