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Chestnut\"/>
    </mc:Choice>
  </mc:AlternateContent>
  <xr:revisionPtr revIDLastSave="0" documentId="8_{9924F62E-CBF3-4FE6-8918-2CA8832E911E}" xr6:coauthVersionLast="47" xr6:coauthVersionMax="47" xr10:uidLastSave="{00000000-0000-0000-0000-000000000000}"/>
  <bookViews>
    <workbookView xWindow="2220" yWindow="570" windowWidth="24615" windowHeight="11445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E8" i="4"/>
  <c r="D8" i="4"/>
  <c r="B8" i="4"/>
  <c r="D7" i="4"/>
  <c r="B7" i="4"/>
  <c r="D6" i="4"/>
  <c r="B6" i="4"/>
  <c r="D5" i="4"/>
  <c r="B5" i="4"/>
  <c r="D4" i="4"/>
  <c r="H3" i="4" s="1"/>
  <c r="B4" i="4"/>
  <c r="H2" i="4" s="1"/>
  <c r="D3" i="4"/>
  <c r="B3" i="4"/>
  <c r="I15" i="3"/>
  <c r="F15" i="3"/>
  <c r="K15" i="3" s="1"/>
  <c r="C15" i="3"/>
  <c r="E15" i="3" s="1"/>
  <c r="B15" i="3"/>
  <c r="C14" i="3"/>
  <c r="B14" i="3"/>
  <c r="E14" i="3" s="1"/>
  <c r="E13" i="3"/>
  <c r="C13" i="3"/>
  <c r="B13" i="3"/>
  <c r="I13" i="3" s="1"/>
  <c r="I12" i="3"/>
  <c r="F12" i="3"/>
  <c r="K12" i="3" s="1"/>
  <c r="E12" i="3"/>
  <c r="D12" i="3"/>
  <c r="G12" i="3" s="1"/>
  <c r="H12" i="3" s="1"/>
  <c r="C12" i="3"/>
  <c r="B12" i="3"/>
  <c r="C11" i="3"/>
  <c r="B11" i="3"/>
  <c r="I10" i="3"/>
  <c r="C10" i="3"/>
  <c r="E10" i="3" s="1"/>
  <c r="B10" i="3"/>
  <c r="F10" i="3" s="1"/>
  <c r="K10" i="3" s="1"/>
  <c r="C9" i="3"/>
  <c r="B9" i="3"/>
  <c r="E9" i="3" s="1"/>
  <c r="C8" i="3"/>
  <c r="B8" i="3"/>
  <c r="I8" i="3" s="1"/>
  <c r="H7" i="3"/>
  <c r="C7" i="3"/>
  <c r="B7" i="3"/>
  <c r="F7" i="3" s="1"/>
  <c r="C6" i="3"/>
  <c r="B6" i="3"/>
  <c r="E6" i="3" s="1"/>
  <c r="C5" i="3"/>
  <c r="B5" i="3"/>
  <c r="H4" i="3"/>
  <c r="F4" i="3"/>
  <c r="C4" i="3"/>
  <c r="E4" i="3" s="1"/>
  <c r="J4" i="3" s="1"/>
  <c r="B4" i="3"/>
  <c r="C3" i="3"/>
  <c r="B3" i="3"/>
  <c r="F3" i="3" s="1"/>
  <c r="E15" i="1"/>
  <c r="C15" i="4" s="1"/>
  <c r="D15" i="1"/>
  <c r="F15" i="1" s="1"/>
  <c r="D14" i="1"/>
  <c r="F14" i="1" s="1"/>
  <c r="D13" i="1"/>
  <c r="E13" i="1" s="1"/>
  <c r="D12" i="1"/>
  <c r="F12" i="1" s="1"/>
  <c r="D11" i="1"/>
  <c r="F11" i="1" s="1"/>
  <c r="D10" i="1"/>
  <c r="F10" i="1" s="1"/>
  <c r="F9" i="1"/>
  <c r="H9" i="1" s="1"/>
  <c r="D9" i="1"/>
  <c r="E9" i="1" s="1"/>
  <c r="F8" i="1"/>
  <c r="C8" i="2" s="1"/>
  <c r="D8" i="1"/>
  <c r="E8" i="1" s="1"/>
  <c r="D7" i="1"/>
  <c r="E7" i="1" s="1"/>
  <c r="F6" i="1"/>
  <c r="E6" i="4" s="1"/>
  <c r="D6" i="1"/>
  <c r="E6" i="1" s="1"/>
  <c r="D5" i="1"/>
  <c r="F5" i="1" s="1"/>
  <c r="D4" i="1"/>
  <c r="F4" i="1" s="1"/>
  <c r="F3" i="1"/>
  <c r="C3" i="2" s="1"/>
  <c r="D3" i="1"/>
  <c r="E3" i="1" s="1"/>
  <c r="C9" i="4" l="1"/>
  <c r="G9" i="1"/>
  <c r="B9" i="2"/>
  <c r="J12" i="3"/>
  <c r="C4" i="2"/>
  <c r="E4" i="4"/>
  <c r="H4" i="1"/>
  <c r="E10" i="4"/>
  <c r="H10" i="1"/>
  <c r="C10" i="2"/>
  <c r="C12" i="2"/>
  <c r="E12" i="4"/>
  <c r="H12" i="1"/>
  <c r="B8" i="2"/>
  <c r="G8" i="1"/>
  <c r="C8" i="4"/>
  <c r="C11" i="2"/>
  <c r="H11" i="1"/>
  <c r="E11" i="4"/>
  <c r="B13" i="2"/>
  <c r="C13" i="4"/>
  <c r="G13" i="1"/>
  <c r="H14" i="1"/>
  <c r="E14" i="4"/>
  <c r="C14" i="2"/>
  <c r="C3" i="4"/>
  <c r="B3" i="2"/>
  <c r="G3" i="1"/>
  <c r="C15" i="2"/>
  <c r="E15" i="4"/>
  <c r="H15" i="1"/>
  <c r="C5" i="2"/>
  <c r="H5" i="1"/>
  <c r="E5" i="4"/>
  <c r="B6" i="2"/>
  <c r="C6" i="4"/>
  <c r="G6" i="1"/>
  <c r="C7" i="4"/>
  <c r="G7" i="1"/>
  <c r="B7" i="2"/>
  <c r="C6" i="2"/>
  <c r="F9" i="3"/>
  <c r="F7" i="1"/>
  <c r="H3" i="3"/>
  <c r="H6" i="3"/>
  <c r="J6" i="3" s="1"/>
  <c r="H9" i="3"/>
  <c r="J9" i="3" s="1"/>
  <c r="D11" i="3"/>
  <c r="G11" i="3" s="1"/>
  <c r="I11" i="3" s="1"/>
  <c r="F14" i="3"/>
  <c r="C9" i="2"/>
  <c r="F13" i="1"/>
  <c r="F6" i="3"/>
  <c r="I9" i="3"/>
  <c r="E14" i="1"/>
  <c r="D5" i="3"/>
  <c r="G5" i="3" s="1"/>
  <c r="I5" i="3" s="1"/>
  <c r="D8" i="3"/>
  <c r="G8" i="3" s="1"/>
  <c r="F11" i="3"/>
  <c r="D9" i="3"/>
  <c r="G9" i="3" s="1"/>
  <c r="E11" i="3"/>
  <c r="J11" i="3" s="1"/>
  <c r="E5" i="1"/>
  <c r="E11" i="1"/>
  <c r="E5" i="3"/>
  <c r="J5" i="3" s="1"/>
  <c r="E8" i="3"/>
  <c r="J8" i="3" s="1"/>
  <c r="I14" i="3"/>
  <c r="E9" i="4"/>
  <c r="D3" i="3"/>
  <c r="G3" i="3" s="1"/>
  <c r="I3" i="3" s="1"/>
  <c r="K3" i="3" s="1"/>
  <c r="E3" i="3"/>
  <c r="J3" i="3" s="1"/>
  <c r="E4" i="1"/>
  <c r="B15" i="2"/>
  <c r="F5" i="3"/>
  <c r="F8" i="3"/>
  <c r="K8" i="3" s="1"/>
  <c r="H11" i="3"/>
  <c r="D13" i="3"/>
  <c r="G13" i="3" s="1"/>
  <c r="E10" i="1"/>
  <c r="D14" i="3"/>
  <c r="G14" i="3" s="1"/>
  <c r="H14" i="3" s="1"/>
  <c r="J14" i="3" s="1"/>
  <c r="H5" i="3"/>
  <c r="H8" i="3"/>
  <c r="D10" i="3"/>
  <c r="G10" i="3" s="1"/>
  <c r="H10" i="3" s="1"/>
  <c r="J10" i="3" s="1"/>
  <c r="F13" i="3"/>
  <c r="K13" i="3" s="1"/>
  <c r="H3" i="1"/>
  <c r="H6" i="1"/>
  <c r="D6" i="3"/>
  <c r="G6" i="3" s="1"/>
  <c r="I6" i="3" s="1"/>
  <c r="H8" i="1"/>
  <c r="D7" i="3"/>
  <c r="G7" i="3" s="1"/>
  <c r="I7" i="3" s="1"/>
  <c r="K7" i="3" s="1"/>
  <c r="E3" i="4"/>
  <c r="E12" i="1"/>
  <c r="D4" i="3"/>
  <c r="G4" i="3" s="1"/>
  <c r="I4" i="3" s="1"/>
  <c r="K4" i="3" s="1"/>
  <c r="E7" i="3"/>
  <c r="J7" i="3" s="1"/>
  <c r="H13" i="3"/>
  <c r="J13" i="3" s="1"/>
  <c r="D15" i="3"/>
  <c r="G15" i="3" s="1"/>
  <c r="H15" i="3" s="1"/>
  <c r="J15" i="3" s="1"/>
  <c r="G15" i="1"/>
  <c r="O2" i="3" l="1"/>
  <c r="B5" i="2"/>
  <c r="G5" i="1"/>
  <c r="I2" i="4" s="1"/>
  <c r="C5" i="4"/>
  <c r="C13" i="2"/>
  <c r="E13" i="4"/>
  <c r="H13" i="1"/>
  <c r="E7" i="4"/>
  <c r="C7" i="2"/>
  <c r="L4" i="2" s="1"/>
  <c r="H7" i="1"/>
  <c r="I3" i="4" s="1"/>
  <c r="J3" i="4" s="1"/>
  <c r="K3" i="4" s="1"/>
  <c r="K6" i="3"/>
  <c r="K14" i="3"/>
  <c r="K9" i="3"/>
  <c r="B10" i="2"/>
  <c r="C10" i="4"/>
  <c r="G10" i="1"/>
  <c r="K5" i="3"/>
  <c r="O3" i="3" s="1"/>
  <c r="P3" i="3" s="1"/>
  <c r="K11" i="3"/>
  <c r="B12" i="2"/>
  <c r="G12" i="1"/>
  <c r="C12" i="4"/>
  <c r="L1" i="2"/>
  <c r="L3" i="2"/>
  <c r="D3" i="2"/>
  <c r="C11" i="4"/>
  <c r="G11" i="1"/>
  <c r="B11" i="2"/>
  <c r="C4" i="4"/>
  <c r="B4" i="2"/>
  <c r="G4" i="1"/>
  <c r="C14" i="4"/>
  <c r="G14" i="1"/>
  <c r="B14" i="2"/>
  <c r="J2" i="4" l="1"/>
  <c r="K2" i="4" s="1"/>
  <c r="M1" i="1"/>
  <c r="P2" i="3"/>
  <c r="M6" i="3" s="1"/>
  <c r="N7" i="3"/>
  <c r="L5" i="2"/>
  <c r="M2" i="1"/>
  <c r="G8" i="2"/>
  <c r="G11" i="2"/>
  <c r="F8" i="2"/>
  <c r="G15" i="2"/>
  <c r="G7" i="2"/>
  <c r="G13" i="2"/>
  <c r="G12" i="2"/>
  <c r="F5" i="2"/>
  <c r="F15" i="2"/>
  <c r="F11" i="2"/>
  <c r="G4" i="2"/>
  <c r="F4" i="2"/>
  <c r="F6" i="2"/>
  <c r="F7" i="2"/>
  <c r="G10" i="2"/>
  <c r="G5" i="2"/>
  <c r="G14" i="2"/>
  <c r="F10" i="2"/>
  <c r="F13" i="2"/>
  <c r="F14" i="2"/>
  <c r="G3" i="2"/>
  <c r="G9" i="2"/>
  <c r="G6" i="2"/>
  <c r="F3" i="2"/>
  <c r="F12" i="2"/>
  <c r="F9" i="2"/>
  <c r="L2" i="2"/>
  <c r="L6" i="2" s="1"/>
  <c r="I9" i="2" l="1"/>
  <c r="J10" i="2"/>
  <c r="K6" i="1"/>
  <c r="J5" i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<sst xmlns="http://schemas.openxmlformats.org/spreadsheetml/2006/main" count="69" uniqueCount="30">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</sst>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0.42463973889791279</c:v>
                </c:pt>
                <c:pt idx="1">
                  <c:v>0.39516122087921035</c:v>
                </c:pt>
                <c:pt idx="2">
                  <c:v>0.49912931306229086</c:v>
                </c:pt>
                <c:pt idx="3">
                  <c:v>0.45834926212580074</c:v>
                </c:pt>
                <c:pt idx="4">
                  <c:v>0.40753179358834479</c:v>
                </c:pt>
                <c:pt idx="5">
                  <c:v>0.61108372062751559</c:v>
                </c:pt>
                <c:pt idx="6">
                  <c:v>0.50417312457676611</c:v>
                </c:pt>
                <c:pt idx="7">
                  <c:v>0.54799170846810263</c:v>
                </c:pt>
                <c:pt idx="8">
                  <c:v>0.38362095130776386</c:v>
                </c:pt>
                <c:pt idx="9">
                  <c:v>0.51244035490039419</c:v>
                </c:pt>
                <c:pt idx="10">
                  <c:v>0.57631396604437446</c:v>
                </c:pt>
                <c:pt idx="11">
                  <c:v>0.75322277600246501</c:v>
                </c:pt>
                <c:pt idx="12">
                  <c:v>0.77689421251756807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13-4223-A178-BD3D98BD85B4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0.57536026110208727</c:v>
                </c:pt>
                <c:pt idx="1">
                  <c:v>0.60483877912078965</c:v>
                </c:pt>
                <c:pt idx="2">
                  <c:v>0.50087068693770909</c:v>
                </c:pt>
                <c:pt idx="3">
                  <c:v>0.54165073787419926</c:v>
                </c:pt>
                <c:pt idx="4">
                  <c:v>0.59246820641165521</c:v>
                </c:pt>
                <c:pt idx="5">
                  <c:v>0.38891627937248441</c:v>
                </c:pt>
                <c:pt idx="6">
                  <c:v>0.49582687542323389</c:v>
                </c:pt>
                <c:pt idx="7">
                  <c:v>0.45200829153189742</c:v>
                </c:pt>
                <c:pt idx="8">
                  <c:v>0.61637904869223614</c:v>
                </c:pt>
                <c:pt idx="9">
                  <c:v>0.48755964509960575</c:v>
                </c:pt>
                <c:pt idx="10">
                  <c:v>0.42368603395562554</c:v>
                </c:pt>
                <c:pt idx="11">
                  <c:v>0.24677722399753502</c:v>
                </c:pt>
                <c:pt idx="12">
                  <c:v>0.2231057874824319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13-4223-A178-BD3D98BD8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4477135"/>
        <c:axId val="1"/>
      </c:lineChart>
      <c:catAx>
        <c:axId val="1734477135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734477135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0.42463973889791279</c:v>
                </c:pt>
                <c:pt idx="1">
                  <c:v>0.39516122087921035</c:v>
                </c:pt>
                <c:pt idx="2">
                  <c:v>0.49912931306229086</c:v>
                </c:pt>
                <c:pt idx="3">
                  <c:v>0.45834926212580074</c:v>
                </c:pt>
                <c:pt idx="4">
                  <c:v>0.40753179358834479</c:v>
                </c:pt>
                <c:pt idx="5">
                  <c:v>0.61108372062751559</c:v>
                </c:pt>
                <c:pt idx="6">
                  <c:v>0.50417312457676611</c:v>
                </c:pt>
                <c:pt idx="7">
                  <c:v>0.54799170846810263</c:v>
                </c:pt>
                <c:pt idx="8">
                  <c:v>0.38362095130776386</c:v>
                </c:pt>
                <c:pt idx="9">
                  <c:v>0.51244035490039419</c:v>
                </c:pt>
                <c:pt idx="10">
                  <c:v>0.57631396604437446</c:v>
                </c:pt>
                <c:pt idx="11">
                  <c:v>0.75322277600246501</c:v>
                </c:pt>
                <c:pt idx="12">
                  <c:v>0.77689421251756807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2-4EE5-96BE-8EF13AD95963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0.57536026110208727</c:v>
                </c:pt>
                <c:pt idx="1">
                  <c:v>0.60483877912078965</c:v>
                </c:pt>
                <c:pt idx="2">
                  <c:v>0.50087068693770909</c:v>
                </c:pt>
                <c:pt idx="3">
                  <c:v>0.54165073787419926</c:v>
                </c:pt>
                <c:pt idx="4">
                  <c:v>0.59246820641165521</c:v>
                </c:pt>
                <c:pt idx="5">
                  <c:v>0.38891627937248441</c:v>
                </c:pt>
                <c:pt idx="6">
                  <c:v>0.49582687542323389</c:v>
                </c:pt>
                <c:pt idx="7">
                  <c:v>0.45200829153189742</c:v>
                </c:pt>
                <c:pt idx="8">
                  <c:v>0.61637904869223614</c:v>
                </c:pt>
                <c:pt idx="9">
                  <c:v>0.48755964509960575</c:v>
                </c:pt>
                <c:pt idx="10">
                  <c:v>0.42368603395562554</c:v>
                </c:pt>
                <c:pt idx="11">
                  <c:v>0.24677722399753502</c:v>
                </c:pt>
                <c:pt idx="12">
                  <c:v>0.2231057874824319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2-4EE5-96BE-8EF13AD95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4475471"/>
        <c:axId val="1"/>
      </c:barChart>
      <c:catAx>
        <c:axId val="173447547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73447547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25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47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0.6117314090195981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0.57192795335644619</v>
      </c>
    </row>
    <row r="3" spans="1:17" ht="16.5" customHeight="1" x14ac:dyDescent="0.25">
      <c r="A3" s="2">
        <v>1</v>
      </c>
      <c r="B3" s="5">
        <v>2014575</v>
      </c>
      <c r="C3" s="8">
        <v>2729623</v>
      </c>
      <c r="D3" s="12">
        <f t="shared" ref="D3:D15" si="0">SUM(B3:C3)</f>
        <v>4744198</v>
      </c>
      <c r="E3" s="13">
        <f t="shared" ref="E3:E15" si="1">B3/D3</f>
        <v>0.42463973889791279</v>
      </c>
      <c r="F3" s="16">
        <f t="shared" ref="F3:F15" si="2">C3/D3</f>
        <v>0.57536026110208727</v>
      </c>
      <c r="G3" s="13" t="str">
        <f t="shared" ref="G3:G15" si="3">IF(E3&gt;0.5,E3,"")</f>
        <v/>
      </c>
      <c r="H3" s="16">
        <f t="shared" ref="H3:H15" si="4">IF(F3&gt;0.5,F3,"")</f>
        <v>0.57536026110208727</v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1606164</v>
      </c>
      <c r="C4" s="8">
        <v>2458415</v>
      </c>
      <c r="D4" s="12">
        <f t="shared" si="0"/>
        <v>4064579</v>
      </c>
      <c r="E4" s="13">
        <f t="shared" si="1"/>
        <v>0.39516122087921035</v>
      </c>
      <c r="F4" s="16">
        <f t="shared" si="2"/>
        <v>0.60483877912078965</v>
      </c>
      <c r="G4" s="14" t="str">
        <f t="shared" si="3"/>
        <v/>
      </c>
      <c r="H4" s="17">
        <f t="shared" si="4"/>
        <v>0.60483877912078965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2060007</v>
      </c>
      <c r="C5" s="8">
        <v>2067194</v>
      </c>
      <c r="D5" s="12">
        <f t="shared" si="0"/>
        <v>4127201</v>
      </c>
      <c r="E5" s="13">
        <f t="shared" si="1"/>
        <v>0.49912931306229086</v>
      </c>
      <c r="F5" s="16">
        <f t="shared" si="2"/>
        <v>0.50087068693770909</v>
      </c>
      <c r="G5" s="14" t="str">
        <f t="shared" si="3"/>
        <v/>
      </c>
      <c r="H5" s="17">
        <f t="shared" si="4"/>
        <v>0.50087068693770909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1919525</v>
      </c>
      <c r="C6" s="8">
        <v>2268384</v>
      </c>
      <c r="D6" s="12">
        <f t="shared" si="0"/>
        <v>4187909</v>
      </c>
      <c r="E6" s="13">
        <f t="shared" si="1"/>
        <v>0.45834926212580074</v>
      </c>
      <c r="F6" s="16">
        <f t="shared" si="2"/>
        <v>0.54165073787419926</v>
      </c>
      <c r="G6" s="14" t="str">
        <f t="shared" si="3"/>
        <v/>
      </c>
      <c r="H6" s="17">
        <f t="shared" si="4"/>
        <v>0.54165073787419926</v>
      </c>
      <c r="I6" s="18"/>
      <c r="J6" s="20"/>
      <c r="K6" s="60">
        <f>MAX(M1:M2)-MIN(M1:M2)</f>
        <v>3.980345566315191E-2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1639749</v>
      </c>
      <c r="C7" s="8">
        <v>2383861</v>
      </c>
      <c r="D7" s="12">
        <f t="shared" si="0"/>
        <v>4023610</v>
      </c>
      <c r="E7" s="13">
        <f t="shared" si="1"/>
        <v>0.40753179358834479</v>
      </c>
      <c r="F7" s="16">
        <f t="shared" si="2"/>
        <v>0.59246820641165521</v>
      </c>
      <c r="G7" s="14" t="str">
        <f t="shared" si="3"/>
        <v/>
      </c>
      <c r="H7" s="17">
        <f t="shared" si="4"/>
        <v>0.59246820641165521</v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2807351</v>
      </c>
      <c r="C8" s="9">
        <v>1786702</v>
      </c>
      <c r="D8" s="12">
        <f t="shared" si="0"/>
        <v>4594053</v>
      </c>
      <c r="E8" s="14">
        <f t="shared" si="1"/>
        <v>0.61108372062751559</v>
      </c>
      <c r="F8" s="17">
        <f t="shared" si="2"/>
        <v>0.38891627937248441</v>
      </c>
      <c r="G8" s="14">
        <f t="shared" si="3"/>
        <v>0.61108372062751559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2294626</v>
      </c>
      <c r="C9" s="9">
        <v>2256640</v>
      </c>
      <c r="D9" s="12">
        <f t="shared" si="0"/>
        <v>4551266</v>
      </c>
      <c r="E9" s="14">
        <f t="shared" si="1"/>
        <v>0.50417312457676611</v>
      </c>
      <c r="F9" s="17">
        <f t="shared" si="2"/>
        <v>0.49582687542323389</v>
      </c>
      <c r="G9" s="14">
        <f t="shared" si="3"/>
        <v>0.50417312457676611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2465441</v>
      </c>
      <c r="C10" s="9">
        <v>2033607</v>
      </c>
      <c r="D10" s="12">
        <f t="shared" si="0"/>
        <v>4499048</v>
      </c>
      <c r="E10" s="14">
        <f t="shared" si="1"/>
        <v>0.54799170846810263</v>
      </c>
      <c r="F10" s="17">
        <f t="shared" si="2"/>
        <v>0.45200829153189742</v>
      </c>
      <c r="G10" s="14">
        <f t="shared" si="3"/>
        <v>0.54799170846810263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1750528</v>
      </c>
      <c r="C11" s="9">
        <v>2812643</v>
      </c>
      <c r="D11" s="12">
        <f t="shared" si="0"/>
        <v>4563171</v>
      </c>
      <c r="E11" s="14">
        <f t="shared" si="1"/>
        <v>0.38362095130776386</v>
      </c>
      <c r="F11" s="17">
        <f t="shared" si="2"/>
        <v>0.61637904869223614</v>
      </c>
      <c r="G11" s="14" t="str">
        <f t="shared" si="3"/>
        <v/>
      </c>
      <c r="H11" s="17">
        <f t="shared" si="4"/>
        <v>0.61637904869223614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2205758</v>
      </c>
      <c r="C12" s="9">
        <v>2098661</v>
      </c>
      <c r="D12" s="12">
        <f t="shared" si="0"/>
        <v>4304419</v>
      </c>
      <c r="E12" s="14">
        <f t="shared" si="1"/>
        <v>0.51244035490039419</v>
      </c>
      <c r="F12" s="17">
        <f t="shared" si="2"/>
        <v>0.48755964509960575</v>
      </c>
      <c r="G12" s="14">
        <f t="shared" si="3"/>
        <v>0.51244035490039419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2734755</v>
      </c>
      <c r="C13" s="9">
        <v>2010497</v>
      </c>
      <c r="D13" s="12">
        <f t="shared" si="0"/>
        <v>4745252</v>
      </c>
      <c r="E13" s="14">
        <f t="shared" si="1"/>
        <v>0.57631396604437446</v>
      </c>
      <c r="F13" s="17">
        <f t="shared" si="2"/>
        <v>0.42368603395562554</v>
      </c>
      <c r="G13" s="14">
        <f t="shared" si="3"/>
        <v>0.57631396604437446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3023910</v>
      </c>
      <c r="C14" s="9">
        <v>990719</v>
      </c>
      <c r="D14" s="12">
        <f t="shared" si="0"/>
        <v>4014629</v>
      </c>
      <c r="E14" s="14">
        <f t="shared" si="1"/>
        <v>0.75322277600246501</v>
      </c>
      <c r="F14" s="17">
        <f t="shared" si="2"/>
        <v>0.24677722399753502</v>
      </c>
      <c r="G14" s="14">
        <f t="shared" si="3"/>
        <v>0.75322277600246501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2756127</v>
      </c>
      <c r="C15" s="9">
        <v>791495</v>
      </c>
      <c r="D15" s="12">
        <f t="shared" si="0"/>
        <v>3547622</v>
      </c>
      <c r="E15" s="14">
        <f t="shared" si="1"/>
        <v>0.77689421251756807</v>
      </c>
      <c r="F15" s="17">
        <f t="shared" si="2"/>
        <v>0.2231057874824319</v>
      </c>
      <c r="G15" s="14">
        <f t="shared" si="3"/>
        <v>0.77689421251756807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0.50417312457676611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0.49582687542323389</v>
      </c>
    </row>
    <row r="3" spans="1:12" ht="15.75" customHeight="1" x14ac:dyDescent="0.25">
      <c r="A3" s="2">
        <v>1</v>
      </c>
      <c r="B3" s="13">
        <f>'Lopsided Margins'!E3</f>
        <v>0.42463973889791279</v>
      </c>
      <c r="C3" s="16">
        <f>'Lopsided Margins'!F3</f>
        <v>0.57536026110208727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0.52696554946142382</v>
      </c>
    </row>
    <row r="4" spans="1:12" ht="16.5" customHeight="1" x14ac:dyDescent="0.25">
      <c r="A4" s="3">
        <v>2</v>
      </c>
      <c r="B4" s="14">
        <f>'Lopsided Margins'!E4</f>
        <v>0.39516122087921035</v>
      </c>
      <c r="C4" s="17">
        <f>'Lopsided Margins'!F4</f>
        <v>0.60483877912078965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0.47303445053857618</v>
      </c>
    </row>
    <row r="5" spans="1:12" ht="15.75" customHeight="1" x14ac:dyDescent="0.25">
      <c r="A5" s="3">
        <v>3</v>
      </c>
      <c r="B5" s="14">
        <f>'Lopsided Margins'!E5</f>
        <v>0.49912931306229086</v>
      </c>
      <c r="C5" s="17">
        <f>'Lopsided Margins'!F5</f>
        <v>0.50087068693770909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2.2792424884657714E-2</v>
      </c>
    </row>
    <row r="6" spans="1:12" ht="16.5" customHeight="1" x14ac:dyDescent="0.25">
      <c r="A6" s="3">
        <v>4</v>
      </c>
      <c r="B6" s="14">
        <f>'Lopsided Margins'!E6</f>
        <v>0.45834926212580074</v>
      </c>
      <c r="C6" s="17">
        <f>'Lopsided Margins'!F6</f>
        <v>0.54165073787419926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-2.2792424884657714E-2</v>
      </c>
    </row>
    <row r="7" spans="1:12" ht="16.5" customHeight="1" x14ac:dyDescent="0.25">
      <c r="A7" s="3">
        <v>5</v>
      </c>
      <c r="B7" s="14">
        <f>'Lopsided Margins'!E7</f>
        <v>0.40753179358834479</v>
      </c>
      <c r="C7" s="17">
        <f>'Lopsided Margins'!F7</f>
        <v>0.59246820641165521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0.61108372062751559</v>
      </c>
      <c r="C8" s="17">
        <f>'Lopsided Margins'!F8</f>
        <v>0.38891627937248441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0.50417312457676611</v>
      </c>
      <c r="C9" s="17">
        <f>'Lopsided Margins'!F9</f>
        <v>0.49582687542323389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0.54799170846810263</v>
      </c>
      <c r="C10" s="17">
        <f>'Lopsided Margins'!F10</f>
        <v>0.45200829153189742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2.2792424884657714E-2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0.38362095130776386</v>
      </c>
      <c r="C11" s="17">
        <f>'Lopsided Margins'!F11</f>
        <v>0.61637904869223614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0.51244035490039419</v>
      </c>
      <c r="C12" s="17">
        <f>'Lopsided Margins'!F12</f>
        <v>0.48755964509960575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0.57631396604437446</v>
      </c>
      <c r="C13" s="17">
        <f>'Lopsided Margins'!F13</f>
        <v>0.42368603395562554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0.75322277600246501</v>
      </c>
      <c r="C14" s="17">
        <f>'Lopsided Margins'!F14</f>
        <v>0.24677722399753502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0.77689421251756807</v>
      </c>
      <c r="C15" s="17">
        <f>'Lopsided Margins'!F15</f>
        <v>0.2231057874824319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14150371.5</v>
      </c>
      <c r="P2" s="48">
        <f>O2/SUM(D2:D15)</f>
        <v>0.25283439119264606</v>
      </c>
      <c r="Q2" s="50"/>
    </row>
    <row r="3" spans="1:17" ht="16.5" customHeight="1" x14ac:dyDescent="0.25">
      <c r="A3" s="2">
        <v>1</v>
      </c>
      <c r="B3" s="6">
        <f>'Lopsided Margins'!B3</f>
        <v>2014575</v>
      </c>
      <c r="C3" s="9">
        <f>'Lopsided Margins'!C3</f>
        <v>2729623</v>
      </c>
      <c r="D3" s="12">
        <f t="shared" ref="D3:D15" si="0">SUM(B3:C3)</f>
        <v>4744198</v>
      </c>
      <c r="E3" s="43">
        <f t="shared" ref="E3:E15" si="1">IF(MAX(B3:C3)=B3,0,B3)</f>
        <v>2014575</v>
      </c>
      <c r="F3" s="44">
        <f t="shared" ref="F3:F15" si="2">IF(MAX(B3:C3)=B3,C3,0)</f>
        <v>0</v>
      </c>
      <c r="G3" s="12">
        <f t="shared" ref="G3:G15" si="3">D3/2</f>
        <v>2372099</v>
      </c>
      <c r="H3" s="43">
        <f t="shared" ref="H3:H15" si="4">IF(MAX(B3:C3)=B3,B3-G3,0)</f>
        <v>0</v>
      </c>
      <c r="I3" s="44">
        <f t="shared" ref="I3:I15" si="5">IF(MAX(B3:C3)=B3,0,C3-G3)</f>
        <v>357524</v>
      </c>
      <c r="J3" s="43">
        <f t="shared" ref="J3:J15" si="6">MAX(E3,H3)</f>
        <v>2014575</v>
      </c>
      <c r="K3" s="44">
        <f t="shared" ref="K3:K15" si="7">MAX(F3,I3)</f>
        <v>357524</v>
      </c>
      <c r="L3" s="18"/>
      <c r="M3" s="54"/>
      <c r="N3" s="22" t="s">
        <v>3</v>
      </c>
      <c r="O3" s="47">
        <f>SUM(K2:K15)</f>
        <v>13833107</v>
      </c>
      <c r="P3" s="49">
        <f>O3/SUM(D2:D15)</f>
        <v>0.24716560880735394</v>
      </c>
      <c r="Q3" s="50"/>
    </row>
    <row r="4" spans="1:17" ht="16.5" customHeight="1" x14ac:dyDescent="0.25">
      <c r="A4" s="3">
        <v>2</v>
      </c>
      <c r="B4" s="6">
        <f>'Lopsided Margins'!B4</f>
        <v>1606164</v>
      </c>
      <c r="C4" s="9">
        <f>'Lopsided Margins'!C4</f>
        <v>2458415</v>
      </c>
      <c r="D4" s="12">
        <f t="shared" si="0"/>
        <v>4064579</v>
      </c>
      <c r="E4" s="6">
        <f t="shared" si="1"/>
        <v>1606164</v>
      </c>
      <c r="F4" s="9">
        <f t="shared" si="2"/>
        <v>0</v>
      </c>
      <c r="G4" s="12">
        <f t="shared" si="3"/>
        <v>2032289.5</v>
      </c>
      <c r="H4" s="6">
        <f t="shared" si="4"/>
        <v>0</v>
      </c>
      <c r="I4" s="9">
        <f t="shared" si="5"/>
        <v>426125.5</v>
      </c>
      <c r="J4" s="6">
        <f t="shared" si="6"/>
        <v>1606164</v>
      </c>
      <c r="K4" s="9">
        <f t="shared" si="7"/>
        <v>426125.5</v>
      </c>
      <c r="L4" s="18"/>
    </row>
    <row r="5" spans="1:17" x14ac:dyDescent="0.25">
      <c r="A5" s="3">
        <v>3</v>
      </c>
      <c r="B5" s="6">
        <f>'Lopsided Margins'!B5</f>
        <v>2060007</v>
      </c>
      <c r="C5" s="9">
        <f>'Lopsided Margins'!C5</f>
        <v>2067194</v>
      </c>
      <c r="D5" s="12">
        <f t="shared" si="0"/>
        <v>4127201</v>
      </c>
      <c r="E5" s="6">
        <f t="shared" si="1"/>
        <v>2060007</v>
      </c>
      <c r="F5" s="9">
        <f t="shared" si="2"/>
        <v>0</v>
      </c>
      <c r="G5" s="12">
        <f t="shared" si="3"/>
        <v>2063600.5</v>
      </c>
      <c r="H5" s="6">
        <f t="shared" si="4"/>
        <v>0</v>
      </c>
      <c r="I5" s="9">
        <f t="shared" si="5"/>
        <v>3593.5</v>
      </c>
      <c r="J5" s="6">
        <f t="shared" si="6"/>
        <v>2060007</v>
      </c>
      <c r="K5" s="9">
        <f t="shared" si="7"/>
        <v>3593.5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1919525</v>
      </c>
      <c r="C6" s="9">
        <f>'Lopsided Margins'!C6</f>
        <v>2268384</v>
      </c>
      <c r="D6" s="12">
        <f t="shared" si="0"/>
        <v>4187909</v>
      </c>
      <c r="E6" s="6">
        <f t="shared" si="1"/>
        <v>1919525</v>
      </c>
      <c r="F6" s="9">
        <f t="shared" si="2"/>
        <v>0</v>
      </c>
      <c r="G6" s="12">
        <f t="shared" si="3"/>
        <v>2093954.5</v>
      </c>
      <c r="H6" s="6">
        <f t="shared" si="4"/>
        <v>0</v>
      </c>
      <c r="I6" s="9">
        <f t="shared" si="5"/>
        <v>174429.5</v>
      </c>
      <c r="J6" s="6">
        <f t="shared" si="6"/>
        <v>1919525</v>
      </c>
      <c r="K6" s="9">
        <f t="shared" si="7"/>
        <v>174429.5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1639749</v>
      </c>
      <c r="C7" s="9">
        <f>'Lopsided Margins'!C7</f>
        <v>2383861</v>
      </c>
      <c r="D7" s="12">
        <f t="shared" si="0"/>
        <v>4023610</v>
      </c>
      <c r="E7" s="6">
        <f t="shared" si="1"/>
        <v>1639749</v>
      </c>
      <c r="F7" s="9">
        <f t="shared" si="2"/>
        <v>0</v>
      </c>
      <c r="G7" s="12">
        <f t="shared" si="3"/>
        <v>2011805</v>
      </c>
      <c r="H7" s="6">
        <f t="shared" si="4"/>
        <v>0</v>
      </c>
      <c r="I7" s="9">
        <f t="shared" si="5"/>
        <v>372056</v>
      </c>
      <c r="J7" s="6">
        <f t="shared" si="6"/>
        <v>1639749</v>
      </c>
      <c r="K7" s="9">
        <f t="shared" si="7"/>
        <v>372056</v>
      </c>
      <c r="L7" s="18"/>
      <c r="M7" s="20"/>
      <c r="N7" s="60">
        <f>(MAX(O2:O3)-MIN(O2:O3))/SUM(D2:D15)</f>
        <v>5.6687823852920932E-3</v>
      </c>
      <c r="O7" s="61"/>
      <c r="P7" s="62"/>
    </row>
    <row r="8" spans="1:17" x14ac:dyDescent="0.25">
      <c r="A8" s="3">
        <v>6</v>
      </c>
      <c r="B8" s="6">
        <f>'Lopsided Margins'!B8</f>
        <v>2807351</v>
      </c>
      <c r="C8" s="9">
        <f>'Lopsided Margins'!C8</f>
        <v>1786702</v>
      </c>
      <c r="D8" s="12">
        <f t="shared" si="0"/>
        <v>4594053</v>
      </c>
      <c r="E8" s="6">
        <f t="shared" si="1"/>
        <v>0</v>
      </c>
      <c r="F8" s="9">
        <f t="shared" si="2"/>
        <v>1786702</v>
      </c>
      <c r="G8" s="12">
        <f t="shared" si="3"/>
        <v>2297026.5</v>
      </c>
      <c r="H8" s="6">
        <f t="shared" si="4"/>
        <v>510324.5</v>
      </c>
      <c r="I8" s="9">
        <f t="shared" si="5"/>
        <v>0</v>
      </c>
      <c r="J8" s="6">
        <f t="shared" si="6"/>
        <v>510324.5</v>
      </c>
      <c r="K8" s="9">
        <f t="shared" si="7"/>
        <v>1786702</v>
      </c>
      <c r="L8" s="18"/>
    </row>
    <row r="9" spans="1:17" x14ac:dyDescent="0.25">
      <c r="A9" s="3">
        <v>7</v>
      </c>
      <c r="B9" s="6">
        <f>'Lopsided Margins'!B9</f>
        <v>2294626</v>
      </c>
      <c r="C9" s="9">
        <f>'Lopsided Margins'!C9</f>
        <v>2256640</v>
      </c>
      <c r="D9" s="12">
        <f t="shared" si="0"/>
        <v>4551266</v>
      </c>
      <c r="E9" s="6">
        <f t="shared" si="1"/>
        <v>0</v>
      </c>
      <c r="F9" s="9">
        <f t="shared" si="2"/>
        <v>2256640</v>
      </c>
      <c r="G9" s="12">
        <f t="shared" si="3"/>
        <v>2275633</v>
      </c>
      <c r="H9" s="6">
        <f t="shared" si="4"/>
        <v>18993</v>
      </c>
      <c r="I9" s="9">
        <f t="shared" si="5"/>
        <v>0</v>
      </c>
      <c r="J9" s="6">
        <f t="shared" si="6"/>
        <v>18993</v>
      </c>
      <c r="K9" s="9">
        <f t="shared" si="7"/>
        <v>2256640</v>
      </c>
      <c r="L9" s="18"/>
    </row>
    <row r="10" spans="1:17" x14ac:dyDescent="0.25">
      <c r="A10" s="3">
        <v>8</v>
      </c>
      <c r="B10" s="6">
        <f>'Lopsided Margins'!B10</f>
        <v>2465441</v>
      </c>
      <c r="C10" s="9">
        <f>'Lopsided Margins'!C10</f>
        <v>2033607</v>
      </c>
      <c r="D10" s="12">
        <f t="shared" si="0"/>
        <v>4499048</v>
      </c>
      <c r="E10" s="6">
        <f t="shared" si="1"/>
        <v>0</v>
      </c>
      <c r="F10" s="9">
        <f t="shared" si="2"/>
        <v>2033607</v>
      </c>
      <c r="G10" s="12">
        <f t="shared" si="3"/>
        <v>2249524</v>
      </c>
      <c r="H10" s="6">
        <f t="shared" si="4"/>
        <v>215917</v>
      </c>
      <c r="I10" s="9">
        <f t="shared" si="5"/>
        <v>0</v>
      </c>
      <c r="J10" s="6">
        <f t="shared" si="6"/>
        <v>215917</v>
      </c>
      <c r="K10" s="9">
        <f t="shared" si="7"/>
        <v>2033607</v>
      </c>
      <c r="L10" s="18"/>
    </row>
    <row r="11" spans="1:17" x14ac:dyDescent="0.25">
      <c r="A11" s="3">
        <v>9</v>
      </c>
      <c r="B11" s="6">
        <f>'Lopsided Margins'!B11</f>
        <v>1750528</v>
      </c>
      <c r="C11" s="9">
        <f>'Lopsided Margins'!C11</f>
        <v>2812643</v>
      </c>
      <c r="D11" s="12">
        <f t="shared" si="0"/>
        <v>4563171</v>
      </c>
      <c r="E11" s="6">
        <f t="shared" si="1"/>
        <v>1750528</v>
      </c>
      <c r="F11" s="9">
        <f t="shared" si="2"/>
        <v>0</v>
      </c>
      <c r="G11" s="12">
        <f t="shared" si="3"/>
        <v>2281585.5</v>
      </c>
      <c r="H11" s="6">
        <f t="shared" si="4"/>
        <v>0</v>
      </c>
      <c r="I11" s="9">
        <f t="shared" si="5"/>
        <v>531057.5</v>
      </c>
      <c r="J11" s="6">
        <f t="shared" si="6"/>
        <v>1750528</v>
      </c>
      <c r="K11" s="9">
        <f t="shared" si="7"/>
        <v>531057.5</v>
      </c>
      <c r="L11" s="18"/>
    </row>
    <row r="12" spans="1:17" x14ac:dyDescent="0.25">
      <c r="A12" s="3">
        <v>10</v>
      </c>
      <c r="B12" s="6">
        <f>'Lopsided Margins'!B12</f>
        <v>2205758</v>
      </c>
      <c r="C12" s="9">
        <f>'Lopsided Margins'!C12</f>
        <v>2098661</v>
      </c>
      <c r="D12" s="12">
        <f t="shared" si="0"/>
        <v>4304419</v>
      </c>
      <c r="E12" s="6">
        <f t="shared" si="1"/>
        <v>0</v>
      </c>
      <c r="F12" s="9">
        <f t="shared" si="2"/>
        <v>2098661</v>
      </c>
      <c r="G12" s="12">
        <f t="shared" si="3"/>
        <v>2152209.5</v>
      </c>
      <c r="H12" s="6">
        <f t="shared" si="4"/>
        <v>53548.5</v>
      </c>
      <c r="I12" s="9">
        <f t="shared" si="5"/>
        <v>0</v>
      </c>
      <c r="J12" s="6">
        <f t="shared" si="6"/>
        <v>53548.5</v>
      </c>
      <c r="K12" s="9">
        <f t="shared" si="7"/>
        <v>2098661</v>
      </c>
      <c r="L12" s="18"/>
    </row>
    <row r="13" spans="1:17" x14ac:dyDescent="0.25">
      <c r="A13" s="3">
        <v>11</v>
      </c>
      <c r="B13" s="6">
        <f>'Lopsided Margins'!B13</f>
        <v>2734755</v>
      </c>
      <c r="C13" s="9">
        <f>'Lopsided Margins'!C13</f>
        <v>2010497</v>
      </c>
      <c r="D13" s="12">
        <f t="shared" si="0"/>
        <v>4745252</v>
      </c>
      <c r="E13" s="6">
        <f t="shared" si="1"/>
        <v>0</v>
      </c>
      <c r="F13" s="9">
        <f t="shared" si="2"/>
        <v>2010497</v>
      </c>
      <c r="G13" s="12">
        <f t="shared" si="3"/>
        <v>2372626</v>
      </c>
      <c r="H13" s="6">
        <f t="shared" si="4"/>
        <v>362129</v>
      </c>
      <c r="I13" s="9">
        <f t="shared" si="5"/>
        <v>0</v>
      </c>
      <c r="J13" s="6">
        <f t="shared" si="6"/>
        <v>362129</v>
      </c>
      <c r="K13" s="9">
        <f t="shared" si="7"/>
        <v>2010497</v>
      </c>
      <c r="L13" s="18"/>
    </row>
    <row r="14" spans="1:17" x14ac:dyDescent="0.25">
      <c r="A14" s="3">
        <v>12</v>
      </c>
      <c r="B14" s="6">
        <f>'Lopsided Margins'!B14</f>
        <v>3023910</v>
      </c>
      <c r="C14" s="9">
        <f>'Lopsided Margins'!C14</f>
        <v>990719</v>
      </c>
      <c r="D14" s="12">
        <f t="shared" si="0"/>
        <v>4014629</v>
      </c>
      <c r="E14" s="6">
        <f t="shared" si="1"/>
        <v>0</v>
      </c>
      <c r="F14" s="9">
        <f t="shared" si="2"/>
        <v>990719</v>
      </c>
      <c r="G14" s="12">
        <f t="shared" si="3"/>
        <v>2007314.5</v>
      </c>
      <c r="H14" s="6">
        <f t="shared" si="4"/>
        <v>1016595.5</v>
      </c>
      <c r="I14" s="9">
        <f t="shared" si="5"/>
        <v>0</v>
      </c>
      <c r="J14" s="6">
        <f t="shared" si="6"/>
        <v>1016595.5</v>
      </c>
      <c r="K14" s="9">
        <f t="shared" si="7"/>
        <v>990719</v>
      </c>
      <c r="L14" s="18"/>
    </row>
    <row r="15" spans="1:17" x14ac:dyDescent="0.25">
      <c r="A15" s="3">
        <v>13</v>
      </c>
      <c r="B15" s="6">
        <f>'Lopsided Margins'!B15</f>
        <v>2756127</v>
      </c>
      <c r="C15" s="9">
        <f>'Lopsided Margins'!C15</f>
        <v>791495</v>
      </c>
      <c r="D15" s="12">
        <f t="shared" si="0"/>
        <v>3547622</v>
      </c>
      <c r="E15" s="6">
        <f t="shared" si="1"/>
        <v>0</v>
      </c>
      <c r="F15" s="9">
        <f t="shared" si="2"/>
        <v>791495</v>
      </c>
      <c r="G15" s="12">
        <f t="shared" si="3"/>
        <v>1773811</v>
      </c>
      <c r="H15" s="6">
        <f t="shared" si="4"/>
        <v>982316</v>
      </c>
      <c r="I15" s="9">
        <f t="shared" si="5"/>
        <v>0</v>
      </c>
      <c r="J15" s="6">
        <f t="shared" si="6"/>
        <v>982316</v>
      </c>
      <c r="K15" s="9">
        <f t="shared" si="7"/>
        <v>791495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0.52313932308308275</v>
      </c>
      <c r="I2" s="23">
        <f>COUNT('Lopsided Margins'!G2:G15)</f>
        <v>7</v>
      </c>
      <c r="J2" s="37">
        <f>I2/(I2+I3)</f>
        <v>0.53846153846153844</v>
      </c>
      <c r="K2" s="38">
        <f>J2-H2</f>
        <v>1.5322215378455684E-2</v>
      </c>
    </row>
    <row r="3" spans="1:11" ht="16.5" customHeight="1" x14ac:dyDescent="0.25">
      <c r="A3" s="2">
        <v>1</v>
      </c>
      <c r="B3" s="6">
        <f>'Lopsided Margins'!B3</f>
        <v>2014575</v>
      </c>
      <c r="C3" s="14">
        <f>'Lopsided Margins'!E3</f>
        <v>0.42463973889791279</v>
      </c>
      <c r="D3" s="9">
        <f>'Lopsided Margins'!C3</f>
        <v>2729623</v>
      </c>
      <c r="E3" s="17">
        <f>'Lopsided Margins'!F3</f>
        <v>0.57536026110208727</v>
      </c>
      <c r="G3" s="22" t="s">
        <v>3</v>
      </c>
      <c r="H3" s="38">
        <f>SUM(D2:D15)/(SUM(B2:B15)+SUM(D2:D15))</f>
        <v>0.47686067691691725</v>
      </c>
      <c r="I3" s="23">
        <f>COUNT('Lopsided Margins'!H2:H115)</f>
        <v>6</v>
      </c>
      <c r="J3" s="37">
        <f>I3/(I2+I3)</f>
        <v>0.46153846153846156</v>
      </c>
      <c r="K3" s="38">
        <f>J3-H3</f>
        <v>-1.5322215378455684E-2</v>
      </c>
    </row>
    <row r="4" spans="1:11" x14ac:dyDescent="0.25">
      <c r="A4" s="3">
        <v>2</v>
      </c>
      <c r="B4" s="6">
        <f>'Lopsided Margins'!B4</f>
        <v>1606164</v>
      </c>
      <c r="C4" s="14">
        <f>'Lopsided Margins'!E4</f>
        <v>0.39516122087921035</v>
      </c>
      <c r="D4" s="9">
        <f>'Lopsided Margins'!C4</f>
        <v>2458415</v>
      </c>
      <c r="E4" s="17">
        <f>'Lopsided Margins'!F4</f>
        <v>0.60483877912078965</v>
      </c>
    </row>
    <row r="5" spans="1:11" x14ac:dyDescent="0.25">
      <c r="A5" s="3">
        <v>3</v>
      </c>
      <c r="B5" s="6">
        <f>'Lopsided Margins'!B5</f>
        <v>2060007</v>
      </c>
      <c r="C5" s="14">
        <f>'Lopsided Margins'!E5</f>
        <v>0.49912931306229086</v>
      </c>
      <c r="D5" s="9">
        <f>'Lopsided Margins'!C5</f>
        <v>2067194</v>
      </c>
      <c r="E5" s="17">
        <f>'Lopsided Margins'!F5</f>
        <v>0.50087068693770909</v>
      </c>
    </row>
    <row r="6" spans="1:11" x14ac:dyDescent="0.25">
      <c r="A6" s="3">
        <v>4</v>
      </c>
      <c r="B6" s="6">
        <f>'Lopsided Margins'!B6</f>
        <v>1919525</v>
      </c>
      <c r="C6" s="14">
        <f>'Lopsided Margins'!E6</f>
        <v>0.45834926212580074</v>
      </c>
      <c r="D6" s="9">
        <f>'Lopsided Margins'!C6</f>
        <v>2268384</v>
      </c>
      <c r="E6" s="17">
        <f>'Lopsided Margins'!F6</f>
        <v>0.54165073787419926</v>
      </c>
    </row>
    <row r="7" spans="1:11" x14ac:dyDescent="0.25">
      <c r="A7" s="3">
        <v>5</v>
      </c>
      <c r="B7" s="6">
        <f>'Lopsided Margins'!B7</f>
        <v>1639749</v>
      </c>
      <c r="C7" s="14">
        <f>'Lopsided Margins'!E7</f>
        <v>0.40753179358834479</v>
      </c>
      <c r="D7" s="9">
        <f>'Lopsided Margins'!C7</f>
        <v>2383861</v>
      </c>
      <c r="E7" s="17">
        <f>'Lopsided Margins'!F7</f>
        <v>0.59246820641165521</v>
      </c>
    </row>
    <row r="8" spans="1:11" x14ac:dyDescent="0.25">
      <c r="A8" s="3">
        <v>6</v>
      </c>
      <c r="B8" s="6">
        <f>'Lopsided Margins'!B8</f>
        <v>2807351</v>
      </c>
      <c r="C8" s="14">
        <f>'Lopsided Margins'!E8</f>
        <v>0.61108372062751559</v>
      </c>
      <c r="D8" s="9">
        <f>'Lopsided Margins'!C8</f>
        <v>1786702</v>
      </c>
      <c r="E8" s="17">
        <f>'Lopsided Margins'!F8</f>
        <v>0.38891627937248441</v>
      </c>
    </row>
    <row r="9" spans="1:11" x14ac:dyDescent="0.25">
      <c r="A9" s="3">
        <v>7</v>
      </c>
      <c r="B9" s="6">
        <f>'Lopsided Margins'!B9</f>
        <v>2294626</v>
      </c>
      <c r="C9" s="14">
        <f>'Lopsided Margins'!E9</f>
        <v>0.50417312457676611</v>
      </c>
      <c r="D9" s="9">
        <f>'Lopsided Margins'!C9</f>
        <v>2256640</v>
      </c>
      <c r="E9" s="17">
        <f>'Lopsided Margins'!F9</f>
        <v>0.49582687542323389</v>
      </c>
    </row>
    <row r="10" spans="1:11" x14ac:dyDescent="0.25">
      <c r="A10" s="3">
        <v>8</v>
      </c>
      <c r="B10" s="6">
        <f>'Lopsided Margins'!B10</f>
        <v>2465441</v>
      </c>
      <c r="C10" s="14">
        <f>'Lopsided Margins'!E10</f>
        <v>0.54799170846810263</v>
      </c>
      <c r="D10" s="9">
        <f>'Lopsided Margins'!C10</f>
        <v>2033607</v>
      </c>
      <c r="E10" s="17">
        <f>'Lopsided Margins'!F10</f>
        <v>0.45200829153189742</v>
      </c>
    </row>
    <row r="11" spans="1:11" x14ac:dyDescent="0.25">
      <c r="A11" s="3">
        <v>9</v>
      </c>
      <c r="B11" s="6">
        <f>'Lopsided Margins'!B11</f>
        <v>1750528</v>
      </c>
      <c r="C11" s="14">
        <f>'Lopsided Margins'!E11</f>
        <v>0.38362095130776386</v>
      </c>
      <c r="D11" s="9">
        <f>'Lopsided Margins'!C11</f>
        <v>2812643</v>
      </c>
      <c r="E11" s="17">
        <f>'Lopsided Margins'!F11</f>
        <v>0.61637904869223614</v>
      </c>
    </row>
    <row r="12" spans="1:11" x14ac:dyDescent="0.25">
      <c r="A12" s="3">
        <v>10</v>
      </c>
      <c r="B12" s="6">
        <f>'Lopsided Margins'!B12</f>
        <v>2205758</v>
      </c>
      <c r="C12" s="14">
        <f>'Lopsided Margins'!E12</f>
        <v>0.51244035490039419</v>
      </c>
      <c r="D12" s="9">
        <f>'Lopsided Margins'!C12</f>
        <v>2098661</v>
      </c>
      <c r="E12" s="17">
        <f>'Lopsided Margins'!F12</f>
        <v>0.48755964509960575</v>
      </c>
    </row>
    <row r="13" spans="1:11" x14ac:dyDescent="0.25">
      <c r="A13" s="3">
        <v>11</v>
      </c>
      <c r="B13" s="6">
        <f>'Lopsided Margins'!B13</f>
        <v>2734755</v>
      </c>
      <c r="C13" s="14">
        <f>'Lopsided Margins'!E13</f>
        <v>0.57631396604437446</v>
      </c>
      <c r="D13" s="9">
        <f>'Lopsided Margins'!C13</f>
        <v>2010497</v>
      </c>
      <c r="E13" s="17">
        <f>'Lopsided Margins'!F13</f>
        <v>0.42368603395562554</v>
      </c>
    </row>
    <row r="14" spans="1:11" x14ac:dyDescent="0.25">
      <c r="A14" s="3">
        <v>12</v>
      </c>
      <c r="B14" s="6">
        <f>'Lopsided Margins'!B14</f>
        <v>3023910</v>
      </c>
      <c r="C14" s="14">
        <f>'Lopsided Margins'!E14</f>
        <v>0.75322277600246501</v>
      </c>
      <c r="D14" s="9">
        <f>'Lopsided Margins'!C14</f>
        <v>990719</v>
      </c>
      <c r="E14" s="17">
        <f>'Lopsided Margins'!F14</f>
        <v>0.24677722399753502</v>
      </c>
    </row>
    <row r="15" spans="1:11" x14ac:dyDescent="0.25">
      <c r="A15" s="3">
        <v>13</v>
      </c>
      <c r="B15" s="6">
        <f>'Lopsided Margins'!B15</f>
        <v>2756127</v>
      </c>
      <c r="C15" s="14">
        <f>'Lopsided Margins'!E15</f>
        <v>0.77689421251756807</v>
      </c>
      <c r="D15" s="9">
        <f>'Lopsided Margins'!C15</f>
        <v>791495</v>
      </c>
      <c r="E15" s="17">
        <f>'Lopsided Margins'!F15</f>
        <v>0.2231057874824319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2021-11-02T02:34:40Z</dcterms:created>
  <dcterms:modified xsi:type="dcterms:W3CDTF">2021-11-02T02:34:40Z</dcterms:modified>
</cp:coreProperties>
</file>