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8_{CDB29128-0868-48AF-9B95-80B631B89E33}" xr6:coauthVersionLast="47" xr6:coauthVersionMax="47" xr10:uidLastSave="{00000000-0000-0000-0000-000000000000}"/>
  <bookViews>
    <workbookView xWindow="-57720" yWindow="-4005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E34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C14" i="4"/>
  <c r="B14" i="4"/>
  <c r="D13" i="4"/>
  <c r="B13" i="4"/>
  <c r="D12" i="4"/>
  <c r="B12" i="4"/>
  <c r="D11" i="4"/>
  <c r="B11" i="4"/>
  <c r="D10" i="4"/>
  <c r="B10" i="4"/>
  <c r="D9" i="4"/>
  <c r="B9" i="4"/>
  <c r="E8" i="4"/>
  <c r="D8" i="4"/>
  <c r="C8" i="4"/>
  <c r="B8" i="4"/>
  <c r="D7" i="4"/>
  <c r="B7" i="4"/>
  <c r="D6" i="4"/>
  <c r="B6" i="4"/>
  <c r="D5" i="4"/>
  <c r="B5" i="4"/>
  <c r="D4" i="4"/>
  <c r="B4" i="4"/>
  <c r="D3" i="4"/>
  <c r="B3" i="4"/>
  <c r="H2" i="4" s="1"/>
  <c r="C40" i="3"/>
  <c r="H40" i="3" s="1"/>
  <c r="B40" i="3"/>
  <c r="C39" i="3"/>
  <c r="B39" i="3"/>
  <c r="H38" i="3"/>
  <c r="G38" i="3"/>
  <c r="F38" i="3"/>
  <c r="E38" i="3"/>
  <c r="J38" i="3" s="1"/>
  <c r="D38" i="3"/>
  <c r="C38" i="3"/>
  <c r="B38" i="3"/>
  <c r="I37" i="3"/>
  <c r="F37" i="3"/>
  <c r="C37" i="3"/>
  <c r="B37" i="3"/>
  <c r="H36" i="3"/>
  <c r="C36" i="3"/>
  <c r="B36" i="3"/>
  <c r="D35" i="3"/>
  <c r="G35" i="3" s="1"/>
  <c r="C35" i="3"/>
  <c r="E35" i="3" s="1"/>
  <c r="B35" i="3"/>
  <c r="G34" i="3"/>
  <c r="F34" i="3"/>
  <c r="E34" i="3"/>
  <c r="D34" i="3"/>
  <c r="C34" i="3"/>
  <c r="B34" i="3"/>
  <c r="I34" i="3" s="1"/>
  <c r="J33" i="3"/>
  <c r="H33" i="3"/>
  <c r="F33" i="3"/>
  <c r="C33" i="3"/>
  <c r="B33" i="3"/>
  <c r="E33" i="3" s="1"/>
  <c r="H32" i="3"/>
  <c r="D32" i="3"/>
  <c r="G32" i="3" s="1"/>
  <c r="C32" i="3"/>
  <c r="B32" i="3"/>
  <c r="C31" i="3"/>
  <c r="B31" i="3"/>
  <c r="F30" i="3"/>
  <c r="E30" i="3"/>
  <c r="D30" i="3"/>
  <c r="G30" i="3" s="1"/>
  <c r="H30" i="3" s="1"/>
  <c r="C30" i="3"/>
  <c r="B30" i="3"/>
  <c r="I30" i="3" s="1"/>
  <c r="C29" i="3"/>
  <c r="B29" i="3"/>
  <c r="C28" i="3"/>
  <c r="B28" i="3"/>
  <c r="E27" i="3"/>
  <c r="D27" i="3"/>
  <c r="G27" i="3" s="1"/>
  <c r="C27" i="3"/>
  <c r="B27" i="3"/>
  <c r="F26" i="3"/>
  <c r="E26" i="3"/>
  <c r="D26" i="3"/>
  <c r="G26" i="3" s="1"/>
  <c r="C26" i="3"/>
  <c r="B26" i="3"/>
  <c r="H25" i="3"/>
  <c r="F25" i="3"/>
  <c r="C25" i="3"/>
  <c r="B25" i="3"/>
  <c r="E25" i="3" s="1"/>
  <c r="J25" i="3" s="1"/>
  <c r="C24" i="3"/>
  <c r="B24" i="3"/>
  <c r="C23" i="3"/>
  <c r="B23" i="3"/>
  <c r="H22" i="3"/>
  <c r="F22" i="3"/>
  <c r="E22" i="3"/>
  <c r="J22" i="3" s="1"/>
  <c r="D22" i="3"/>
  <c r="G22" i="3" s="1"/>
  <c r="C22" i="3"/>
  <c r="B22" i="3"/>
  <c r="I21" i="3"/>
  <c r="F21" i="3"/>
  <c r="K21" i="3" s="1"/>
  <c r="C21" i="3"/>
  <c r="B21" i="3"/>
  <c r="C20" i="3"/>
  <c r="B20" i="3"/>
  <c r="C19" i="3"/>
  <c r="B19" i="3"/>
  <c r="G18" i="3"/>
  <c r="F18" i="3"/>
  <c r="E18" i="3"/>
  <c r="D18" i="3"/>
  <c r="C18" i="3"/>
  <c r="B18" i="3"/>
  <c r="I17" i="3"/>
  <c r="F17" i="3"/>
  <c r="K17" i="3" s="1"/>
  <c r="C17" i="3"/>
  <c r="B17" i="3"/>
  <c r="E17" i="3" s="1"/>
  <c r="I16" i="3"/>
  <c r="D16" i="3"/>
  <c r="G16" i="3" s="1"/>
  <c r="H16" i="3" s="1"/>
  <c r="C16" i="3"/>
  <c r="B16" i="3"/>
  <c r="C15" i="3"/>
  <c r="B15" i="3"/>
  <c r="H14" i="3"/>
  <c r="F14" i="3"/>
  <c r="E14" i="3"/>
  <c r="J14" i="3" s="1"/>
  <c r="D14" i="3"/>
  <c r="G14" i="3" s="1"/>
  <c r="C14" i="3"/>
  <c r="B14" i="3"/>
  <c r="I13" i="3"/>
  <c r="F13" i="3"/>
  <c r="C13" i="3"/>
  <c r="B13" i="3"/>
  <c r="C12" i="3"/>
  <c r="B12" i="3"/>
  <c r="F11" i="3"/>
  <c r="E11" i="3"/>
  <c r="D11" i="3"/>
  <c r="G11" i="3" s="1"/>
  <c r="C11" i="3"/>
  <c r="B11" i="3"/>
  <c r="G10" i="3"/>
  <c r="F10" i="3"/>
  <c r="K10" i="3" s="1"/>
  <c r="E10" i="3"/>
  <c r="D10" i="3"/>
  <c r="C10" i="3"/>
  <c r="B10" i="3"/>
  <c r="I10" i="3" s="1"/>
  <c r="I9" i="3"/>
  <c r="F9" i="3"/>
  <c r="K9" i="3" s="1"/>
  <c r="C9" i="3"/>
  <c r="B9" i="3"/>
  <c r="E9" i="3" s="1"/>
  <c r="D8" i="3"/>
  <c r="G8" i="3" s="1"/>
  <c r="H8" i="3" s="1"/>
  <c r="C8" i="3"/>
  <c r="B8" i="3"/>
  <c r="C7" i="3"/>
  <c r="B7" i="3"/>
  <c r="I6" i="3"/>
  <c r="F6" i="3"/>
  <c r="C6" i="3"/>
  <c r="B6" i="3"/>
  <c r="E6" i="3" s="1"/>
  <c r="C5" i="3"/>
  <c r="B5" i="3"/>
  <c r="C4" i="3"/>
  <c r="E4" i="3" s="1"/>
  <c r="B4" i="3"/>
  <c r="I3" i="3"/>
  <c r="F3" i="3"/>
  <c r="C3" i="3"/>
  <c r="B3" i="3"/>
  <c r="E3" i="3" s="1"/>
  <c r="C39" i="2"/>
  <c r="B39" i="2"/>
  <c r="B37" i="2"/>
  <c r="C31" i="2"/>
  <c r="C29" i="2"/>
  <c r="B29" i="2"/>
  <c r="B23" i="2"/>
  <c r="C17" i="2"/>
  <c r="C13" i="2"/>
  <c r="B13" i="2"/>
  <c r="D40" i="1"/>
  <c r="H39" i="1"/>
  <c r="F39" i="1"/>
  <c r="E39" i="4" s="1"/>
  <c r="E39" i="1"/>
  <c r="C39" i="4" s="1"/>
  <c r="D39" i="1"/>
  <c r="D38" i="1"/>
  <c r="F38" i="1" s="1"/>
  <c r="H37" i="1"/>
  <c r="G37" i="1"/>
  <c r="E37" i="1"/>
  <c r="C37" i="4" s="1"/>
  <c r="D37" i="1"/>
  <c r="F37" i="1" s="1"/>
  <c r="E37" i="4" s="1"/>
  <c r="F36" i="1"/>
  <c r="C36" i="2" s="1"/>
  <c r="D36" i="1"/>
  <c r="E36" i="1" s="1"/>
  <c r="D35" i="1"/>
  <c r="F34" i="1"/>
  <c r="C34" i="2" s="1"/>
  <c r="D34" i="1"/>
  <c r="E34" i="1" s="1"/>
  <c r="B34" i="2" s="1"/>
  <c r="D33" i="1"/>
  <c r="F33" i="1" s="1"/>
  <c r="H32" i="1"/>
  <c r="D32" i="1"/>
  <c r="F32" i="1" s="1"/>
  <c r="C32" i="2" s="1"/>
  <c r="G31" i="1"/>
  <c r="F31" i="1"/>
  <c r="E31" i="4" s="1"/>
  <c r="E31" i="1"/>
  <c r="C31" i="4" s="1"/>
  <c r="D31" i="1"/>
  <c r="D30" i="1"/>
  <c r="F30" i="1" s="1"/>
  <c r="H29" i="1"/>
  <c r="G29" i="1"/>
  <c r="F29" i="1"/>
  <c r="E29" i="4" s="1"/>
  <c r="E29" i="1"/>
  <c r="C29" i="4" s="1"/>
  <c r="D29" i="1"/>
  <c r="D28" i="1"/>
  <c r="F28" i="1" s="1"/>
  <c r="D27" i="1"/>
  <c r="F27" i="1" s="1"/>
  <c r="C27" i="2" s="1"/>
  <c r="G26" i="1"/>
  <c r="F26" i="1"/>
  <c r="C26" i="2" s="1"/>
  <c r="D26" i="1"/>
  <c r="E26" i="1" s="1"/>
  <c r="B26" i="2" s="1"/>
  <c r="D25" i="1"/>
  <c r="F25" i="1" s="1"/>
  <c r="D24" i="1"/>
  <c r="H23" i="1"/>
  <c r="G23" i="1"/>
  <c r="F23" i="1"/>
  <c r="E23" i="4" s="1"/>
  <c r="E23" i="1"/>
  <c r="C23" i="4" s="1"/>
  <c r="D23" i="1"/>
  <c r="D22" i="1"/>
  <c r="F22" i="1" s="1"/>
  <c r="E22" i="4" s="1"/>
  <c r="E21" i="1"/>
  <c r="C21" i="4" s="1"/>
  <c r="D21" i="1"/>
  <c r="F21" i="1" s="1"/>
  <c r="E21" i="4" s="1"/>
  <c r="D20" i="1"/>
  <c r="E20" i="1" s="1"/>
  <c r="D19" i="1"/>
  <c r="G18" i="1"/>
  <c r="D18" i="1"/>
  <c r="E18" i="1" s="1"/>
  <c r="B18" i="2" s="1"/>
  <c r="F17" i="1"/>
  <c r="D17" i="1"/>
  <c r="E17" i="1" s="1"/>
  <c r="H16" i="1"/>
  <c r="D16" i="1"/>
  <c r="F16" i="1" s="1"/>
  <c r="C16" i="2" s="1"/>
  <c r="F15" i="1"/>
  <c r="E15" i="4" s="1"/>
  <c r="E15" i="1"/>
  <c r="C15" i="4" s="1"/>
  <c r="D15" i="1"/>
  <c r="F14" i="1"/>
  <c r="C14" i="2" s="1"/>
  <c r="E14" i="1"/>
  <c r="D14" i="1"/>
  <c r="H13" i="1"/>
  <c r="G13" i="1"/>
  <c r="F13" i="1"/>
  <c r="E13" i="4" s="1"/>
  <c r="E13" i="1"/>
  <c r="C13" i="4" s="1"/>
  <c r="D13" i="1"/>
  <c r="D12" i="1"/>
  <c r="F12" i="1" s="1"/>
  <c r="D11" i="1"/>
  <c r="F11" i="1" s="1"/>
  <c r="H10" i="1"/>
  <c r="G10" i="1"/>
  <c r="F10" i="1"/>
  <c r="C10" i="2" s="1"/>
  <c r="D10" i="1"/>
  <c r="E10" i="1" s="1"/>
  <c r="B10" i="2" s="1"/>
  <c r="F9" i="1"/>
  <c r="D9" i="1"/>
  <c r="E9" i="1" s="1"/>
  <c r="F8" i="1"/>
  <c r="C8" i="2" s="1"/>
  <c r="D8" i="1"/>
  <c r="E8" i="1" s="1"/>
  <c r="G8" i="1" s="1"/>
  <c r="F7" i="1"/>
  <c r="E7" i="4" s="1"/>
  <c r="E7" i="1"/>
  <c r="C7" i="4" s="1"/>
  <c r="D7" i="1"/>
  <c r="F6" i="1"/>
  <c r="E6" i="4" s="1"/>
  <c r="D6" i="1"/>
  <c r="E6" i="1" s="1"/>
  <c r="D5" i="1"/>
  <c r="F5" i="1" s="1"/>
  <c r="G4" i="1"/>
  <c r="D4" i="1"/>
  <c r="E4" i="1" s="1"/>
  <c r="B4" i="2" s="1"/>
  <c r="D3" i="1"/>
  <c r="F3" i="1" s="1"/>
  <c r="B36" i="2" l="1"/>
  <c r="G36" i="1"/>
  <c r="C36" i="4"/>
  <c r="H30" i="1"/>
  <c r="C30" i="2"/>
  <c r="E30" i="4"/>
  <c r="C9" i="4"/>
  <c r="B9" i="2"/>
  <c r="G9" i="1"/>
  <c r="E25" i="4"/>
  <c r="H25" i="1"/>
  <c r="C25" i="2"/>
  <c r="B20" i="2"/>
  <c r="G20" i="1"/>
  <c r="C20" i="4"/>
  <c r="H3" i="1"/>
  <c r="C3" i="2"/>
  <c r="E3" i="4"/>
  <c r="H33" i="1"/>
  <c r="E33" i="4"/>
  <c r="C33" i="2"/>
  <c r="C17" i="4"/>
  <c r="G17" i="1"/>
  <c r="B17" i="2"/>
  <c r="C12" i="2"/>
  <c r="E12" i="4"/>
  <c r="H12" i="1"/>
  <c r="G6" i="1"/>
  <c r="C6" i="4"/>
  <c r="B6" i="2"/>
  <c r="C28" i="2"/>
  <c r="H28" i="1"/>
  <c r="E28" i="4"/>
  <c r="K18" i="3"/>
  <c r="I26" i="3"/>
  <c r="K26" i="3" s="1"/>
  <c r="I31" i="3"/>
  <c r="F31" i="3"/>
  <c r="K31" i="3" s="1"/>
  <c r="H14" i="1"/>
  <c r="F19" i="1"/>
  <c r="E19" i="1"/>
  <c r="E33" i="1"/>
  <c r="D4" i="3"/>
  <c r="G4" i="3" s="1"/>
  <c r="I14" i="3"/>
  <c r="F36" i="3"/>
  <c r="E36" i="3"/>
  <c r="J36" i="3" s="1"/>
  <c r="D36" i="3"/>
  <c r="G36" i="3" s="1"/>
  <c r="K38" i="3"/>
  <c r="E38" i="4"/>
  <c r="C38" i="2"/>
  <c r="H38" i="1"/>
  <c r="I19" i="3"/>
  <c r="H19" i="3"/>
  <c r="F24" i="3"/>
  <c r="E24" i="3"/>
  <c r="J24" i="3" s="1"/>
  <c r="D31" i="3"/>
  <c r="G31" i="3" s="1"/>
  <c r="H31" i="3" s="1"/>
  <c r="H3" i="4"/>
  <c r="E29" i="3"/>
  <c r="J29" i="3" s="1"/>
  <c r="D29" i="3"/>
  <c r="G29" i="3" s="1"/>
  <c r="I7" i="3"/>
  <c r="H7" i="3"/>
  <c r="D19" i="3"/>
  <c r="G19" i="3" s="1"/>
  <c r="H39" i="3"/>
  <c r="F39" i="3"/>
  <c r="F5" i="3"/>
  <c r="K5" i="3" s="1"/>
  <c r="E5" i="3"/>
  <c r="D7" i="3"/>
  <c r="G7" i="3" s="1"/>
  <c r="F12" i="3"/>
  <c r="E12" i="3"/>
  <c r="D12" i="3"/>
  <c r="G12" i="3" s="1"/>
  <c r="H12" i="3" s="1"/>
  <c r="K14" i="3"/>
  <c r="E19" i="3"/>
  <c r="J19" i="3" s="1"/>
  <c r="I22" i="3"/>
  <c r="H24" i="3"/>
  <c r="F29" i="3"/>
  <c r="C4" i="4"/>
  <c r="E14" i="4"/>
  <c r="E11" i="4"/>
  <c r="H11" i="1"/>
  <c r="G7" i="1"/>
  <c r="F20" i="1"/>
  <c r="I36" i="3"/>
  <c r="H7" i="1"/>
  <c r="E12" i="1"/>
  <c r="G15" i="1"/>
  <c r="E25" i="1"/>
  <c r="F4" i="1"/>
  <c r="H15" i="1"/>
  <c r="G34" i="1"/>
  <c r="E7" i="3"/>
  <c r="J7" i="3" s="1"/>
  <c r="F19" i="3"/>
  <c r="K19" i="3" s="1"/>
  <c r="I27" i="3"/>
  <c r="H27" i="3"/>
  <c r="J27" i="3" s="1"/>
  <c r="F32" i="3"/>
  <c r="K32" i="3" s="1"/>
  <c r="E32" i="3"/>
  <c r="J32" i="3" s="1"/>
  <c r="D39" i="3"/>
  <c r="G39" i="3" s="1"/>
  <c r="I39" i="3" s="1"/>
  <c r="E30" i="1"/>
  <c r="H34" i="1"/>
  <c r="G39" i="1"/>
  <c r="B7" i="2"/>
  <c r="D5" i="3"/>
  <c r="G5" i="3" s="1"/>
  <c r="H5" i="3" s="1"/>
  <c r="F7" i="3"/>
  <c r="K7" i="3" s="1"/>
  <c r="H29" i="3"/>
  <c r="E37" i="3"/>
  <c r="D37" i="3"/>
  <c r="G37" i="3" s="1"/>
  <c r="E39" i="3"/>
  <c r="C10" i="4"/>
  <c r="C26" i="4"/>
  <c r="E36" i="4"/>
  <c r="F24" i="1"/>
  <c r="E24" i="1"/>
  <c r="C11" i="2"/>
  <c r="E31" i="3"/>
  <c r="D24" i="3"/>
  <c r="G24" i="3" s="1"/>
  <c r="I24" i="3" s="1"/>
  <c r="F35" i="1"/>
  <c r="E35" i="1"/>
  <c r="C7" i="2"/>
  <c r="I12" i="3"/>
  <c r="I15" i="3"/>
  <c r="F15" i="3"/>
  <c r="I29" i="3"/>
  <c r="K34" i="3"/>
  <c r="E38" i="1"/>
  <c r="H8" i="1"/>
  <c r="C5" i="2"/>
  <c r="H5" i="1"/>
  <c r="E5" i="4"/>
  <c r="G21" i="1"/>
  <c r="F40" i="1"/>
  <c r="E40" i="1"/>
  <c r="B21" i="2"/>
  <c r="I5" i="3"/>
  <c r="F20" i="3"/>
  <c r="K20" i="3" s="1"/>
  <c r="E20" i="3"/>
  <c r="D20" i="3"/>
  <c r="G20" i="3" s="1"/>
  <c r="I20" i="3" s="1"/>
  <c r="K22" i="3"/>
  <c r="K37" i="3"/>
  <c r="E10" i="4"/>
  <c r="E26" i="4"/>
  <c r="E3" i="1"/>
  <c r="E11" i="1"/>
  <c r="E5" i="1"/>
  <c r="H21" i="1"/>
  <c r="H26" i="1"/>
  <c r="C21" i="2"/>
  <c r="K3" i="3"/>
  <c r="F8" i="3"/>
  <c r="E8" i="3"/>
  <c r="J8" i="3" s="1"/>
  <c r="D15" i="3"/>
  <c r="G15" i="3" s="1"/>
  <c r="H15" i="3" s="1"/>
  <c r="F27" i="3"/>
  <c r="K27" i="3" s="1"/>
  <c r="I32" i="3"/>
  <c r="I35" i="3"/>
  <c r="H35" i="3"/>
  <c r="J35" i="3" s="1"/>
  <c r="F40" i="3"/>
  <c r="E40" i="3"/>
  <c r="J40" i="3" s="1"/>
  <c r="D40" i="3"/>
  <c r="G40" i="3" s="1"/>
  <c r="I40" i="3" s="1"/>
  <c r="E9" i="4"/>
  <c r="H9" i="1"/>
  <c r="B8" i="2"/>
  <c r="B15" i="2"/>
  <c r="J10" i="3"/>
  <c r="E13" i="3"/>
  <c r="J13" i="3" s="1"/>
  <c r="D13" i="3"/>
  <c r="G13" i="3" s="1"/>
  <c r="E15" i="3"/>
  <c r="H20" i="3"/>
  <c r="H37" i="3"/>
  <c r="E16" i="4"/>
  <c r="E32" i="4"/>
  <c r="I18" i="3"/>
  <c r="I23" i="3"/>
  <c r="H23" i="3"/>
  <c r="F23" i="3"/>
  <c r="J30" i="3"/>
  <c r="H36" i="1"/>
  <c r="C9" i="2"/>
  <c r="K13" i="3"/>
  <c r="F28" i="3"/>
  <c r="K28" i="3" s="1"/>
  <c r="E28" i="3"/>
  <c r="D28" i="3"/>
  <c r="G28" i="3" s="1"/>
  <c r="I28" i="3" s="1"/>
  <c r="K30" i="3"/>
  <c r="I38" i="3"/>
  <c r="H31" i="1"/>
  <c r="F18" i="1"/>
  <c r="E28" i="1"/>
  <c r="C23" i="2"/>
  <c r="C37" i="2"/>
  <c r="K6" i="3"/>
  <c r="I8" i="3"/>
  <c r="I11" i="3"/>
  <c r="K11" i="3" s="1"/>
  <c r="H11" i="3"/>
  <c r="J11" i="3" s="1"/>
  <c r="F16" i="3"/>
  <c r="K16" i="3" s="1"/>
  <c r="E16" i="3"/>
  <c r="J16" i="3" s="1"/>
  <c r="D23" i="3"/>
  <c r="G23" i="3" s="1"/>
  <c r="F35" i="3"/>
  <c r="H17" i="1"/>
  <c r="E17" i="4"/>
  <c r="C22" i="2"/>
  <c r="H22" i="1"/>
  <c r="E27" i="4"/>
  <c r="H27" i="1"/>
  <c r="E22" i="1"/>
  <c r="E27" i="1"/>
  <c r="C15" i="2"/>
  <c r="H6" i="1"/>
  <c r="C6" i="2"/>
  <c r="G14" i="1"/>
  <c r="B14" i="2"/>
  <c r="B31" i="2"/>
  <c r="I4" i="3"/>
  <c r="H4" i="3"/>
  <c r="J4" i="3" s="1"/>
  <c r="F4" i="3"/>
  <c r="K4" i="3" s="1"/>
  <c r="H13" i="3"/>
  <c r="E21" i="3"/>
  <c r="D21" i="3"/>
  <c r="G21" i="3" s="1"/>
  <c r="H21" i="3" s="1"/>
  <c r="E23" i="3"/>
  <c r="J23" i="3" s="1"/>
  <c r="H28" i="3"/>
  <c r="C18" i="4"/>
  <c r="C34" i="4"/>
  <c r="H10" i="3"/>
  <c r="H18" i="3"/>
  <c r="J18" i="3" s="1"/>
  <c r="H26" i="3"/>
  <c r="J26" i="3" s="1"/>
  <c r="H34" i="3"/>
  <c r="J34" i="3" s="1"/>
  <c r="E16" i="1"/>
  <c r="E32" i="1"/>
  <c r="D3" i="3"/>
  <c r="G3" i="3" s="1"/>
  <c r="H3" i="3" s="1"/>
  <c r="J3" i="3" s="1"/>
  <c r="D6" i="3"/>
  <c r="G6" i="3" s="1"/>
  <c r="H6" i="3" s="1"/>
  <c r="J6" i="3" s="1"/>
  <c r="D9" i="3"/>
  <c r="G9" i="3" s="1"/>
  <c r="H9" i="3" s="1"/>
  <c r="J9" i="3" s="1"/>
  <c r="D17" i="3"/>
  <c r="G17" i="3" s="1"/>
  <c r="H17" i="3" s="1"/>
  <c r="J17" i="3" s="1"/>
  <c r="D25" i="3"/>
  <c r="G25" i="3" s="1"/>
  <c r="I25" i="3" s="1"/>
  <c r="K25" i="3" s="1"/>
  <c r="D33" i="3"/>
  <c r="G33" i="3" s="1"/>
  <c r="I33" i="3" s="1"/>
  <c r="K33" i="3" s="1"/>
  <c r="E40" i="4" l="1"/>
  <c r="C40" i="2"/>
  <c r="H40" i="1"/>
  <c r="C35" i="4"/>
  <c r="G35" i="1"/>
  <c r="B35" i="2"/>
  <c r="H4" i="1"/>
  <c r="M2" i="1" s="1"/>
  <c r="C4" i="2"/>
  <c r="E4" i="4"/>
  <c r="C19" i="4"/>
  <c r="G19" i="1"/>
  <c r="B19" i="2"/>
  <c r="E35" i="4"/>
  <c r="H35" i="1"/>
  <c r="C35" i="2"/>
  <c r="C25" i="4"/>
  <c r="G25" i="1"/>
  <c r="B25" i="2"/>
  <c r="E19" i="4"/>
  <c r="H19" i="1"/>
  <c r="C19" i="2"/>
  <c r="B12" i="2"/>
  <c r="C12" i="4"/>
  <c r="G12" i="1"/>
  <c r="K12" i="3"/>
  <c r="K24" i="3"/>
  <c r="C40" i="4"/>
  <c r="G40" i="1"/>
  <c r="B40" i="2"/>
  <c r="J31" i="3"/>
  <c r="K23" i="3"/>
  <c r="C11" i="4"/>
  <c r="G11" i="1"/>
  <c r="B11" i="2"/>
  <c r="B5" i="2"/>
  <c r="C5" i="4"/>
  <c r="G5" i="1"/>
  <c r="G27" i="1"/>
  <c r="C27" i="4"/>
  <c r="B27" i="2"/>
  <c r="B3" i="2"/>
  <c r="G3" i="1"/>
  <c r="C3" i="4"/>
  <c r="G24" i="1"/>
  <c r="B24" i="2"/>
  <c r="C24" i="4"/>
  <c r="G30" i="1"/>
  <c r="B30" i="2"/>
  <c r="C30" i="4"/>
  <c r="J5" i="3"/>
  <c r="O2" i="3" s="1"/>
  <c r="C24" i="2"/>
  <c r="L4" i="2" s="1"/>
  <c r="L6" i="2" s="1"/>
  <c r="H24" i="1"/>
  <c r="E24" i="4"/>
  <c r="C20" i="2"/>
  <c r="E20" i="4"/>
  <c r="H20" i="1"/>
  <c r="K40" i="3"/>
  <c r="C38" i="4"/>
  <c r="B38" i="2"/>
  <c r="G38" i="1"/>
  <c r="K39" i="3"/>
  <c r="J12" i="3"/>
  <c r="K15" i="3"/>
  <c r="J39" i="3"/>
  <c r="B22" i="2"/>
  <c r="G22" i="1"/>
  <c r="C22" i="4"/>
  <c r="C18" i="2"/>
  <c r="H18" i="1"/>
  <c r="E18" i="4"/>
  <c r="J21" i="3"/>
  <c r="J20" i="3"/>
  <c r="L2" i="2"/>
  <c r="J37" i="3"/>
  <c r="K29" i="3"/>
  <c r="K36" i="3"/>
  <c r="I3" i="4"/>
  <c r="B28" i="2"/>
  <c r="C28" i="4"/>
  <c r="G28" i="1"/>
  <c r="B32" i="2"/>
  <c r="G32" i="1"/>
  <c r="C32" i="4"/>
  <c r="K35" i="3"/>
  <c r="J15" i="3"/>
  <c r="B16" i="2"/>
  <c r="G16" i="1"/>
  <c r="C16" i="4"/>
  <c r="J28" i="3"/>
  <c r="K8" i="3"/>
  <c r="O3" i="3" s="1"/>
  <c r="P3" i="3" s="1"/>
  <c r="C33" i="4"/>
  <c r="B33" i="2"/>
  <c r="G33" i="1"/>
  <c r="N7" i="3" l="1"/>
  <c r="P2" i="3"/>
  <c r="M6" i="3" s="1"/>
  <c r="M1" i="1"/>
  <c r="I2" i="4"/>
  <c r="J2" i="4" s="1"/>
  <c r="K2" i="4" s="1"/>
  <c r="D3" i="2"/>
  <c r="L3" i="2"/>
  <c r="L1" i="2"/>
  <c r="G8" i="2" l="1"/>
  <c r="F8" i="2"/>
  <c r="G39" i="2"/>
  <c r="G35" i="2"/>
  <c r="G31" i="2"/>
  <c r="G27" i="2"/>
  <c r="G23" i="2"/>
  <c r="G19" i="2"/>
  <c r="G15" i="2"/>
  <c r="G11" i="2"/>
  <c r="F10" i="2"/>
  <c r="G3" i="2"/>
  <c r="G6" i="2"/>
  <c r="F3" i="2"/>
  <c r="G37" i="2"/>
  <c r="G33" i="2"/>
  <c r="G29" i="2"/>
  <c r="G25" i="2"/>
  <c r="G21" i="2"/>
  <c r="G17" i="2"/>
  <c r="G13" i="2"/>
  <c r="F6" i="2"/>
  <c r="F37" i="2"/>
  <c r="F33" i="2"/>
  <c r="F29" i="2"/>
  <c r="F25" i="2"/>
  <c r="F21" i="2"/>
  <c r="F17" i="2"/>
  <c r="F13" i="2"/>
  <c r="F38" i="2"/>
  <c r="F23" i="2"/>
  <c r="G16" i="2"/>
  <c r="G9" i="2"/>
  <c r="G36" i="2"/>
  <c r="G30" i="2"/>
  <c r="F16" i="2"/>
  <c r="F9" i="2"/>
  <c r="G32" i="2"/>
  <c r="F30" i="2"/>
  <c r="F15" i="2"/>
  <c r="G22" i="2"/>
  <c r="F36" i="2"/>
  <c r="F22" i="2"/>
  <c r="F35" i="2"/>
  <c r="G28" i="2"/>
  <c r="G14" i="2"/>
  <c r="G7" i="2"/>
  <c r="F5" i="2"/>
  <c r="F28" i="2"/>
  <c r="F14" i="2"/>
  <c r="F7" i="2"/>
  <c r="F39" i="2"/>
  <c r="F27" i="2"/>
  <c r="G20" i="2"/>
  <c r="F26" i="2"/>
  <c r="G34" i="2"/>
  <c r="F20" i="2"/>
  <c r="G18" i="2"/>
  <c r="F34" i="2"/>
  <c r="F19" i="2"/>
  <c r="G12" i="2"/>
  <c r="G40" i="2"/>
  <c r="G26" i="2"/>
  <c r="F12" i="2"/>
  <c r="F40" i="2"/>
  <c r="F11" i="2"/>
  <c r="G5" i="2"/>
  <c r="G10" i="2"/>
  <c r="F32" i="2"/>
  <c r="F18" i="2"/>
  <c r="G4" i="2"/>
  <c r="F31" i="2"/>
  <c r="G24" i="2"/>
  <c r="F4" i="2"/>
  <c r="F24" i="2"/>
  <c r="G38" i="2"/>
  <c r="K6" i="1"/>
  <c r="J5" i="1"/>
  <c r="J3" i="4"/>
  <c r="K3" i="4" s="1"/>
  <c r="L5" i="2"/>
  <c r="I9" i="2" l="1"/>
  <c r="J10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<sst xmlns="http://schemas.openxmlformats.org/spreadsheetml/2006/main" count="69" uniqueCount="30">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</sst>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0.59435314908775649</c:v>
                </c:pt>
                <c:pt idx="6">
                  <c:v>0.73571934544465833</c:v>
                </c:pt>
                <c:pt idx="7">
                  <c:v>0.71703177808919294</c:v>
                </c:pt>
                <c:pt idx="8">
                  <c:v>0.4898537431757039</c:v>
                </c:pt>
                <c:pt idx="9">
                  <c:v>0.71145166780122537</c:v>
                </c:pt>
                <c:pt idx="10">
                  <c:v>0.52925951442958641</c:v>
                </c:pt>
                <c:pt idx="11">
                  <c:v>0.46170372989115283</c:v>
                </c:pt>
                <c:pt idx="12">
                  <c:v>0.56343387386544153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5-43CA-9FD9-015CF61A9079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0.40564685091224345</c:v>
                </c:pt>
                <c:pt idx="6">
                  <c:v>0.26428065455534172</c:v>
                </c:pt>
                <c:pt idx="7">
                  <c:v>0.28296822191080701</c:v>
                </c:pt>
                <c:pt idx="8">
                  <c:v>0.51014625682429615</c:v>
                </c:pt>
                <c:pt idx="9">
                  <c:v>0.28854833219877468</c:v>
                </c:pt>
                <c:pt idx="10">
                  <c:v>0.47074048557041354</c:v>
                </c:pt>
                <c:pt idx="11">
                  <c:v>0.53829627010884717</c:v>
                </c:pt>
                <c:pt idx="12">
                  <c:v>0.43656612613455842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5-43CA-9FD9-015CF61A9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236880"/>
        <c:axId val="1"/>
      </c:lineChart>
      <c:catAx>
        <c:axId val="490236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490236880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0.59435314908775649</c:v>
                </c:pt>
                <c:pt idx="6">
                  <c:v>0.73571934544465833</c:v>
                </c:pt>
                <c:pt idx="7">
                  <c:v>0.71703177808919294</c:v>
                </c:pt>
                <c:pt idx="8">
                  <c:v>0.4898537431757039</c:v>
                </c:pt>
                <c:pt idx="9">
                  <c:v>0.71145166780122537</c:v>
                </c:pt>
                <c:pt idx="10">
                  <c:v>0.52925951442958641</c:v>
                </c:pt>
                <c:pt idx="11">
                  <c:v>0.46170372989115283</c:v>
                </c:pt>
                <c:pt idx="12">
                  <c:v>0.56343387386544153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5-457F-98BB-876330D81F8E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0.40564685091224345</c:v>
                </c:pt>
                <c:pt idx="6">
                  <c:v>0.26428065455534172</c:v>
                </c:pt>
                <c:pt idx="7">
                  <c:v>0.28296822191080701</c:v>
                </c:pt>
                <c:pt idx="8">
                  <c:v>0.51014625682429615</c:v>
                </c:pt>
                <c:pt idx="9">
                  <c:v>0.28854833219877468</c:v>
                </c:pt>
                <c:pt idx="10">
                  <c:v>0.47074048557041354</c:v>
                </c:pt>
                <c:pt idx="11">
                  <c:v>0.53829627010884717</c:v>
                </c:pt>
                <c:pt idx="12">
                  <c:v>0.43656612613455842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5-457F-98BB-876330D81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238320"/>
        <c:axId val="1"/>
      </c:barChart>
      <c:catAx>
        <c:axId val="490238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490238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7" sqref="B7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0.64387500051114777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0.58213217965763842</v>
      </c>
    </row>
    <row r="3" spans="1:17" ht="16.5" customHeight="1" x14ac:dyDescent="0.25">
      <c r="A3" s="2">
        <v>1</v>
      </c>
      <c r="B3" s="5">
        <v>409166</v>
      </c>
      <c r="C3" s="8">
        <v>27261</v>
      </c>
      <c r="D3" s="12">
        <f t="shared" ref="D3:D40" si="0">SUM(B3:C3)</f>
        <v>436427</v>
      </c>
      <c r="E3" s="13">
        <f t="shared" ref="E3:E40" si="1">B3/D3</f>
        <v>0.93753594530127604</v>
      </c>
      <c r="F3" s="16">
        <f t="shared" ref="F3:F40" si="2">C3/D3</f>
        <v>6.2464054698723959E-2</v>
      </c>
      <c r="G3" s="13">
        <f t="shared" ref="G3:G40" si="3">IF(E3&gt;0.5,E3,"")</f>
        <v>0.93753594530127604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319648</v>
      </c>
      <c r="C4" s="8">
        <v>180777</v>
      </c>
      <c r="D4" s="12">
        <f t="shared" si="0"/>
        <v>500425</v>
      </c>
      <c r="E4" s="13">
        <f t="shared" si="1"/>
        <v>0.63875305989908582</v>
      </c>
      <c r="F4" s="16">
        <f t="shared" si="2"/>
        <v>0.36124694010091424</v>
      </c>
      <c r="G4" s="14">
        <f t="shared" si="3"/>
        <v>0.63875305989908582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533556</v>
      </c>
      <c r="C5" s="8">
        <v>15585</v>
      </c>
      <c r="D5" s="12">
        <f t="shared" si="0"/>
        <v>549141</v>
      </c>
      <c r="E5" s="13">
        <f t="shared" si="1"/>
        <v>0.97161931088736775</v>
      </c>
      <c r="F5" s="16">
        <f t="shared" si="2"/>
        <v>2.8380689112632276E-2</v>
      </c>
      <c r="G5" s="14">
        <f t="shared" si="3"/>
        <v>0.97161931088736775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355352</v>
      </c>
      <c r="C6" s="8">
        <v>303476</v>
      </c>
      <c r="D6" s="12">
        <f t="shared" si="0"/>
        <v>658828</v>
      </c>
      <c r="E6" s="13">
        <f t="shared" si="1"/>
        <v>0.53936991141845825</v>
      </c>
      <c r="F6" s="16">
        <f t="shared" si="2"/>
        <v>0.46063008858154175</v>
      </c>
      <c r="G6" s="14">
        <f t="shared" si="3"/>
        <v>0.53936991141845825</v>
      </c>
      <c r="H6" s="17" t="str">
        <f t="shared" si="4"/>
        <v/>
      </c>
      <c r="I6" s="18"/>
      <c r="J6" s="20"/>
      <c r="K6" s="59">
        <f>MAX(M1:M2)-MIN(M1:M2)</f>
        <v>6.174282085350935E-2</v>
      </c>
      <c r="L6" s="60"/>
      <c r="M6" s="61"/>
    </row>
    <row r="7" spans="1:17" ht="15.75" customHeight="1" x14ac:dyDescent="0.25">
      <c r="A7" s="3">
        <v>5</v>
      </c>
      <c r="B7" s="5">
        <v>412687</v>
      </c>
      <c r="C7" s="8">
        <v>240793</v>
      </c>
      <c r="D7" s="12">
        <f t="shared" si="0"/>
        <v>653480</v>
      </c>
      <c r="E7" s="13">
        <f t="shared" si="1"/>
        <v>0.63152200526412439</v>
      </c>
      <c r="F7" s="16">
        <f t="shared" si="2"/>
        <v>0.36847799473587561</v>
      </c>
      <c r="G7" s="14">
        <f t="shared" si="3"/>
        <v>0.63152200526412439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427794</v>
      </c>
      <c r="C8" s="9">
        <v>291970</v>
      </c>
      <c r="D8" s="12">
        <f t="shared" si="0"/>
        <v>719764</v>
      </c>
      <c r="E8" s="14">
        <f t="shared" si="1"/>
        <v>0.59435314908775649</v>
      </c>
      <c r="F8" s="17">
        <f t="shared" si="2"/>
        <v>0.40564685091224345</v>
      </c>
      <c r="G8" s="14">
        <f t="shared" si="3"/>
        <v>0.59435314908775649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514117</v>
      </c>
      <c r="C9" s="9">
        <v>184678</v>
      </c>
      <c r="D9" s="12">
        <f t="shared" si="0"/>
        <v>698795</v>
      </c>
      <c r="E9" s="14">
        <f t="shared" si="1"/>
        <v>0.73571934544465833</v>
      </c>
      <c r="F9" s="17">
        <f t="shared" si="2"/>
        <v>0.26428065455534172</v>
      </c>
      <c r="G9" s="14">
        <f t="shared" si="3"/>
        <v>0.73571934544465833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556692</v>
      </c>
      <c r="C10" s="9">
        <v>219692</v>
      </c>
      <c r="D10" s="12">
        <f t="shared" si="0"/>
        <v>776384</v>
      </c>
      <c r="E10" s="14">
        <f t="shared" si="1"/>
        <v>0.71703177808919294</v>
      </c>
      <c r="F10" s="17">
        <f t="shared" si="2"/>
        <v>0.28296822191080701</v>
      </c>
      <c r="G10" s="14">
        <f t="shared" si="3"/>
        <v>0.71703177808919294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335396</v>
      </c>
      <c r="C11" s="9">
        <v>349290</v>
      </c>
      <c r="D11" s="12">
        <f t="shared" si="0"/>
        <v>684686</v>
      </c>
      <c r="E11" s="14">
        <f t="shared" si="1"/>
        <v>0.4898537431757039</v>
      </c>
      <c r="F11" s="17">
        <f t="shared" si="2"/>
        <v>0.51014625682429615</v>
      </c>
      <c r="G11" s="14" t="str">
        <f t="shared" si="3"/>
        <v/>
      </c>
      <c r="H11" s="17">
        <f t="shared" si="4"/>
        <v>0.51014625682429615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418049</v>
      </c>
      <c r="C12" s="9">
        <v>169551</v>
      </c>
      <c r="D12" s="12">
        <f t="shared" si="0"/>
        <v>587600</v>
      </c>
      <c r="E12" s="14">
        <f t="shared" si="1"/>
        <v>0.71145166780122537</v>
      </c>
      <c r="F12" s="17">
        <f t="shared" si="2"/>
        <v>0.28854833219877468</v>
      </c>
      <c r="G12" s="14">
        <f t="shared" si="3"/>
        <v>0.71145166780122537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397928</v>
      </c>
      <c r="C13" s="9">
        <v>353930</v>
      </c>
      <c r="D13" s="12">
        <f t="shared" si="0"/>
        <v>751858</v>
      </c>
      <c r="E13" s="14">
        <f t="shared" si="1"/>
        <v>0.52925951442958641</v>
      </c>
      <c r="F13" s="17">
        <f t="shared" si="2"/>
        <v>0.47074048557041354</v>
      </c>
      <c r="G13" s="14">
        <f t="shared" si="3"/>
        <v>0.52925951442958641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321271</v>
      </c>
      <c r="C14" s="9">
        <v>374567</v>
      </c>
      <c r="D14" s="12">
        <f t="shared" si="0"/>
        <v>695838</v>
      </c>
      <c r="E14" s="14">
        <f t="shared" si="1"/>
        <v>0.46170372989115283</v>
      </c>
      <c r="F14" s="17">
        <f t="shared" si="2"/>
        <v>0.53829627010884717</v>
      </c>
      <c r="G14" s="14" t="str">
        <f t="shared" si="3"/>
        <v/>
      </c>
      <c r="H14" s="17">
        <f t="shared" si="4"/>
        <v>0.53829627010884717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433417</v>
      </c>
      <c r="C15" s="9">
        <v>335825</v>
      </c>
      <c r="D15" s="12">
        <f t="shared" si="0"/>
        <v>769242</v>
      </c>
      <c r="E15" s="14">
        <f t="shared" si="1"/>
        <v>0.56343387386544153</v>
      </c>
      <c r="F15" s="17">
        <f t="shared" si="2"/>
        <v>0.43656612613455842</v>
      </c>
      <c r="G15" s="14">
        <f t="shared" si="3"/>
        <v>0.56343387386544153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0.51764567716844545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0.48235432283155444</v>
      </c>
    </row>
    <row r="3" spans="1:12" ht="15.75" customHeight="1" x14ac:dyDescent="0.25">
      <c r="A3" s="2">
        <v>1</v>
      </c>
      <c r="B3" s="13">
        <f>'Lopsided Margins'!E3</f>
        <v>0.93753594530127604</v>
      </c>
      <c r="C3" s="16">
        <f>'Lopsided Margins'!F3</f>
        <v>6.2464054698723959E-2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0.53681896779961735</v>
      </c>
    </row>
    <row r="4" spans="1:12" ht="16.5" customHeight="1" x14ac:dyDescent="0.25">
      <c r="A4" s="3">
        <v>2</v>
      </c>
      <c r="B4" s="14">
        <f>'Lopsided Margins'!E4</f>
        <v>0.63875305989908582</v>
      </c>
      <c r="C4" s="17">
        <f>'Lopsided Margins'!F4</f>
        <v>0.36124694010091424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0.46318103220038259</v>
      </c>
    </row>
    <row r="5" spans="1:12" ht="15.75" customHeight="1" x14ac:dyDescent="0.25">
      <c r="A5" s="3">
        <v>3</v>
      </c>
      <c r="B5" s="14">
        <f>'Lopsided Margins'!E5</f>
        <v>0.97161931088736775</v>
      </c>
      <c r="C5" s="17">
        <f>'Lopsided Margins'!F5</f>
        <v>2.8380689112632276E-2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1.9173290631171902E-2</v>
      </c>
    </row>
    <row r="6" spans="1:12" ht="16.5" customHeight="1" x14ac:dyDescent="0.25">
      <c r="A6" s="3">
        <v>4</v>
      </c>
      <c r="B6" s="14">
        <f>'Lopsided Margins'!E6</f>
        <v>0.53936991141845825</v>
      </c>
      <c r="C6" s="17">
        <f>'Lopsided Margins'!F6</f>
        <v>0.46063008858154175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-1.9173290631171847E-2</v>
      </c>
    </row>
    <row r="7" spans="1:12" ht="16.5" customHeight="1" x14ac:dyDescent="0.25">
      <c r="A7" s="3">
        <v>5</v>
      </c>
      <c r="B7" s="14">
        <f>'Lopsided Margins'!E7</f>
        <v>0.63152200526412439</v>
      </c>
      <c r="C7" s="17">
        <f>'Lopsided Margins'!F7</f>
        <v>0.36847799473587561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0.59435314908775649</v>
      </c>
      <c r="C8" s="17">
        <f>'Lopsided Margins'!F8</f>
        <v>0.40564685091224345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0.73571934544465833</v>
      </c>
      <c r="C9" s="17">
        <f>'Lopsided Margins'!F9</f>
        <v>0.26428065455534172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0.71703177808919294</v>
      </c>
      <c r="C10" s="17">
        <f>'Lopsided Margins'!F10</f>
        <v>0.28296822191080701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1.9173290631171847E-2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0.4898537431757039</v>
      </c>
      <c r="C11" s="17">
        <f>'Lopsided Margins'!F11</f>
        <v>0.51014625682429615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0.71145166780122537</v>
      </c>
      <c r="C12" s="17">
        <f>'Lopsided Margins'!F12</f>
        <v>0.28854833219877468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0.52925951442958641</v>
      </c>
      <c r="C13" s="17">
        <f>'Lopsided Margins'!F13</f>
        <v>0.47074048557041354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0.46170372989115283</v>
      </c>
      <c r="C14" s="17">
        <f>'Lopsided Margins'!F14</f>
        <v>0.53829627010884717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0.56343387386544153</v>
      </c>
      <c r="C15" s="17">
        <f>'Lopsided Margins'!F15</f>
        <v>0.43656612613455842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7054763.5</v>
      </c>
      <c r="P2" s="47">
        <f>O2/SUM(D2:D40)</f>
        <v>0.27291123066394896</v>
      </c>
      <c r="Q2" s="49"/>
    </row>
    <row r="3" spans="1:17" ht="16.5" customHeight="1" x14ac:dyDescent="0.25">
      <c r="A3" s="2">
        <v>1</v>
      </c>
      <c r="B3" s="6">
        <f>'Lopsided Margins'!B3</f>
        <v>409166</v>
      </c>
      <c r="C3" s="9">
        <f>'Lopsided Margins'!C3</f>
        <v>27261</v>
      </c>
      <c r="D3" s="12">
        <f t="shared" ref="D3:D40" si="0">SUM(B3:C3)</f>
        <v>436427</v>
      </c>
      <c r="E3" s="42">
        <f t="shared" ref="E3:E40" si="1">IF(MAX(B3:C3)=B3,0,B3)</f>
        <v>0</v>
      </c>
      <c r="F3" s="43">
        <f t="shared" ref="F3:F40" si="2">IF(MAX(B3:C3)=B3,C3,0)</f>
        <v>27261</v>
      </c>
      <c r="G3" s="12">
        <f t="shared" ref="G3:G40" si="3">D3/2</f>
        <v>218213.5</v>
      </c>
      <c r="H3" s="42">
        <f t="shared" ref="H3:H40" si="4">IF(MAX(B3:C3)=B3,B3-G3,0)</f>
        <v>190952.5</v>
      </c>
      <c r="I3" s="43">
        <f t="shared" ref="I3:I40" si="5">IF(MAX(B3:C3)=B3,0,C3-G3)</f>
        <v>0</v>
      </c>
      <c r="J3" s="42">
        <f t="shared" ref="J3:J40" si="6">MAX(E3,H3)</f>
        <v>190952.5</v>
      </c>
      <c r="K3" s="43">
        <f t="shared" ref="K3:K40" si="7">MAX(F3,I3)</f>
        <v>27261</v>
      </c>
      <c r="L3" s="18"/>
      <c r="M3" s="53"/>
      <c r="N3" s="22" t="s">
        <v>3</v>
      </c>
      <c r="O3" s="46">
        <f>SUM(K2:K40)</f>
        <v>5870251.5</v>
      </c>
      <c r="P3" s="48">
        <f>O3/SUM(D2:D40)</f>
        <v>0.22708876933605107</v>
      </c>
      <c r="Q3" s="49"/>
    </row>
    <row r="4" spans="1:17" ht="16.5" customHeight="1" x14ac:dyDescent="0.25">
      <c r="A4" s="3">
        <v>2</v>
      </c>
      <c r="B4" s="6">
        <f>'Lopsided Margins'!B4</f>
        <v>319648</v>
      </c>
      <c r="C4" s="9">
        <f>'Lopsided Margins'!C4</f>
        <v>180777</v>
      </c>
      <c r="D4" s="12">
        <f t="shared" si="0"/>
        <v>500425</v>
      </c>
      <c r="E4" s="6">
        <f t="shared" si="1"/>
        <v>0</v>
      </c>
      <c r="F4" s="9">
        <f t="shared" si="2"/>
        <v>180777</v>
      </c>
      <c r="G4" s="12">
        <f t="shared" si="3"/>
        <v>250212.5</v>
      </c>
      <c r="H4" s="6">
        <f t="shared" si="4"/>
        <v>69435.5</v>
      </c>
      <c r="I4" s="9">
        <f t="shared" si="5"/>
        <v>0</v>
      </c>
      <c r="J4" s="6">
        <f t="shared" si="6"/>
        <v>69435.5</v>
      </c>
      <c r="K4" s="9">
        <f t="shared" si="7"/>
        <v>180777</v>
      </c>
      <c r="L4" s="18"/>
    </row>
    <row r="5" spans="1:17" x14ac:dyDescent="0.25">
      <c r="A5" s="3">
        <v>3</v>
      </c>
      <c r="B5" s="6">
        <f>'Lopsided Margins'!B5</f>
        <v>533556</v>
      </c>
      <c r="C5" s="9">
        <f>'Lopsided Margins'!C5</f>
        <v>15585</v>
      </c>
      <c r="D5" s="12">
        <f t="shared" si="0"/>
        <v>549141</v>
      </c>
      <c r="E5" s="6">
        <f t="shared" si="1"/>
        <v>0</v>
      </c>
      <c r="F5" s="9">
        <f t="shared" si="2"/>
        <v>15585</v>
      </c>
      <c r="G5" s="12">
        <f t="shared" si="3"/>
        <v>274570.5</v>
      </c>
      <c r="H5" s="6">
        <f t="shared" si="4"/>
        <v>258985.5</v>
      </c>
      <c r="I5" s="9">
        <f t="shared" si="5"/>
        <v>0</v>
      </c>
      <c r="J5" s="6">
        <f t="shared" si="6"/>
        <v>258985.5</v>
      </c>
      <c r="K5" s="9">
        <f t="shared" si="7"/>
        <v>15585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355352</v>
      </c>
      <c r="C6" s="9">
        <f>'Lopsided Margins'!C6</f>
        <v>303476</v>
      </c>
      <c r="D6" s="12">
        <f t="shared" si="0"/>
        <v>658828</v>
      </c>
      <c r="E6" s="6">
        <f t="shared" si="1"/>
        <v>0</v>
      </c>
      <c r="F6" s="9">
        <f t="shared" si="2"/>
        <v>303476</v>
      </c>
      <c r="G6" s="12">
        <f t="shared" si="3"/>
        <v>329414</v>
      </c>
      <c r="H6" s="6">
        <f t="shared" si="4"/>
        <v>25938</v>
      </c>
      <c r="I6" s="9">
        <f t="shared" si="5"/>
        <v>0</v>
      </c>
      <c r="J6" s="6">
        <f t="shared" si="6"/>
        <v>25938</v>
      </c>
      <c r="K6" s="9">
        <f t="shared" si="7"/>
        <v>303476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412687</v>
      </c>
      <c r="C7" s="9">
        <f>'Lopsided Margins'!C7</f>
        <v>240793</v>
      </c>
      <c r="D7" s="12">
        <f t="shared" si="0"/>
        <v>653480</v>
      </c>
      <c r="E7" s="6">
        <f t="shared" si="1"/>
        <v>0</v>
      </c>
      <c r="F7" s="9">
        <f t="shared" si="2"/>
        <v>240793</v>
      </c>
      <c r="G7" s="12">
        <f t="shared" si="3"/>
        <v>326740</v>
      </c>
      <c r="H7" s="6">
        <f t="shared" si="4"/>
        <v>85947</v>
      </c>
      <c r="I7" s="9">
        <f t="shared" si="5"/>
        <v>0</v>
      </c>
      <c r="J7" s="6">
        <f t="shared" si="6"/>
        <v>85947</v>
      </c>
      <c r="K7" s="9">
        <f t="shared" si="7"/>
        <v>240793</v>
      </c>
      <c r="L7" s="18"/>
      <c r="M7" s="20"/>
      <c r="N7" s="59">
        <f>(MAX(O2:O3)-MIN(O2:O3))/SUM(D2:D40)</f>
        <v>4.5822461327897877E-2</v>
      </c>
      <c r="O7" s="60"/>
      <c r="P7" s="61"/>
    </row>
    <row r="8" spans="1:17" x14ac:dyDescent="0.25">
      <c r="A8" s="3">
        <v>6</v>
      </c>
      <c r="B8" s="6">
        <f>'Lopsided Margins'!B8</f>
        <v>427794</v>
      </c>
      <c r="C8" s="9">
        <f>'Lopsided Margins'!C8</f>
        <v>291970</v>
      </c>
      <c r="D8" s="12">
        <f t="shared" si="0"/>
        <v>719764</v>
      </c>
      <c r="E8" s="6">
        <f t="shared" si="1"/>
        <v>0</v>
      </c>
      <c r="F8" s="9">
        <f t="shared" si="2"/>
        <v>291970</v>
      </c>
      <c r="G8" s="12">
        <f t="shared" si="3"/>
        <v>359882</v>
      </c>
      <c r="H8" s="6">
        <f t="shared" si="4"/>
        <v>67912</v>
      </c>
      <c r="I8" s="9">
        <f t="shared" si="5"/>
        <v>0</v>
      </c>
      <c r="J8" s="6">
        <f t="shared" si="6"/>
        <v>67912</v>
      </c>
      <c r="K8" s="9">
        <f t="shared" si="7"/>
        <v>291970</v>
      </c>
      <c r="L8" s="18"/>
    </row>
    <row r="9" spans="1:17" x14ac:dyDescent="0.25">
      <c r="A9" s="3">
        <v>7</v>
      </c>
      <c r="B9" s="6">
        <f>'Lopsided Margins'!B9</f>
        <v>514117</v>
      </c>
      <c r="C9" s="9">
        <f>'Lopsided Margins'!C9</f>
        <v>184678</v>
      </c>
      <c r="D9" s="12">
        <f t="shared" si="0"/>
        <v>698795</v>
      </c>
      <c r="E9" s="6">
        <f t="shared" si="1"/>
        <v>0</v>
      </c>
      <c r="F9" s="9">
        <f t="shared" si="2"/>
        <v>184678</v>
      </c>
      <c r="G9" s="12">
        <f t="shared" si="3"/>
        <v>349397.5</v>
      </c>
      <c r="H9" s="6">
        <f t="shared" si="4"/>
        <v>164719.5</v>
      </c>
      <c r="I9" s="9">
        <f t="shared" si="5"/>
        <v>0</v>
      </c>
      <c r="J9" s="6">
        <f t="shared" si="6"/>
        <v>164719.5</v>
      </c>
      <c r="K9" s="9">
        <f t="shared" si="7"/>
        <v>184678</v>
      </c>
      <c r="L9" s="18"/>
    </row>
    <row r="10" spans="1:17" x14ac:dyDescent="0.25">
      <c r="A10" s="3">
        <v>8</v>
      </c>
      <c r="B10" s="6">
        <f>'Lopsided Margins'!B10</f>
        <v>556692</v>
      </c>
      <c r="C10" s="9">
        <f>'Lopsided Margins'!C10</f>
        <v>219692</v>
      </c>
      <c r="D10" s="12">
        <f t="shared" si="0"/>
        <v>776384</v>
      </c>
      <c r="E10" s="6">
        <f t="shared" si="1"/>
        <v>0</v>
      </c>
      <c r="F10" s="9">
        <f t="shared" si="2"/>
        <v>219692</v>
      </c>
      <c r="G10" s="12">
        <f t="shared" si="3"/>
        <v>388192</v>
      </c>
      <c r="H10" s="6">
        <f t="shared" si="4"/>
        <v>168500</v>
      </c>
      <c r="I10" s="9">
        <f t="shared" si="5"/>
        <v>0</v>
      </c>
      <c r="J10" s="6">
        <f t="shared" si="6"/>
        <v>168500</v>
      </c>
      <c r="K10" s="9">
        <f t="shared" si="7"/>
        <v>219692</v>
      </c>
      <c r="L10" s="18"/>
    </row>
    <row r="11" spans="1:17" x14ac:dyDescent="0.25">
      <c r="A11" s="3">
        <v>9</v>
      </c>
      <c r="B11" s="6">
        <f>'Lopsided Margins'!B11</f>
        <v>335396</v>
      </c>
      <c r="C11" s="9">
        <f>'Lopsided Margins'!C11</f>
        <v>349290</v>
      </c>
      <c r="D11" s="12">
        <f t="shared" si="0"/>
        <v>684686</v>
      </c>
      <c r="E11" s="6">
        <f t="shared" si="1"/>
        <v>335396</v>
      </c>
      <c r="F11" s="9">
        <f t="shared" si="2"/>
        <v>0</v>
      </c>
      <c r="G11" s="12">
        <f t="shared" si="3"/>
        <v>342343</v>
      </c>
      <c r="H11" s="6">
        <f t="shared" si="4"/>
        <v>0</v>
      </c>
      <c r="I11" s="9">
        <f t="shared" si="5"/>
        <v>6947</v>
      </c>
      <c r="J11" s="6">
        <f t="shared" si="6"/>
        <v>335396</v>
      </c>
      <c r="K11" s="9">
        <f t="shared" si="7"/>
        <v>6947</v>
      </c>
      <c r="L11" s="18"/>
    </row>
    <row r="12" spans="1:17" x14ac:dyDescent="0.25">
      <c r="A12" s="3">
        <v>10</v>
      </c>
      <c r="B12" s="6">
        <f>'Lopsided Margins'!B12</f>
        <v>418049</v>
      </c>
      <c r="C12" s="9">
        <f>'Lopsided Margins'!C12</f>
        <v>169551</v>
      </c>
      <c r="D12" s="12">
        <f t="shared" si="0"/>
        <v>587600</v>
      </c>
      <c r="E12" s="6">
        <f t="shared" si="1"/>
        <v>0</v>
      </c>
      <c r="F12" s="9">
        <f t="shared" si="2"/>
        <v>169551</v>
      </c>
      <c r="G12" s="12">
        <f t="shared" si="3"/>
        <v>293800</v>
      </c>
      <c r="H12" s="6">
        <f t="shared" si="4"/>
        <v>124249</v>
      </c>
      <c r="I12" s="9">
        <f t="shared" si="5"/>
        <v>0</v>
      </c>
      <c r="J12" s="6">
        <f t="shared" si="6"/>
        <v>124249</v>
      </c>
      <c r="K12" s="9">
        <f t="shared" si="7"/>
        <v>169551</v>
      </c>
      <c r="L12" s="18"/>
    </row>
    <row r="13" spans="1:17" x14ac:dyDescent="0.25">
      <c r="A13" s="3">
        <v>11</v>
      </c>
      <c r="B13" s="6">
        <f>'Lopsided Margins'!B13</f>
        <v>397928</v>
      </c>
      <c r="C13" s="9">
        <f>'Lopsided Margins'!C13</f>
        <v>353930</v>
      </c>
      <c r="D13" s="12">
        <f t="shared" si="0"/>
        <v>751858</v>
      </c>
      <c r="E13" s="6">
        <f t="shared" si="1"/>
        <v>0</v>
      </c>
      <c r="F13" s="9">
        <f t="shared" si="2"/>
        <v>353930</v>
      </c>
      <c r="G13" s="12">
        <f t="shared" si="3"/>
        <v>375929</v>
      </c>
      <c r="H13" s="6">
        <f t="shared" si="4"/>
        <v>21999</v>
      </c>
      <c r="I13" s="9">
        <f t="shared" si="5"/>
        <v>0</v>
      </c>
      <c r="J13" s="6">
        <f t="shared" si="6"/>
        <v>21999</v>
      </c>
      <c r="K13" s="9">
        <f t="shared" si="7"/>
        <v>353930</v>
      </c>
      <c r="L13" s="18"/>
    </row>
    <row r="14" spans="1:17" x14ac:dyDescent="0.25">
      <c r="A14" s="3">
        <v>12</v>
      </c>
      <c r="B14" s="6">
        <f>'Lopsided Margins'!B14</f>
        <v>321271</v>
      </c>
      <c r="C14" s="9">
        <f>'Lopsided Margins'!C14</f>
        <v>374567</v>
      </c>
      <c r="D14" s="12">
        <f t="shared" si="0"/>
        <v>695838</v>
      </c>
      <c r="E14" s="6">
        <f t="shared" si="1"/>
        <v>321271</v>
      </c>
      <c r="F14" s="9">
        <f t="shared" si="2"/>
        <v>0</v>
      </c>
      <c r="G14" s="12">
        <f t="shared" si="3"/>
        <v>347919</v>
      </c>
      <c r="H14" s="6">
        <f t="shared" si="4"/>
        <v>0</v>
      </c>
      <c r="I14" s="9">
        <f t="shared" si="5"/>
        <v>26648</v>
      </c>
      <c r="J14" s="6">
        <f t="shared" si="6"/>
        <v>321271</v>
      </c>
      <c r="K14" s="9">
        <f t="shared" si="7"/>
        <v>26648</v>
      </c>
      <c r="L14" s="18"/>
    </row>
    <row r="15" spans="1:17" x14ac:dyDescent="0.25">
      <c r="A15" s="3">
        <v>13</v>
      </c>
      <c r="B15" s="6">
        <f>'Lopsided Margins'!B15</f>
        <v>433417</v>
      </c>
      <c r="C15" s="9">
        <f>'Lopsided Margins'!C15</f>
        <v>335825</v>
      </c>
      <c r="D15" s="12">
        <f t="shared" si="0"/>
        <v>769242</v>
      </c>
      <c r="E15" s="6">
        <f t="shared" si="1"/>
        <v>0</v>
      </c>
      <c r="F15" s="9">
        <f t="shared" si="2"/>
        <v>335825</v>
      </c>
      <c r="G15" s="12">
        <f t="shared" si="3"/>
        <v>384621</v>
      </c>
      <c r="H15" s="6">
        <f t="shared" si="4"/>
        <v>48796</v>
      </c>
      <c r="I15" s="9">
        <f t="shared" si="5"/>
        <v>0</v>
      </c>
      <c r="J15" s="6">
        <f t="shared" si="6"/>
        <v>48796</v>
      </c>
      <c r="K15" s="9">
        <f t="shared" si="7"/>
        <v>335825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0.52870426069138021</v>
      </c>
      <c r="I2" s="23">
        <f>COUNT('Lopsided Margins'!G2:G40)</f>
        <v>20</v>
      </c>
      <c r="J2" s="36">
        <f>I2/(I2+I3)</f>
        <v>0.52631578947368418</v>
      </c>
      <c r="K2" s="37">
        <f>J2-H2</f>
        <v>-2.388471217696031E-3</v>
      </c>
    </row>
    <row r="3" spans="1:11" ht="16.5" customHeight="1" x14ac:dyDescent="0.25">
      <c r="A3" s="2">
        <v>1</v>
      </c>
      <c r="B3" s="6">
        <f>'Lopsided Margins'!B3</f>
        <v>409166</v>
      </c>
      <c r="C3" s="14">
        <f>'Lopsided Margins'!E3</f>
        <v>0.93753594530127604</v>
      </c>
      <c r="D3" s="9">
        <f>'Lopsided Margins'!C3</f>
        <v>27261</v>
      </c>
      <c r="E3" s="17">
        <f>'Lopsided Margins'!F3</f>
        <v>6.2464054698723959E-2</v>
      </c>
      <c r="G3" s="22" t="s">
        <v>3</v>
      </c>
      <c r="H3" s="37">
        <f>SUM(D2:D40)/(SUM(B2:B40)+SUM(D2:D40))</f>
        <v>0.47129573930861973</v>
      </c>
      <c r="I3" s="23">
        <f>COUNT('Lopsided Margins'!H2:H140)</f>
        <v>18</v>
      </c>
      <c r="J3" s="36">
        <f>I3/(I2+I3)</f>
        <v>0.47368421052631576</v>
      </c>
      <c r="K3" s="37">
        <f>J3-H3</f>
        <v>2.388471217696031E-3</v>
      </c>
    </row>
    <row r="4" spans="1:11" x14ac:dyDescent="0.25">
      <c r="A4" s="3">
        <v>2</v>
      </c>
      <c r="B4" s="6">
        <f>'Lopsided Margins'!B4</f>
        <v>319648</v>
      </c>
      <c r="C4" s="14">
        <f>'Lopsided Margins'!E4</f>
        <v>0.63875305989908582</v>
      </c>
      <c r="D4" s="9">
        <f>'Lopsided Margins'!C4</f>
        <v>180777</v>
      </c>
      <c r="E4" s="17">
        <f>'Lopsided Margins'!F4</f>
        <v>0.36124694010091424</v>
      </c>
    </row>
    <row r="5" spans="1:11" x14ac:dyDescent="0.25">
      <c r="A5" s="3">
        <v>3</v>
      </c>
      <c r="B5" s="6">
        <f>'Lopsided Margins'!B5</f>
        <v>533556</v>
      </c>
      <c r="C5" s="14">
        <f>'Lopsided Margins'!E5</f>
        <v>0.97161931088736775</v>
      </c>
      <c r="D5" s="9">
        <f>'Lopsided Margins'!C5</f>
        <v>15585</v>
      </c>
      <c r="E5" s="17">
        <f>'Lopsided Margins'!F5</f>
        <v>2.8380689112632276E-2</v>
      </c>
    </row>
    <row r="6" spans="1:11" x14ac:dyDescent="0.25">
      <c r="A6" s="3">
        <v>4</v>
      </c>
      <c r="B6" s="6">
        <f>'Lopsided Margins'!B6</f>
        <v>355352</v>
      </c>
      <c r="C6" s="14">
        <f>'Lopsided Margins'!E6</f>
        <v>0.53936991141845825</v>
      </c>
      <c r="D6" s="9">
        <f>'Lopsided Margins'!C6</f>
        <v>303476</v>
      </c>
      <c r="E6" s="17">
        <f>'Lopsided Margins'!F6</f>
        <v>0.46063008858154175</v>
      </c>
    </row>
    <row r="7" spans="1:11" x14ac:dyDescent="0.25">
      <c r="A7" s="3">
        <v>5</v>
      </c>
      <c r="B7" s="6">
        <f>'Lopsided Margins'!B7</f>
        <v>412687</v>
      </c>
      <c r="C7" s="14">
        <f>'Lopsided Margins'!E7</f>
        <v>0.63152200526412439</v>
      </c>
      <c r="D7" s="9">
        <f>'Lopsided Margins'!C7</f>
        <v>240793</v>
      </c>
      <c r="E7" s="17">
        <f>'Lopsided Margins'!F7</f>
        <v>0.36847799473587561</v>
      </c>
    </row>
    <row r="8" spans="1:11" x14ac:dyDescent="0.25">
      <c r="A8" s="3">
        <v>6</v>
      </c>
      <c r="B8" s="6">
        <f>'Lopsided Margins'!B8</f>
        <v>427794</v>
      </c>
      <c r="C8" s="14">
        <f>'Lopsided Margins'!E8</f>
        <v>0.59435314908775649</v>
      </c>
      <c r="D8" s="9">
        <f>'Lopsided Margins'!C8</f>
        <v>291970</v>
      </c>
      <c r="E8" s="17">
        <f>'Lopsided Margins'!F8</f>
        <v>0.40564685091224345</v>
      </c>
    </row>
    <row r="9" spans="1:11" x14ac:dyDescent="0.25">
      <c r="A9" s="3">
        <v>7</v>
      </c>
      <c r="B9" s="6">
        <f>'Lopsided Margins'!B9</f>
        <v>514117</v>
      </c>
      <c r="C9" s="14">
        <f>'Lopsided Margins'!E9</f>
        <v>0.73571934544465833</v>
      </c>
      <c r="D9" s="9">
        <f>'Lopsided Margins'!C9</f>
        <v>184678</v>
      </c>
      <c r="E9" s="17">
        <f>'Lopsided Margins'!F9</f>
        <v>0.26428065455534172</v>
      </c>
    </row>
    <row r="10" spans="1:11" x14ac:dyDescent="0.25">
      <c r="A10" s="3">
        <v>8</v>
      </c>
      <c r="B10" s="6">
        <f>'Lopsided Margins'!B10</f>
        <v>556692</v>
      </c>
      <c r="C10" s="14">
        <f>'Lopsided Margins'!E10</f>
        <v>0.71703177808919294</v>
      </c>
      <c r="D10" s="9">
        <f>'Lopsided Margins'!C10</f>
        <v>219692</v>
      </c>
      <c r="E10" s="17">
        <f>'Lopsided Margins'!F10</f>
        <v>0.28296822191080701</v>
      </c>
    </row>
    <row r="11" spans="1:11" x14ac:dyDescent="0.25">
      <c r="A11" s="3">
        <v>9</v>
      </c>
      <c r="B11" s="6">
        <f>'Lopsided Margins'!B11</f>
        <v>335396</v>
      </c>
      <c r="C11" s="14">
        <f>'Lopsided Margins'!E11</f>
        <v>0.4898537431757039</v>
      </c>
      <c r="D11" s="9">
        <f>'Lopsided Margins'!C11</f>
        <v>349290</v>
      </c>
      <c r="E11" s="17">
        <f>'Lopsided Margins'!F11</f>
        <v>0.51014625682429615</v>
      </c>
    </row>
    <row r="12" spans="1:11" x14ac:dyDescent="0.25">
      <c r="A12" s="3">
        <v>10</v>
      </c>
      <c r="B12" s="6">
        <f>'Lopsided Margins'!B12</f>
        <v>418049</v>
      </c>
      <c r="C12" s="14">
        <f>'Lopsided Margins'!E12</f>
        <v>0.71145166780122537</v>
      </c>
      <c r="D12" s="9">
        <f>'Lopsided Margins'!C12</f>
        <v>169551</v>
      </c>
      <c r="E12" s="17">
        <f>'Lopsided Margins'!F12</f>
        <v>0.28854833219877468</v>
      </c>
    </row>
    <row r="13" spans="1:11" x14ac:dyDescent="0.25">
      <c r="A13" s="3">
        <v>11</v>
      </c>
      <c r="B13" s="6">
        <f>'Lopsided Margins'!B13</f>
        <v>397928</v>
      </c>
      <c r="C13" s="14">
        <f>'Lopsided Margins'!E13</f>
        <v>0.52925951442958641</v>
      </c>
      <c r="D13" s="9">
        <f>'Lopsided Margins'!C13</f>
        <v>353930</v>
      </c>
      <c r="E13" s="17">
        <f>'Lopsided Margins'!F13</f>
        <v>0.47074048557041354</v>
      </c>
    </row>
    <row r="14" spans="1:11" x14ac:dyDescent="0.25">
      <c r="A14" s="3">
        <v>12</v>
      </c>
      <c r="B14" s="6">
        <f>'Lopsided Margins'!B14</f>
        <v>321271</v>
      </c>
      <c r="C14" s="14">
        <f>'Lopsided Margins'!E14</f>
        <v>0.46170372989115283</v>
      </c>
      <c r="D14" s="9">
        <f>'Lopsided Margins'!C14</f>
        <v>374567</v>
      </c>
      <c r="E14" s="17">
        <f>'Lopsided Margins'!F14</f>
        <v>0.53829627010884717</v>
      </c>
    </row>
    <row r="15" spans="1:11" x14ac:dyDescent="0.25">
      <c r="A15" s="3">
        <v>13</v>
      </c>
      <c r="B15" s="6">
        <f>'Lopsided Margins'!B15</f>
        <v>433417</v>
      </c>
      <c r="C15" s="14">
        <f>'Lopsided Margins'!E15</f>
        <v>0.56343387386544153</v>
      </c>
      <c r="D15" s="9">
        <f>'Lopsided Margins'!C15</f>
        <v>335825</v>
      </c>
      <c r="E15" s="17">
        <f>'Lopsided Margins'!F15</f>
        <v>0.43656612613455842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2024-04-26T21:50:08Z</dcterms:created>
  <dcterms:modified xsi:type="dcterms:W3CDTF">2024-04-26T21:50:08Z</dcterms:modified>
</cp:coreProperties>
</file>