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2" documentId="8_{C79C9CE9-0C44-4FD2-9012-42A7858DCD9E}" xr6:coauthVersionLast="47" xr6:coauthVersionMax="47" xr10:uidLastSave="{2DC3298C-20E1-4F72-BA53-D6F37783955C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<sst xmlns="http://schemas.openxmlformats.org/spreadsheetml/2006/main" count="69" uniqueCount="30">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</sst>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0.89170505862463378</c:v>
                </c:pt>
                <c:pt idx="1">
                  <c:v>0.63073110990857562</c:v>
                </c:pt>
                <c:pt idx="2">
                  <c:v>0.91340439358926284</c:v>
                </c:pt>
                <c:pt idx="3">
                  <c:v>0.56562286080484714</c:v>
                </c:pt>
                <c:pt idx="4">
                  <c:v>0.61192190201948637</c:v>
                </c:pt>
                <c:pt idx="5">
                  <c:v>0.58395419614174215</c:v>
                </c:pt>
                <c:pt idx="6">
                  <c:v>0.78116965611100597</c:v>
                </c:pt>
                <c:pt idx="7">
                  <c:v>0.94530506817461157</c:v>
                </c:pt>
                <c:pt idx="8">
                  <c:v>0.5202138327190623</c:v>
                </c:pt>
                <c:pt idx="9">
                  <c:v>0.6088447118053707</c:v>
                </c:pt>
                <c:pt idx="10">
                  <c:v>0.52616554094512702</c:v>
                </c:pt>
                <c:pt idx="11">
                  <c:v>0.46225940017905104</c:v>
                </c:pt>
                <c:pt idx="12">
                  <c:v>0.52483283875178954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0.43321157567749952</c:v>
                </c:pt>
                <c:pt idx="23">
                  <c:v>0.37201316964583248</c:v>
                </c:pt>
                <c:pt idx="24">
                  <c:v>0.38973661731207287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0.10829494137536626</c:v>
                </c:pt>
                <c:pt idx="1">
                  <c:v>0.36926889009142433</c:v>
                </c:pt>
                <c:pt idx="2">
                  <c:v>8.6595606410737186E-2</c:v>
                </c:pt>
                <c:pt idx="3">
                  <c:v>0.43437713919515286</c:v>
                </c:pt>
                <c:pt idx="4">
                  <c:v>0.38807809798051357</c:v>
                </c:pt>
                <c:pt idx="5">
                  <c:v>0.41604580385825785</c:v>
                </c:pt>
                <c:pt idx="6">
                  <c:v>0.21883034388899408</c:v>
                </c:pt>
                <c:pt idx="7">
                  <c:v>5.4694931825388433E-2</c:v>
                </c:pt>
                <c:pt idx="8">
                  <c:v>0.4797861672809377</c:v>
                </c:pt>
                <c:pt idx="9">
                  <c:v>0.3911552881946293</c:v>
                </c:pt>
                <c:pt idx="10">
                  <c:v>0.47383445905487293</c:v>
                </c:pt>
                <c:pt idx="11">
                  <c:v>0.53774059982094902</c:v>
                </c:pt>
                <c:pt idx="12">
                  <c:v>0.47516716124821046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0.56678842432250043</c:v>
                </c:pt>
                <c:pt idx="23">
                  <c:v>0.62798683035416747</c:v>
                </c:pt>
                <c:pt idx="24">
                  <c:v>0.61026338268792713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0.89170505862463378</c:v>
                </c:pt>
                <c:pt idx="1">
                  <c:v>0.63073110990857562</c:v>
                </c:pt>
                <c:pt idx="2">
                  <c:v>0.91340439358926284</c:v>
                </c:pt>
                <c:pt idx="3">
                  <c:v>0.56562286080484714</c:v>
                </c:pt>
                <c:pt idx="4">
                  <c:v>0.61192190201948637</c:v>
                </c:pt>
                <c:pt idx="5">
                  <c:v>0.58395419614174215</c:v>
                </c:pt>
                <c:pt idx="6">
                  <c:v>0.78116965611100597</c:v>
                </c:pt>
                <c:pt idx="7">
                  <c:v>0.94530506817461157</c:v>
                </c:pt>
                <c:pt idx="8">
                  <c:v>0.5202138327190623</c:v>
                </c:pt>
                <c:pt idx="9">
                  <c:v>0.6088447118053707</c:v>
                </c:pt>
                <c:pt idx="10">
                  <c:v>0.52616554094512702</c:v>
                </c:pt>
                <c:pt idx="11">
                  <c:v>0.46225940017905104</c:v>
                </c:pt>
                <c:pt idx="12">
                  <c:v>0.52483283875178954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0.43321157567749952</c:v>
                </c:pt>
                <c:pt idx="23">
                  <c:v>0.37201316964583248</c:v>
                </c:pt>
                <c:pt idx="24">
                  <c:v>0.38973661731207287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0.10829494137536626</c:v>
                </c:pt>
                <c:pt idx="1">
                  <c:v>0.36926889009142433</c:v>
                </c:pt>
                <c:pt idx="2">
                  <c:v>8.6595606410737186E-2</c:v>
                </c:pt>
                <c:pt idx="3">
                  <c:v>0.43437713919515286</c:v>
                </c:pt>
                <c:pt idx="4">
                  <c:v>0.38807809798051357</c:v>
                </c:pt>
                <c:pt idx="5">
                  <c:v>0.41604580385825785</c:v>
                </c:pt>
                <c:pt idx="6">
                  <c:v>0.21883034388899408</c:v>
                </c:pt>
                <c:pt idx="7">
                  <c:v>5.4694931825388433E-2</c:v>
                </c:pt>
                <c:pt idx="8">
                  <c:v>0.4797861672809377</c:v>
                </c:pt>
                <c:pt idx="9">
                  <c:v>0.3911552881946293</c:v>
                </c:pt>
                <c:pt idx="10">
                  <c:v>0.47383445905487293</c:v>
                </c:pt>
                <c:pt idx="11">
                  <c:v>0.53774059982094902</c:v>
                </c:pt>
                <c:pt idx="12">
                  <c:v>0.47516716124821046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0.56678842432250043</c:v>
                </c:pt>
                <c:pt idx="23">
                  <c:v>0.62798683035416747</c:v>
                </c:pt>
                <c:pt idx="24">
                  <c:v>0.61026338268792713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F9" sqref="F9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0.63863436277763319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0.58664791534447469</v>
      </c>
    </row>
    <row r="3" spans="1:17" ht="16.5" customHeight="1" x14ac:dyDescent="0.35">
      <c r="A3" s="2">
        <v>1</v>
      </c>
      <c r="B3" s="5">
        <v>391364</v>
      </c>
      <c r="C3" s="8">
        <v>47530</v>
      </c>
      <c r="D3" s="12">
        <f t="shared" ref="D3:D40" si="0">SUM(B3:C3)</f>
        <v>438894</v>
      </c>
      <c r="E3" s="13">
        <f t="shared" ref="E3:E40" si="1">B3/D3</f>
        <v>0.89170505862463378</v>
      </c>
      <c r="F3" s="16">
        <f t="shared" ref="F3:F40" si="2">C3/D3</f>
        <v>0.10829494137536626</v>
      </c>
      <c r="G3" s="13">
        <f t="shared" ref="G3:G40" si="3">IF(E3&gt;0.5,E3,"")</f>
        <v>0.89170505862463378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332184</v>
      </c>
      <c r="C4" s="8">
        <v>194481</v>
      </c>
      <c r="D4" s="12">
        <f t="shared" si="0"/>
        <v>526665</v>
      </c>
      <c r="E4" s="13">
        <f t="shared" si="1"/>
        <v>0.63073110990857562</v>
      </c>
      <c r="F4" s="16">
        <f t="shared" si="2"/>
        <v>0.36926889009142433</v>
      </c>
      <c r="G4" s="14">
        <f t="shared" si="3"/>
        <v>0.63073110990857562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465227</v>
      </c>
      <c r="C5" s="8">
        <v>44106</v>
      </c>
      <c r="D5" s="12">
        <f t="shared" si="0"/>
        <v>509333</v>
      </c>
      <c r="E5" s="13">
        <f t="shared" si="1"/>
        <v>0.91340439358926284</v>
      </c>
      <c r="F5" s="16">
        <f t="shared" si="2"/>
        <v>8.6595606410737186E-2</v>
      </c>
      <c r="G5" s="14">
        <f t="shared" si="3"/>
        <v>0.91340439358926284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5.19864474331585E-2</v>
      </c>
      <c r="L6" s="60"/>
      <c r="M6" s="61"/>
    </row>
    <row r="7" spans="1:17" ht="15.75" customHeight="1" x14ac:dyDescent="0.35">
      <c r="A7" s="3">
        <v>5</v>
      </c>
      <c r="B7" s="5">
        <v>401638</v>
      </c>
      <c r="C7" s="8">
        <v>254717</v>
      </c>
      <c r="D7" s="12">
        <f t="shared" si="0"/>
        <v>656355</v>
      </c>
      <c r="E7" s="13">
        <f t="shared" si="1"/>
        <v>0.61192190201948637</v>
      </c>
      <c r="F7" s="16">
        <f t="shared" si="2"/>
        <v>0.38807809798051357</v>
      </c>
      <c r="G7" s="14">
        <f t="shared" si="3"/>
        <v>0.61192190201948637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428265</v>
      </c>
      <c r="C8" s="9">
        <v>305123</v>
      </c>
      <c r="D8" s="12">
        <f t="shared" si="0"/>
        <v>733388</v>
      </c>
      <c r="E8" s="14">
        <f t="shared" si="1"/>
        <v>0.58395419614174215</v>
      </c>
      <c r="F8" s="17">
        <f t="shared" si="2"/>
        <v>0.41604580385825785</v>
      </c>
      <c r="G8" s="14">
        <f t="shared" si="3"/>
        <v>0.58395419614174215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569393</v>
      </c>
      <c r="C9" s="9">
        <v>159505</v>
      </c>
      <c r="D9" s="12">
        <f t="shared" si="0"/>
        <v>728898</v>
      </c>
      <c r="E9" s="14">
        <f t="shared" si="1"/>
        <v>0.78116965611100597</v>
      </c>
      <c r="F9" s="17">
        <f t="shared" si="2"/>
        <v>0.21883034388899408</v>
      </c>
      <c r="G9" s="14">
        <f t="shared" si="3"/>
        <v>0.78116965611100597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572386</v>
      </c>
      <c r="C10" s="9">
        <v>33118</v>
      </c>
      <c r="D10" s="12">
        <f t="shared" si="0"/>
        <v>605504</v>
      </c>
      <c r="E10" s="14">
        <f t="shared" si="1"/>
        <v>0.94530506817461157</v>
      </c>
      <c r="F10" s="17">
        <f t="shared" si="2"/>
        <v>5.4694931825388433E-2</v>
      </c>
      <c r="G10" s="14">
        <f t="shared" si="3"/>
        <v>0.94530506817461157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391682</v>
      </c>
      <c r="C11" s="9">
        <v>361243</v>
      </c>
      <c r="D11" s="12">
        <f t="shared" si="0"/>
        <v>752925</v>
      </c>
      <c r="E11" s="14">
        <f t="shared" si="1"/>
        <v>0.5202138327190623</v>
      </c>
      <c r="F11" s="17">
        <f t="shared" si="2"/>
        <v>0.4797861672809377</v>
      </c>
      <c r="G11" s="14">
        <f t="shared" si="3"/>
        <v>0.5202138327190623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400288</v>
      </c>
      <c r="C12" s="9">
        <v>257167</v>
      </c>
      <c r="D12" s="12">
        <f t="shared" si="0"/>
        <v>657455</v>
      </c>
      <c r="E12" s="14">
        <f t="shared" si="1"/>
        <v>0.6088447118053707</v>
      </c>
      <c r="F12" s="17">
        <f t="shared" si="2"/>
        <v>0.3911552881946293</v>
      </c>
      <c r="G12" s="14">
        <f t="shared" si="3"/>
        <v>0.6088447118053707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351487</v>
      </c>
      <c r="C13" s="9">
        <v>316529</v>
      </c>
      <c r="D13" s="12">
        <f t="shared" si="0"/>
        <v>668016</v>
      </c>
      <c r="E13" s="14">
        <f t="shared" si="1"/>
        <v>0.52616554094512702</v>
      </c>
      <c r="F13" s="17">
        <f t="shared" si="2"/>
        <v>0.47383445905487293</v>
      </c>
      <c r="G13" s="14">
        <f t="shared" si="3"/>
        <v>0.52616554094512702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363506</v>
      </c>
      <c r="C14" s="9">
        <v>422862</v>
      </c>
      <c r="D14" s="12">
        <f t="shared" si="0"/>
        <v>786368</v>
      </c>
      <c r="E14" s="14">
        <f t="shared" si="1"/>
        <v>0.46225940017905104</v>
      </c>
      <c r="F14" s="17">
        <f t="shared" si="2"/>
        <v>0.53774059982094902</v>
      </c>
      <c r="G14" s="14" t="str">
        <f t="shared" si="3"/>
        <v/>
      </c>
      <c r="H14" s="17">
        <f t="shared" si="4"/>
        <v>0.53774059982094902</v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382727</v>
      </c>
      <c r="C15" s="9">
        <v>346509</v>
      </c>
      <c r="D15" s="12">
        <f t="shared" si="0"/>
        <v>729236</v>
      </c>
      <c r="E15" s="14">
        <f t="shared" si="1"/>
        <v>0.52483283875178954</v>
      </c>
      <c r="F15" s="17">
        <f t="shared" si="2"/>
        <v>0.47516716124821046</v>
      </c>
      <c r="G15" s="14">
        <f t="shared" si="3"/>
        <v>0.52483283875178954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320337</v>
      </c>
      <c r="C25" s="9">
        <v>419110</v>
      </c>
      <c r="D25" s="12">
        <f t="shared" si="0"/>
        <v>739447</v>
      </c>
      <c r="E25" s="14">
        <f t="shared" si="1"/>
        <v>0.43321157567749952</v>
      </c>
      <c r="F25" s="17">
        <f t="shared" si="2"/>
        <v>0.56678842432250043</v>
      </c>
      <c r="G25" s="14" t="str">
        <f t="shared" si="3"/>
        <v/>
      </c>
      <c r="H25" s="17">
        <f t="shared" si="4"/>
        <v>0.56678842432250043</v>
      </c>
      <c r="I25" s="18"/>
    </row>
    <row r="26" spans="1:9" ht="15.5" x14ac:dyDescent="0.35">
      <c r="A26" s="3">
        <v>24</v>
      </c>
      <c r="B26" s="6">
        <v>279088</v>
      </c>
      <c r="C26" s="9">
        <v>471122</v>
      </c>
      <c r="D26" s="12">
        <f t="shared" si="0"/>
        <v>750210</v>
      </c>
      <c r="E26" s="14">
        <f t="shared" si="1"/>
        <v>0.37201316964583248</v>
      </c>
      <c r="F26" s="17">
        <f t="shared" si="2"/>
        <v>0.62798683035416747</v>
      </c>
      <c r="G26" s="14" t="str">
        <f t="shared" si="3"/>
        <v/>
      </c>
      <c r="H26" s="17">
        <f t="shared" si="4"/>
        <v>0.62798683035416747</v>
      </c>
      <c r="I26" s="18"/>
    </row>
    <row r="27" spans="1:9" ht="15.5" x14ac:dyDescent="0.35">
      <c r="A27" s="3">
        <v>25</v>
      </c>
      <c r="B27" s="6">
        <v>273751</v>
      </c>
      <c r="C27" s="9">
        <v>428649</v>
      </c>
      <c r="D27" s="12">
        <f t="shared" si="0"/>
        <v>702400</v>
      </c>
      <c r="E27" s="14">
        <f t="shared" si="1"/>
        <v>0.38973661731207287</v>
      </c>
      <c r="F27" s="17">
        <f t="shared" si="2"/>
        <v>0.61026338268792713</v>
      </c>
      <c r="G27" s="14" t="str">
        <f t="shared" si="3"/>
        <v/>
      </c>
      <c r="H27" s="17">
        <f t="shared" si="4"/>
        <v>0.61026338268792713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0.52252333573542598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0.47747666426457408</v>
      </c>
    </row>
    <row r="3" spans="1:12" ht="15.75" customHeight="1" x14ac:dyDescent="0.35">
      <c r="A3" s="2">
        <v>1</v>
      </c>
      <c r="B3" s="13">
        <f>'Lopsided Margins'!E3</f>
        <v>0.89170505862463378</v>
      </c>
      <c r="C3" s="16">
        <f>'Lopsided Margins'!F3</f>
        <v>0.10829494137536626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0.53785018572300591</v>
      </c>
    </row>
    <row r="4" spans="1:12" ht="16.5" customHeight="1" x14ac:dyDescent="0.35">
      <c r="A4" s="3">
        <v>2</v>
      </c>
      <c r="B4" s="14">
        <f>'Lopsided Margins'!E4</f>
        <v>0.63073110990857562</v>
      </c>
      <c r="C4" s="17">
        <f>'Lopsided Margins'!F4</f>
        <v>0.36926889009142433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0.46214981427699403</v>
      </c>
    </row>
    <row r="5" spans="1:12" ht="15.75" customHeight="1" x14ac:dyDescent="0.35">
      <c r="A5" s="3">
        <v>3</v>
      </c>
      <c r="B5" s="14">
        <f>'Lopsided Margins'!E5</f>
        <v>0.91340439358926284</v>
      </c>
      <c r="C5" s="17">
        <f>'Lopsided Margins'!F5</f>
        <v>8.6595606410737186E-2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1.5326849987579938E-2</v>
      </c>
    </row>
    <row r="6" spans="1:12" ht="16.5" customHeight="1" x14ac:dyDescent="0.3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-1.5326849987580049E-2</v>
      </c>
    </row>
    <row r="7" spans="1:12" ht="16.5" customHeight="1" x14ac:dyDescent="0.35">
      <c r="A7" s="3">
        <v>5</v>
      </c>
      <c r="B7" s="14">
        <f>'Lopsided Margins'!E7</f>
        <v>0.61192190201948637</v>
      </c>
      <c r="C7" s="17">
        <f>'Lopsided Margins'!F7</f>
        <v>0.38807809798051357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0.58395419614174215</v>
      </c>
      <c r="C8" s="17">
        <f>'Lopsided Margins'!F8</f>
        <v>0.41604580385825785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0.78116965611100597</v>
      </c>
      <c r="C9" s="17">
        <f>'Lopsided Margins'!F9</f>
        <v>0.21883034388899408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0.94530506817461157</v>
      </c>
      <c r="C10" s="17">
        <f>'Lopsided Margins'!F10</f>
        <v>5.4694931825388433E-2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1.5326849987580049E-2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0.5202138327190623</v>
      </c>
      <c r="C11" s="17">
        <f>'Lopsided Margins'!F11</f>
        <v>0.4797861672809377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0.6088447118053707</v>
      </c>
      <c r="C12" s="17">
        <f>'Lopsided Margins'!F12</f>
        <v>0.3911552881946293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0.52616554094512702</v>
      </c>
      <c r="C13" s="17">
        <f>'Lopsided Margins'!F13</f>
        <v>0.47383445905487293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0.46225940017905104</v>
      </c>
      <c r="C14" s="17">
        <f>'Lopsided Margins'!F14</f>
        <v>0.53774059982094902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0.52483283875178954</v>
      </c>
      <c r="C15" s="17">
        <f>'Lopsided Margins'!F15</f>
        <v>0.47516716124821046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0.43321157567749952</v>
      </c>
      <c r="C25" s="17">
        <f>'Lopsided Margins'!F25</f>
        <v>0.56678842432250043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0.37201316964583248</v>
      </c>
      <c r="C26" s="17">
        <f>'Lopsided Margins'!F26</f>
        <v>0.62798683035416747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0.38973661731207287</v>
      </c>
      <c r="C27" s="17">
        <f>'Lopsided Margins'!F27</f>
        <v>0.61026338268792713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6759106</v>
      </c>
      <c r="P2" s="47">
        <f>O2/SUM(D2:D40)</f>
        <v>0.26147382658642276</v>
      </c>
      <c r="Q2" s="49"/>
    </row>
    <row r="3" spans="1:17" ht="16.5" customHeight="1" x14ac:dyDescent="0.35">
      <c r="A3" s="2">
        <v>1</v>
      </c>
      <c r="B3" s="6">
        <f>'Lopsided Margins'!B3</f>
        <v>391364</v>
      </c>
      <c r="C3" s="9">
        <f>'Lopsided Margins'!C3</f>
        <v>47530</v>
      </c>
      <c r="D3" s="12">
        <f t="shared" ref="D3:D40" si="0">SUM(B3:C3)</f>
        <v>438894</v>
      </c>
      <c r="E3" s="42">
        <f t="shared" ref="E3:E40" si="1">IF(MAX(B3:C3)=B3,0,B3)</f>
        <v>0</v>
      </c>
      <c r="F3" s="43">
        <f t="shared" ref="F3:F40" si="2">IF(MAX(B3:C3)=B3,C3,0)</f>
        <v>47530</v>
      </c>
      <c r="G3" s="12">
        <f t="shared" ref="G3:G40" si="3">D3/2</f>
        <v>219447</v>
      </c>
      <c r="H3" s="42">
        <f t="shared" ref="H3:H40" si="4">IF(MAX(B3:C3)=B3,B3-G3,0)</f>
        <v>171917</v>
      </c>
      <c r="I3" s="43">
        <f t="shared" ref="I3:I40" si="5">IF(MAX(B3:C3)=B3,0,C3-G3)</f>
        <v>0</v>
      </c>
      <c r="J3" s="42">
        <f t="shared" ref="J3:J40" si="6">MAX(E3,H3)</f>
        <v>171917</v>
      </c>
      <c r="K3" s="43">
        <f t="shared" ref="K3:K40" si="7">MAX(F3,I3)</f>
        <v>47530</v>
      </c>
      <c r="L3" s="18"/>
      <c r="M3" s="53"/>
      <c r="N3" s="22" t="s">
        <v>3</v>
      </c>
      <c r="O3" s="46">
        <f>SUM(K2:K40)</f>
        <v>6165908.5</v>
      </c>
      <c r="P3" s="48">
        <f>O3/SUM(D2:D40)</f>
        <v>0.23852617341357721</v>
      </c>
      <c r="Q3" s="49"/>
    </row>
    <row r="4" spans="1:17" ht="16.5" customHeight="1" x14ac:dyDescent="0.35">
      <c r="A4" s="3">
        <v>2</v>
      </c>
      <c r="B4" s="6">
        <f>'Lopsided Margins'!B4</f>
        <v>332184</v>
      </c>
      <c r="C4" s="9">
        <f>'Lopsided Margins'!C4</f>
        <v>194481</v>
      </c>
      <c r="D4" s="12">
        <f t="shared" si="0"/>
        <v>526665</v>
      </c>
      <c r="E4" s="6">
        <f t="shared" si="1"/>
        <v>0</v>
      </c>
      <c r="F4" s="9">
        <f t="shared" si="2"/>
        <v>194481</v>
      </c>
      <c r="G4" s="12">
        <f t="shared" si="3"/>
        <v>263332.5</v>
      </c>
      <c r="H4" s="6">
        <f t="shared" si="4"/>
        <v>68851.5</v>
      </c>
      <c r="I4" s="9">
        <f t="shared" si="5"/>
        <v>0</v>
      </c>
      <c r="J4" s="6">
        <f t="shared" si="6"/>
        <v>68851.5</v>
      </c>
      <c r="K4" s="9">
        <f t="shared" si="7"/>
        <v>194481</v>
      </c>
      <c r="L4" s="18"/>
    </row>
    <row r="5" spans="1:17" x14ac:dyDescent="0.35">
      <c r="A5" s="3">
        <v>3</v>
      </c>
      <c r="B5" s="6">
        <f>'Lopsided Margins'!B5</f>
        <v>465227</v>
      </c>
      <c r="C5" s="9">
        <f>'Lopsided Margins'!C5</f>
        <v>44106</v>
      </c>
      <c r="D5" s="12">
        <f t="shared" si="0"/>
        <v>509333</v>
      </c>
      <c r="E5" s="6">
        <f t="shared" si="1"/>
        <v>0</v>
      </c>
      <c r="F5" s="9">
        <f t="shared" si="2"/>
        <v>44106</v>
      </c>
      <c r="G5" s="12">
        <f t="shared" si="3"/>
        <v>254666.5</v>
      </c>
      <c r="H5" s="6">
        <f t="shared" si="4"/>
        <v>210560.5</v>
      </c>
      <c r="I5" s="9">
        <f t="shared" si="5"/>
        <v>0</v>
      </c>
      <c r="J5" s="6">
        <f t="shared" si="6"/>
        <v>210560.5</v>
      </c>
      <c r="K5" s="9">
        <f t="shared" si="7"/>
        <v>44106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401638</v>
      </c>
      <c r="C7" s="9">
        <f>'Lopsided Margins'!C7</f>
        <v>254717</v>
      </c>
      <c r="D7" s="12">
        <f t="shared" si="0"/>
        <v>656355</v>
      </c>
      <c r="E7" s="6">
        <f t="shared" si="1"/>
        <v>0</v>
      </c>
      <c r="F7" s="9">
        <f t="shared" si="2"/>
        <v>254717</v>
      </c>
      <c r="G7" s="12">
        <f t="shared" si="3"/>
        <v>328177.5</v>
      </c>
      <c r="H7" s="6">
        <f t="shared" si="4"/>
        <v>73460.5</v>
      </c>
      <c r="I7" s="9">
        <f t="shared" si="5"/>
        <v>0</v>
      </c>
      <c r="J7" s="6">
        <f t="shared" si="6"/>
        <v>73460.5</v>
      </c>
      <c r="K7" s="9">
        <f t="shared" si="7"/>
        <v>254717</v>
      </c>
      <c r="L7" s="18"/>
      <c r="M7" s="20"/>
      <c r="N7" s="59">
        <f>(MAX(O2:O3)-MIN(O2:O3))/SUM(D2:D40)</f>
        <v>2.294765317284557E-2</v>
      </c>
      <c r="O7" s="60"/>
      <c r="P7" s="61"/>
    </row>
    <row r="8" spans="1:17" x14ac:dyDescent="0.35">
      <c r="A8" s="3">
        <v>6</v>
      </c>
      <c r="B8" s="6">
        <f>'Lopsided Margins'!B8</f>
        <v>428265</v>
      </c>
      <c r="C8" s="9">
        <f>'Lopsided Margins'!C8</f>
        <v>305123</v>
      </c>
      <c r="D8" s="12">
        <f t="shared" si="0"/>
        <v>733388</v>
      </c>
      <c r="E8" s="6">
        <f t="shared" si="1"/>
        <v>0</v>
      </c>
      <c r="F8" s="9">
        <f t="shared" si="2"/>
        <v>305123</v>
      </c>
      <c r="G8" s="12">
        <f t="shared" si="3"/>
        <v>366694</v>
      </c>
      <c r="H8" s="6">
        <f t="shared" si="4"/>
        <v>61571</v>
      </c>
      <c r="I8" s="9">
        <f t="shared" si="5"/>
        <v>0</v>
      </c>
      <c r="J8" s="6">
        <f t="shared" si="6"/>
        <v>61571</v>
      </c>
      <c r="K8" s="9">
        <f t="shared" si="7"/>
        <v>305123</v>
      </c>
      <c r="L8" s="18"/>
    </row>
    <row r="9" spans="1:17" x14ac:dyDescent="0.35">
      <c r="A9" s="3">
        <v>7</v>
      </c>
      <c r="B9" s="6">
        <f>'Lopsided Margins'!B9</f>
        <v>569393</v>
      </c>
      <c r="C9" s="9">
        <f>'Lopsided Margins'!C9</f>
        <v>159505</v>
      </c>
      <c r="D9" s="12">
        <f t="shared" si="0"/>
        <v>728898</v>
      </c>
      <c r="E9" s="6">
        <f t="shared" si="1"/>
        <v>0</v>
      </c>
      <c r="F9" s="9">
        <f t="shared" si="2"/>
        <v>159505</v>
      </c>
      <c r="G9" s="12">
        <f t="shared" si="3"/>
        <v>364449</v>
      </c>
      <c r="H9" s="6">
        <f t="shared" si="4"/>
        <v>204944</v>
      </c>
      <c r="I9" s="9">
        <f t="shared" si="5"/>
        <v>0</v>
      </c>
      <c r="J9" s="6">
        <f t="shared" si="6"/>
        <v>204944</v>
      </c>
      <c r="K9" s="9">
        <f t="shared" si="7"/>
        <v>159505</v>
      </c>
      <c r="L9" s="18"/>
    </row>
    <row r="10" spans="1:17" x14ac:dyDescent="0.35">
      <c r="A10" s="3">
        <v>8</v>
      </c>
      <c r="B10" s="6">
        <f>'Lopsided Margins'!B10</f>
        <v>572386</v>
      </c>
      <c r="C10" s="9">
        <f>'Lopsided Margins'!C10</f>
        <v>33118</v>
      </c>
      <c r="D10" s="12">
        <f t="shared" si="0"/>
        <v>605504</v>
      </c>
      <c r="E10" s="6">
        <f t="shared" si="1"/>
        <v>0</v>
      </c>
      <c r="F10" s="9">
        <f t="shared" si="2"/>
        <v>33118</v>
      </c>
      <c r="G10" s="12">
        <f t="shared" si="3"/>
        <v>302752</v>
      </c>
      <c r="H10" s="6">
        <f t="shared" si="4"/>
        <v>269634</v>
      </c>
      <c r="I10" s="9">
        <f t="shared" si="5"/>
        <v>0</v>
      </c>
      <c r="J10" s="6">
        <f t="shared" si="6"/>
        <v>269634</v>
      </c>
      <c r="K10" s="9">
        <f t="shared" si="7"/>
        <v>33118</v>
      </c>
      <c r="L10" s="18"/>
    </row>
    <row r="11" spans="1:17" x14ac:dyDescent="0.35">
      <c r="A11" s="3">
        <v>9</v>
      </c>
      <c r="B11" s="6">
        <f>'Lopsided Margins'!B11</f>
        <v>391682</v>
      </c>
      <c r="C11" s="9">
        <f>'Lopsided Margins'!C11</f>
        <v>361243</v>
      </c>
      <c r="D11" s="12">
        <f t="shared" si="0"/>
        <v>752925</v>
      </c>
      <c r="E11" s="6">
        <f t="shared" si="1"/>
        <v>0</v>
      </c>
      <c r="F11" s="9">
        <f t="shared" si="2"/>
        <v>361243</v>
      </c>
      <c r="G11" s="12">
        <f t="shared" si="3"/>
        <v>376462.5</v>
      </c>
      <c r="H11" s="6">
        <f t="shared" si="4"/>
        <v>15219.5</v>
      </c>
      <c r="I11" s="9">
        <f t="shared" si="5"/>
        <v>0</v>
      </c>
      <c r="J11" s="6">
        <f t="shared" si="6"/>
        <v>15219.5</v>
      </c>
      <c r="K11" s="9">
        <f t="shared" si="7"/>
        <v>361243</v>
      </c>
      <c r="L11" s="18"/>
    </row>
    <row r="12" spans="1:17" x14ac:dyDescent="0.35">
      <c r="A12" s="3">
        <v>10</v>
      </c>
      <c r="B12" s="6">
        <f>'Lopsided Margins'!B12</f>
        <v>400288</v>
      </c>
      <c r="C12" s="9">
        <f>'Lopsided Margins'!C12</f>
        <v>257167</v>
      </c>
      <c r="D12" s="12">
        <f t="shared" si="0"/>
        <v>657455</v>
      </c>
      <c r="E12" s="6">
        <f t="shared" si="1"/>
        <v>0</v>
      </c>
      <c r="F12" s="9">
        <f t="shared" si="2"/>
        <v>257167</v>
      </c>
      <c r="G12" s="12">
        <f t="shared" si="3"/>
        <v>328727.5</v>
      </c>
      <c r="H12" s="6">
        <f t="shared" si="4"/>
        <v>71560.5</v>
      </c>
      <c r="I12" s="9">
        <f t="shared" si="5"/>
        <v>0</v>
      </c>
      <c r="J12" s="6">
        <f t="shared" si="6"/>
        <v>71560.5</v>
      </c>
      <c r="K12" s="9">
        <f t="shared" si="7"/>
        <v>257167</v>
      </c>
      <c r="L12" s="18"/>
    </row>
    <row r="13" spans="1:17" x14ac:dyDescent="0.35">
      <c r="A13" s="3">
        <v>11</v>
      </c>
      <c r="B13" s="6">
        <f>'Lopsided Margins'!B13</f>
        <v>351487</v>
      </c>
      <c r="C13" s="9">
        <f>'Lopsided Margins'!C13</f>
        <v>316529</v>
      </c>
      <c r="D13" s="12">
        <f t="shared" si="0"/>
        <v>668016</v>
      </c>
      <c r="E13" s="6">
        <f t="shared" si="1"/>
        <v>0</v>
      </c>
      <c r="F13" s="9">
        <f t="shared" si="2"/>
        <v>316529</v>
      </c>
      <c r="G13" s="12">
        <f t="shared" si="3"/>
        <v>334008</v>
      </c>
      <c r="H13" s="6">
        <f t="shared" si="4"/>
        <v>17479</v>
      </c>
      <c r="I13" s="9">
        <f t="shared" si="5"/>
        <v>0</v>
      </c>
      <c r="J13" s="6">
        <f t="shared" si="6"/>
        <v>17479</v>
      </c>
      <c r="K13" s="9">
        <f t="shared" si="7"/>
        <v>316529</v>
      </c>
      <c r="L13" s="18"/>
    </row>
    <row r="14" spans="1:17" x14ac:dyDescent="0.35">
      <c r="A14" s="3">
        <v>12</v>
      </c>
      <c r="B14" s="6">
        <f>'Lopsided Margins'!B14</f>
        <v>363506</v>
      </c>
      <c r="C14" s="9">
        <f>'Lopsided Margins'!C14</f>
        <v>422862</v>
      </c>
      <c r="D14" s="12">
        <f t="shared" si="0"/>
        <v>786368</v>
      </c>
      <c r="E14" s="6">
        <f t="shared" si="1"/>
        <v>363506</v>
      </c>
      <c r="F14" s="9">
        <f t="shared" si="2"/>
        <v>0</v>
      </c>
      <c r="G14" s="12">
        <f t="shared" si="3"/>
        <v>393184</v>
      </c>
      <c r="H14" s="6">
        <f t="shared" si="4"/>
        <v>0</v>
      </c>
      <c r="I14" s="9">
        <f t="shared" si="5"/>
        <v>29678</v>
      </c>
      <c r="J14" s="6">
        <f t="shared" si="6"/>
        <v>363506</v>
      </c>
      <c r="K14" s="9">
        <f t="shared" si="7"/>
        <v>29678</v>
      </c>
      <c r="L14" s="18"/>
    </row>
    <row r="15" spans="1:17" x14ac:dyDescent="0.35">
      <c r="A15" s="3">
        <v>13</v>
      </c>
      <c r="B15" s="6">
        <f>'Lopsided Margins'!B15</f>
        <v>382727</v>
      </c>
      <c r="C15" s="9">
        <f>'Lopsided Margins'!C15</f>
        <v>346509</v>
      </c>
      <c r="D15" s="12">
        <f t="shared" si="0"/>
        <v>729236</v>
      </c>
      <c r="E15" s="6">
        <f t="shared" si="1"/>
        <v>0</v>
      </c>
      <c r="F15" s="9">
        <f t="shared" si="2"/>
        <v>346509</v>
      </c>
      <c r="G15" s="12">
        <f t="shared" si="3"/>
        <v>364618</v>
      </c>
      <c r="H15" s="6">
        <f t="shared" si="4"/>
        <v>18109</v>
      </c>
      <c r="I15" s="9">
        <f t="shared" si="5"/>
        <v>0</v>
      </c>
      <c r="J15" s="6">
        <f t="shared" si="6"/>
        <v>18109</v>
      </c>
      <c r="K15" s="9">
        <f t="shared" si="7"/>
        <v>346509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320337</v>
      </c>
      <c r="C25" s="9">
        <f>'Lopsided Margins'!C25</f>
        <v>419110</v>
      </c>
      <c r="D25" s="12">
        <f t="shared" si="0"/>
        <v>739447</v>
      </c>
      <c r="E25" s="6">
        <f t="shared" si="1"/>
        <v>320337</v>
      </c>
      <c r="F25" s="9">
        <f t="shared" si="2"/>
        <v>0</v>
      </c>
      <c r="G25" s="12">
        <f t="shared" si="3"/>
        <v>369723.5</v>
      </c>
      <c r="H25" s="6">
        <f t="shared" si="4"/>
        <v>0</v>
      </c>
      <c r="I25" s="9">
        <f t="shared" si="5"/>
        <v>49386.5</v>
      </c>
      <c r="J25" s="6">
        <f t="shared" si="6"/>
        <v>320337</v>
      </c>
      <c r="K25" s="9">
        <f t="shared" si="7"/>
        <v>49386.5</v>
      </c>
      <c r="L25" s="18"/>
    </row>
    <row r="26" spans="1:12" x14ac:dyDescent="0.35">
      <c r="A26" s="3">
        <v>24</v>
      </c>
      <c r="B26" s="6">
        <f>'Lopsided Margins'!B26</f>
        <v>279088</v>
      </c>
      <c r="C26" s="9">
        <f>'Lopsided Margins'!C26</f>
        <v>471122</v>
      </c>
      <c r="D26" s="12">
        <f t="shared" si="0"/>
        <v>750210</v>
      </c>
      <c r="E26" s="6">
        <f t="shared" si="1"/>
        <v>279088</v>
      </c>
      <c r="F26" s="9">
        <f t="shared" si="2"/>
        <v>0</v>
      </c>
      <c r="G26" s="12">
        <f t="shared" si="3"/>
        <v>375105</v>
      </c>
      <c r="H26" s="6">
        <f t="shared" si="4"/>
        <v>0</v>
      </c>
      <c r="I26" s="9">
        <f t="shared" si="5"/>
        <v>96017</v>
      </c>
      <c r="J26" s="6">
        <f t="shared" si="6"/>
        <v>279088</v>
      </c>
      <c r="K26" s="9">
        <f t="shared" si="7"/>
        <v>96017</v>
      </c>
      <c r="L26" s="18"/>
    </row>
    <row r="27" spans="1:12" x14ac:dyDescent="0.35">
      <c r="A27" s="3">
        <v>25</v>
      </c>
      <c r="B27" s="6">
        <f>'Lopsided Margins'!B27</f>
        <v>273751</v>
      </c>
      <c r="C27" s="9">
        <f>'Lopsided Margins'!C27</f>
        <v>428649</v>
      </c>
      <c r="D27" s="12">
        <f t="shared" si="0"/>
        <v>702400</v>
      </c>
      <c r="E27" s="6">
        <f t="shared" si="1"/>
        <v>273751</v>
      </c>
      <c r="F27" s="9">
        <f t="shared" si="2"/>
        <v>0</v>
      </c>
      <c r="G27" s="12">
        <f t="shared" si="3"/>
        <v>351200</v>
      </c>
      <c r="H27" s="6">
        <f t="shared" si="4"/>
        <v>0</v>
      </c>
      <c r="I27" s="9">
        <f t="shared" si="5"/>
        <v>77449</v>
      </c>
      <c r="J27" s="6">
        <f t="shared" si="6"/>
        <v>273751</v>
      </c>
      <c r="K27" s="9">
        <f t="shared" si="7"/>
        <v>77449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0.52870428114413337</v>
      </c>
      <c r="I2" s="23">
        <f>COUNT('Lopsided Margins'!G2:G40)</f>
        <v>21</v>
      </c>
      <c r="J2" s="36">
        <f>I2/(I2+I3)</f>
        <v>0.55263157894736847</v>
      </c>
      <c r="K2" s="37">
        <f>J2-H2</f>
        <v>2.3927297803235104E-2</v>
      </c>
    </row>
    <row r="3" spans="1:11" ht="16.5" customHeight="1" x14ac:dyDescent="0.35">
      <c r="A3" s="2">
        <v>1</v>
      </c>
      <c r="B3" s="6">
        <f>'Lopsided Margins'!B3</f>
        <v>391364</v>
      </c>
      <c r="C3" s="14">
        <f>'Lopsided Margins'!E3</f>
        <v>0.89170505862463378</v>
      </c>
      <c r="D3" s="9">
        <f>'Lopsided Margins'!C3</f>
        <v>47530</v>
      </c>
      <c r="E3" s="17">
        <f>'Lopsided Margins'!F3</f>
        <v>0.10829494137536626</v>
      </c>
      <c r="G3" s="22" t="s">
        <v>3</v>
      </c>
      <c r="H3" s="37">
        <f>SUM(D2:D40)/(SUM(B2:B40)+SUM(D2:D40))</f>
        <v>0.47129571885586669</v>
      </c>
      <c r="I3" s="23">
        <f>COUNT('Lopsided Margins'!H2:H140)</f>
        <v>17</v>
      </c>
      <c r="J3" s="36">
        <f>I3/(I2+I3)</f>
        <v>0.44736842105263158</v>
      </c>
      <c r="K3" s="37">
        <f>J3-H3</f>
        <v>-2.3927297803235104E-2</v>
      </c>
    </row>
    <row r="4" spans="1:11" x14ac:dyDescent="0.35">
      <c r="A4" s="3">
        <v>2</v>
      </c>
      <c r="B4" s="6">
        <f>'Lopsided Margins'!B4</f>
        <v>332184</v>
      </c>
      <c r="C4" s="14">
        <f>'Lopsided Margins'!E4</f>
        <v>0.63073110990857562</v>
      </c>
      <c r="D4" s="9">
        <f>'Lopsided Margins'!C4</f>
        <v>194481</v>
      </c>
      <c r="E4" s="17">
        <f>'Lopsided Margins'!F4</f>
        <v>0.36926889009142433</v>
      </c>
    </row>
    <row r="5" spans="1:11" x14ac:dyDescent="0.35">
      <c r="A5" s="3">
        <v>3</v>
      </c>
      <c r="B5" s="6">
        <f>'Lopsided Margins'!B5</f>
        <v>465227</v>
      </c>
      <c r="C5" s="14">
        <f>'Lopsided Margins'!E5</f>
        <v>0.91340439358926284</v>
      </c>
      <c r="D5" s="9">
        <f>'Lopsided Margins'!C5</f>
        <v>44106</v>
      </c>
      <c r="E5" s="17">
        <f>'Lopsided Margins'!F5</f>
        <v>8.6595606410737186E-2</v>
      </c>
    </row>
    <row r="6" spans="1:11" x14ac:dyDescent="0.3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35">
      <c r="A7" s="3">
        <v>5</v>
      </c>
      <c r="B7" s="6">
        <f>'Lopsided Margins'!B7</f>
        <v>401638</v>
      </c>
      <c r="C7" s="14">
        <f>'Lopsided Margins'!E7</f>
        <v>0.61192190201948637</v>
      </c>
      <c r="D7" s="9">
        <f>'Lopsided Margins'!C7</f>
        <v>254717</v>
      </c>
      <c r="E7" s="17">
        <f>'Lopsided Margins'!F7</f>
        <v>0.38807809798051357</v>
      </c>
    </row>
    <row r="8" spans="1:11" x14ac:dyDescent="0.35">
      <c r="A8" s="3">
        <v>6</v>
      </c>
      <c r="B8" s="6">
        <f>'Lopsided Margins'!B8</f>
        <v>428265</v>
      </c>
      <c r="C8" s="14">
        <f>'Lopsided Margins'!E8</f>
        <v>0.58395419614174215</v>
      </c>
      <c r="D8" s="9">
        <f>'Lopsided Margins'!C8</f>
        <v>305123</v>
      </c>
      <c r="E8" s="17">
        <f>'Lopsided Margins'!F8</f>
        <v>0.41604580385825785</v>
      </c>
    </row>
    <row r="9" spans="1:11" x14ac:dyDescent="0.35">
      <c r="A9" s="3">
        <v>7</v>
      </c>
      <c r="B9" s="6">
        <f>'Lopsided Margins'!B9</f>
        <v>569393</v>
      </c>
      <c r="C9" s="14">
        <f>'Lopsided Margins'!E9</f>
        <v>0.78116965611100597</v>
      </c>
      <c r="D9" s="9">
        <f>'Lopsided Margins'!C9</f>
        <v>159505</v>
      </c>
      <c r="E9" s="17">
        <f>'Lopsided Margins'!F9</f>
        <v>0.21883034388899408</v>
      </c>
    </row>
    <row r="10" spans="1:11" x14ac:dyDescent="0.35">
      <c r="A10" s="3">
        <v>8</v>
      </c>
      <c r="B10" s="6">
        <f>'Lopsided Margins'!B10</f>
        <v>572386</v>
      </c>
      <c r="C10" s="14">
        <f>'Lopsided Margins'!E10</f>
        <v>0.94530506817461157</v>
      </c>
      <c r="D10" s="9">
        <f>'Lopsided Margins'!C10</f>
        <v>33118</v>
      </c>
      <c r="E10" s="17">
        <f>'Lopsided Margins'!F10</f>
        <v>5.4694931825388433E-2</v>
      </c>
    </row>
    <row r="11" spans="1:11" x14ac:dyDescent="0.35">
      <c r="A11" s="3">
        <v>9</v>
      </c>
      <c r="B11" s="6">
        <f>'Lopsided Margins'!B11</f>
        <v>391682</v>
      </c>
      <c r="C11" s="14">
        <f>'Lopsided Margins'!E11</f>
        <v>0.5202138327190623</v>
      </c>
      <c r="D11" s="9">
        <f>'Lopsided Margins'!C11</f>
        <v>361243</v>
      </c>
      <c r="E11" s="17">
        <f>'Lopsided Margins'!F11</f>
        <v>0.4797861672809377</v>
      </c>
    </row>
    <row r="12" spans="1:11" x14ac:dyDescent="0.35">
      <c r="A12" s="3">
        <v>10</v>
      </c>
      <c r="B12" s="6">
        <f>'Lopsided Margins'!B12</f>
        <v>400288</v>
      </c>
      <c r="C12" s="14">
        <f>'Lopsided Margins'!E12</f>
        <v>0.6088447118053707</v>
      </c>
      <c r="D12" s="9">
        <f>'Lopsided Margins'!C12</f>
        <v>257167</v>
      </c>
      <c r="E12" s="17">
        <f>'Lopsided Margins'!F12</f>
        <v>0.3911552881946293</v>
      </c>
    </row>
    <row r="13" spans="1:11" x14ac:dyDescent="0.35">
      <c r="A13" s="3">
        <v>11</v>
      </c>
      <c r="B13" s="6">
        <f>'Lopsided Margins'!B13</f>
        <v>351487</v>
      </c>
      <c r="C13" s="14">
        <f>'Lopsided Margins'!E13</f>
        <v>0.52616554094512702</v>
      </c>
      <c r="D13" s="9">
        <f>'Lopsided Margins'!C13</f>
        <v>316529</v>
      </c>
      <c r="E13" s="17">
        <f>'Lopsided Margins'!F13</f>
        <v>0.47383445905487293</v>
      </c>
    </row>
    <row r="14" spans="1:11" x14ac:dyDescent="0.35">
      <c r="A14" s="3">
        <v>12</v>
      </c>
      <c r="B14" s="6">
        <f>'Lopsided Margins'!B14</f>
        <v>363506</v>
      </c>
      <c r="C14" s="14">
        <f>'Lopsided Margins'!E14</f>
        <v>0.46225940017905104</v>
      </c>
      <c r="D14" s="9">
        <f>'Lopsided Margins'!C14</f>
        <v>422862</v>
      </c>
      <c r="E14" s="17">
        <f>'Lopsided Margins'!F14</f>
        <v>0.53774059982094902</v>
      </c>
    </row>
    <row r="15" spans="1:11" x14ac:dyDescent="0.35">
      <c r="A15" s="3">
        <v>13</v>
      </c>
      <c r="B15" s="6">
        <f>'Lopsided Margins'!B15</f>
        <v>382727</v>
      </c>
      <c r="C15" s="14">
        <f>'Lopsided Margins'!E15</f>
        <v>0.52483283875178954</v>
      </c>
      <c r="D15" s="9">
        <f>'Lopsided Margins'!C15</f>
        <v>346509</v>
      </c>
      <c r="E15" s="17">
        <f>'Lopsided Margins'!F15</f>
        <v>0.47516716124821046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320337</v>
      </c>
      <c r="C25" s="14">
        <f>'Lopsided Margins'!E25</f>
        <v>0.43321157567749952</v>
      </c>
      <c r="D25" s="9">
        <f>'Lopsided Margins'!C25</f>
        <v>419110</v>
      </c>
      <c r="E25" s="17">
        <f>'Lopsided Margins'!F25</f>
        <v>0.56678842432250043</v>
      </c>
    </row>
    <row r="26" spans="1:5" x14ac:dyDescent="0.35">
      <c r="A26" s="3">
        <v>24</v>
      </c>
      <c r="B26" s="6">
        <f>'Lopsided Margins'!B26</f>
        <v>279088</v>
      </c>
      <c r="C26" s="14">
        <f>'Lopsided Margins'!E26</f>
        <v>0.37201316964583248</v>
      </c>
      <c r="D26" s="9">
        <f>'Lopsided Margins'!C26</f>
        <v>471122</v>
      </c>
      <c r="E26" s="17">
        <f>'Lopsided Margins'!F26</f>
        <v>0.62798683035416747</v>
      </c>
    </row>
    <row r="27" spans="1:5" x14ac:dyDescent="0.35">
      <c r="A27" s="3">
        <v>25</v>
      </c>
      <c r="B27" s="6">
        <f>'Lopsided Margins'!B27</f>
        <v>273751</v>
      </c>
      <c r="C27" s="14">
        <f>'Lopsided Margins'!E27</f>
        <v>0.38973661731207287</v>
      </c>
      <c r="D27" s="9">
        <f>'Lopsided Margins'!C27</f>
        <v>428649</v>
      </c>
      <c r="E27" s="17">
        <f>'Lopsided Margins'!F27</f>
        <v>0.61026338268792713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2024-05-10T18:46:06Z</dcterms:modified>
</cp:coreProperties>
</file>