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8405F1A0-E411-461D-95BC-E4588813132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C18" i="4"/>
  <c r="B18" i="4"/>
  <c r="D17" i="4"/>
  <c r="B17" i="4"/>
  <c r="D16" i="4"/>
  <c r="B16" i="4"/>
  <c r="D15" i="4"/>
  <c r="B15" i="4"/>
  <c r="D14" i="4"/>
  <c r="B14" i="4"/>
  <c r="D13" i="4"/>
  <c r="B13" i="4"/>
  <c r="D12" i="4"/>
  <c r="H3" i="4" s="1"/>
  <c r="B12" i="4"/>
  <c r="D11" i="4"/>
  <c r="B11" i="4"/>
  <c r="D10" i="4"/>
  <c r="B10" i="4"/>
  <c r="D9" i="4"/>
  <c r="B9" i="4"/>
  <c r="D8" i="4"/>
  <c r="B8" i="4"/>
  <c r="D7" i="4"/>
  <c r="B7" i="4"/>
  <c r="H2" i="4" s="1"/>
  <c r="D6" i="4"/>
  <c r="B6" i="4"/>
  <c r="D5" i="4"/>
  <c r="B5" i="4"/>
  <c r="D4" i="4"/>
  <c r="B4" i="4"/>
  <c r="D3" i="4"/>
  <c r="B3" i="4"/>
  <c r="D40" i="3"/>
  <c r="G40" i="3" s="1"/>
  <c r="C40" i="3"/>
  <c r="E40" i="3" s="1"/>
  <c r="B40" i="3"/>
  <c r="I40" i="3" s="1"/>
  <c r="H39" i="3"/>
  <c r="F39" i="3"/>
  <c r="E39" i="3"/>
  <c r="J39" i="3" s="1"/>
  <c r="D39" i="3"/>
  <c r="G39" i="3" s="1"/>
  <c r="I39" i="3" s="1"/>
  <c r="K39" i="3" s="1"/>
  <c r="C39" i="3"/>
  <c r="B39" i="3"/>
  <c r="C38" i="3"/>
  <c r="H38" i="3" s="1"/>
  <c r="B38" i="3"/>
  <c r="F38" i="3" s="1"/>
  <c r="C37" i="3"/>
  <c r="B37" i="3"/>
  <c r="I37" i="3" s="1"/>
  <c r="C36" i="3"/>
  <c r="B36" i="3"/>
  <c r="F35" i="3"/>
  <c r="C35" i="3"/>
  <c r="E35" i="3" s="1"/>
  <c r="B35" i="3"/>
  <c r="K34" i="3"/>
  <c r="I34" i="3"/>
  <c r="F34" i="3"/>
  <c r="C34" i="3"/>
  <c r="B34" i="3"/>
  <c r="E34" i="3" s="1"/>
  <c r="E33" i="3"/>
  <c r="J33" i="3" s="1"/>
  <c r="C33" i="3"/>
  <c r="B33" i="3"/>
  <c r="H33" i="3" s="1"/>
  <c r="D32" i="3"/>
  <c r="G32" i="3" s="1"/>
  <c r="C32" i="3"/>
  <c r="E32" i="3" s="1"/>
  <c r="B32" i="3"/>
  <c r="I32" i="3" s="1"/>
  <c r="I31" i="3"/>
  <c r="K31" i="3" s="1"/>
  <c r="F31" i="3"/>
  <c r="E31" i="3"/>
  <c r="D31" i="3"/>
  <c r="G31" i="3" s="1"/>
  <c r="H31" i="3" s="1"/>
  <c r="C31" i="3"/>
  <c r="B31" i="3"/>
  <c r="C30" i="3"/>
  <c r="B30" i="3"/>
  <c r="F30" i="3" s="1"/>
  <c r="C29" i="3"/>
  <c r="B29" i="3"/>
  <c r="I29" i="3" s="1"/>
  <c r="C28" i="3"/>
  <c r="B28" i="3"/>
  <c r="H28" i="3" s="1"/>
  <c r="F27" i="3"/>
  <c r="C27" i="3"/>
  <c r="E27" i="3" s="1"/>
  <c r="B27" i="3"/>
  <c r="H26" i="3"/>
  <c r="F26" i="3"/>
  <c r="C26" i="3"/>
  <c r="B26" i="3"/>
  <c r="E26" i="3" s="1"/>
  <c r="J26" i="3" s="1"/>
  <c r="E25" i="3"/>
  <c r="C25" i="3"/>
  <c r="B25" i="3"/>
  <c r="H25" i="3" s="1"/>
  <c r="D24" i="3"/>
  <c r="G24" i="3" s="1"/>
  <c r="C24" i="3"/>
  <c r="E24" i="3" s="1"/>
  <c r="B24" i="3"/>
  <c r="I24" i="3" s="1"/>
  <c r="I23" i="3"/>
  <c r="K23" i="3" s="1"/>
  <c r="F23" i="3"/>
  <c r="E23" i="3"/>
  <c r="D23" i="3"/>
  <c r="G23" i="3" s="1"/>
  <c r="H23" i="3" s="1"/>
  <c r="C23" i="3"/>
  <c r="B23" i="3"/>
  <c r="C22" i="3"/>
  <c r="H22" i="3" s="1"/>
  <c r="B22" i="3"/>
  <c r="F22" i="3" s="1"/>
  <c r="C21" i="3"/>
  <c r="B21" i="3"/>
  <c r="I21" i="3" s="1"/>
  <c r="C20" i="3"/>
  <c r="B20" i="3"/>
  <c r="H20" i="3" s="1"/>
  <c r="F19" i="3"/>
  <c r="C19" i="3"/>
  <c r="E19" i="3" s="1"/>
  <c r="B19" i="3"/>
  <c r="H18" i="3"/>
  <c r="F18" i="3"/>
  <c r="C18" i="3"/>
  <c r="B18" i="3"/>
  <c r="E18" i="3" s="1"/>
  <c r="J18" i="3" s="1"/>
  <c r="I17" i="3"/>
  <c r="E17" i="3"/>
  <c r="C17" i="3"/>
  <c r="B17" i="3"/>
  <c r="D16" i="3"/>
  <c r="G16" i="3" s="1"/>
  <c r="C16" i="3"/>
  <c r="E16" i="3" s="1"/>
  <c r="B16" i="3"/>
  <c r="I16" i="3" s="1"/>
  <c r="I15" i="3"/>
  <c r="K15" i="3" s="1"/>
  <c r="F15" i="3"/>
  <c r="E15" i="3"/>
  <c r="J15" i="3" s="1"/>
  <c r="D15" i="3"/>
  <c r="G15" i="3" s="1"/>
  <c r="H15" i="3" s="1"/>
  <c r="C15" i="3"/>
  <c r="B15" i="3"/>
  <c r="C14" i="3"/>
  <c r="B14" i="3"/>
  <c r="F14" i="3" s="1"/>
  <c r="C13" i="3"/>
  <c r="B13" i="3"/>
  <c r="I12" i="3"/>
  <c r="C12" i="3"/>
  <c r="B12" i="3"/>
  <c r="F11" i="3"/>
  <c r="C11" i="3"/>
  <c r="E11" i="3" s="1"/>
  <c r="B11" i="3"/>
  <c r="I11" i="3" s="1"/>
  <c r="K10" i="3"/>
  <c r="I10" i="3"/>
  <c r="F10" i="3"/>
  <c r="C10" i="3"/>
  <c r="B10" i="3"/>
  <c r="E10" i="3" s="1"/>
  <c r="I9" i="3"/>
  <c r="E9" i="3"/>
  <c r="C9" i="3"/>
  <c r="B9" i="3"/>
  <c r="D8" i="3"/>
  <c r="G8" i="3" s="1"/>
  <c r="C8" i="3"/>
  <c r="E8" i="3" s="1"/>
  <c r="B8" i="3"/>
  <c r="I8" i="3" s="1"/>
  <c r="I7" i="3"/>
  <c r="G7" i="3"/>
  <c r="H7" i="3" s="1"/>
  <c r="J7" i="3" s="1"/>
  <c r="F7" i="3"/>
  <c r="K7" i="3" s="1"/>
  <c r="E7" i="3"/>
  <c r="D7" i="3"/>
  <c r="C7" i="3"/>
  <c r="B7" i="3"/>
  <c r="I6" i="3"/>
  <c r="E6" i="3"/>
  <c r="C6" i="3"/>
  <c r="B6" i="3"/>
  <c r="D5" i="3"/>
  <c r="G5" i="3" s="1"/>
  <c r="C5" i="3"/>
  <c r="E5" i="3" s="1"/>
  <c r="B5" i="3"/>
  <c r="I5" i="3" s="1"/>
  <c r="I4" i="3"/>
  <c r="K4" i="3" s="1"/>
  <c r="F4" i="3"/>
  <c r="E4" i="3"/>
  <c r="D4" i="3"/>
  <c r="G4" i="3" s="1"/>
  <c r="H4" i="3" s="1"/>
  <c r="C4" i="3"/>
  <c r="B4" i="3"/>
  <c r="I3" i="3"/>
  <c r="E3" i="3"/>
  <c r="C3" i="3"/>
  <c r="B3" i="3"/>
  <c r="C35" i="2"/>
  <c r="C34" i="2"/>
  <c r="C31" i="2"/>
  <c r="C30" i="2"/>
  <c r="C26" i="2"/>
  <c r="C19" i="2"/>
  <c r="C18" i="2"/>
  <c r="C14" i="2"/>
  <c r="D40" i="1"/>
  <c r="F40" i="1" s="1"/>
  <c r="D39" i="1"/>
  <c r="F39" i="1" s="1"/>
  <c r="D38" i="1"/>
  <c r="E38" i="1" s="1"/>
  <c r="D37" i="1"/>
  <c r="F37" i="1" s="1"/>
  <c r="E36" i="1"/>
  <c r="C36" i="4" s="1"/>
  <c r="D36" i="1"/>
  <c r="F36" i="1" s="1"/>
  <c r="H35" i="1"/>
  <c r="F35" i="1"/>
  <c r="E35" i="4" s="1"/>
  <c r="E35" i="1"/>
  <c r="C35" i="4" s="1"/>
  <c r="D35" i="1"/>
  <c r="H34" i="1"/>
  <c r="F34" i="1"/>
  <c r="E34" i="4" s="1"/>
  <c r="D34" i="1"/>
  <c r="E34" i="1" s="1"/>
  <c r="D33" i="1"/>
  <c r="F33" i="1" s="1"/>
  <c r="D32" i="1"/>
  <c r="F32" i="1" s="1"/>
  <c r="G31" i="1"/>
  <c r="F31" i="1"/>
  <c r="H31" i="1" s="1"/>
  <c r="E31" i="1"/>
  <c r="C31" i="4" s="1"/>
  <c r="D31" i="1"/>
  <c r="F30" i="1"/>
  <c r="H30" i="1" s="1"/>
  <c r="E30" i="1"/>
  <c r="G30" i="1" s="1"/>
  <c r="D30" i="1"/>
  <c r="F29" i="1"/>
  <c r="C29" i="2" s="1"/>
  <c r="D29" i="1"/>
  <c r="E29" i="1" s="1"/>
  <c r="F28" i="1"/>
  <c r="E28" i="4" s="1"/>
  <c r="E28" i="1"/>
  <c r="G28" i="1" s="1"/>
  <c r="D28" i="1"/>
  <c r="D27" i="1"/>
  <c r="F27" i="1" s="1"/>
  <c r="F26" i="1"/>
  <c r="E26" i="4" s="1"/>
  <c r="E26" i="1"/>
  <c r="G26" i="1" s="1"/>
  <c r="D26" i="1"/>
  <c r="E25" i="1"/>
  <c r="B25" i="2" s="1"/>
  <c r="D25" i="1"/>
  <c r="F25" i="1" s="1"/>
  <c r="D24" i="1"/>
  <c r="F24" i="1" s="1"/>
  <c r="D23" i="1"/>
  <c r="F23" i="1" s="1"/>
  <c r="D22" i="1"/>
  <c r="E22" i="1" s="1"/>
  <c r="D21" i="1"/>
  <c r="F21" i="1" s="1"/>
  <c r="E20" i="1"/>
  <c r="C20" i="4" s="1"/>
  <c r="D20" i="1"/>
  <c r="F20" i="1" s="1"/>
  <c r="H19" i="1"/>
  <c r="F19" i="1"/>
  <c r="E19" i="4" s="1"/>
  <c r="E19" i="1"/>
  <c r="C19" i="4" s="1"/>
  <c r="D19" i="1"/>
  <c r="H18" i="1"/>
  <c r="G18" i="1"/>
  <c r="F18" i="1"/>
  <c r="E18" i="4" s="1"/>
  <c r="E18" i="1"/>
  <c r="B18" i="2" s="1"/>
  <c r="D18" i="1"/>
  <c r="D17" i="1"/>
  <c r="F17" i="1" s="1"/>
  <c r="D16" i="1"/>
  <c r="F16" i="1" s="1"/>
  <c r="G15" i="1"/>
  <c r="F15" i="1"/>
  <c r="H15" i="1" s="1"/>
  <c r="E15" i="1"/>
  <c r="C15" i="4" s="1"/>
  <c r="D15" i="1"/>
  <c r="F14" i="1"/>
  <c r="H14" i="1" s="1"/>
  <c r="E14" i="1"/>
  <c r="G14" i="1" s="1"/>
  <c r="D14" i="1"/>
  <c r="F13" i="1"/>
  <c r="C13" i="2" s="1"/>
  <c r="D13" i="1"/>
  <c r="E13" i="1" s="1"/>
  <c r="F12" i="1"/>
  <c r="E12" i="4" s="1"/>
  <c r="E12" i="1"/>
  <c r="G12" i="1" s="1"/>
  <c r="D12" i="1"/>
  <c r="D11" i="1"/>
  <c r="F11" i="1" s="1"/>
  <c r="F10" i="1"/>
  <c r="E10" i="4" s="1"/>
  <c r="E10" i="1"/>
  <c r="G10" i="1" s="1"/>
  <c r="D10" i="1"/>
  <c r="E9" i="1"/>
  <c r="B9" i="2" s="1"/>
  <c r="D9" i="1"/>
  <c r="F9" i="1" s="1"/>
  <c r="D8" i="1"/>
  <c r="F8" i="1" s="1"/>
  <c r="D7" i="1"/>
  <c r="F7" i="1" s="1"/>
  <c r="E6" i="1"/>
  <c r="B6" i="2" s="1"/>
  <c r="D6" i="1"/>
  <c r="F6" i="1" s="1"/>
  <c r="D5" i="1"/>
  <c r="F5" i="1" s="1"/>
  <c r="F4" i="1"/>
  <c r="E4" i="4" s="1"/>
  <c r="E4" i="1"/>
  <c r="C4" i="4" s="1"/>
  <c r="D4" i="1"/>
  <c r="E3" i="1"/>
  <c r="B3" i="2" s="1"/>
  <c r="D3" i="1"/>
  <c r="F3" i="1" s="1"/>
  <c r="E7" i="4" l="1"/>
  <c r="H7" i="1"/>
  <c r="C7" i="2"/>
  <c r="E36" i="4"/>
  <c r="C36" i="2"/>
  <c r="H36" i="1"/>
  <c r="C9" i="2"/>
  <c r="E9" i="4"/>
  <c r="H9" i="1"/>
  <c r="C38" i="4"/>
  <c r="B38" i="2"/>
  <c r="G38" i="1"/>
  <c r="E16" i="4"/>
  <c r="C16" i="2"/>
  <c r="H16" i="1"/>
  <c r="E8" i="4"/>
  <c r="H8" i="1"/>
  <c r="C8" i="2"/>
  <c r="J25" i="3"/>
  <c r="J31" i="3"/>
  <c r="E24" i="4"/>
  <c r="H24" i="1"/>
  <c r="C24" i="2"/>
  <c r="J4" i="3"/>
  <c r="K11" i="3"/>
  <c r="C17" i="2"/>
  <c r="H17" i="1"/>
  <c r="E17" i="4"/>
  <c r="C25" i="2"/>
  <c r="E25" i="4"/>
  <c r="H25" i="1"/>
  <c r="E40" i="4"/>
  <c r="H40" i="1"/>
  <c r="C40" i="2"/>
  <c r="E11" i="4"/>
  <c r="H11" i="1"/>
  <c r="C11" i="2"/>
  <c r="E32" i="4"/>
  <c r="C32" i="2"/>
  <c r="H32" i="1"/>
  <c r="C22" i="4"/>
  <c r="B22" i="2"/>
  <c r="G22" i="1"/>
  <c r="E23" i="4"/>
  <c r="C23" i="2"/>
  <c r="H23" i="1"/>
  <c r="E39" i="4"/>
  <c r="C39" i="2"/>
  <c r="H39" i="1"/>
  <c r="C33" i="2"/>
  <c r="H33" i="1"/>
  <c r="E33" i="4"/>
  <c r="C37" i="2"/>
  <c r="H37" i="1"/>
  <c r="E37" i="4"/>
  <c r="E3" i="4"/>
  <c r="H3" i="1"/>
  <c r="C3" i="2"/>
  <c r="D3" i="2"/>
  <c r="G34" i="1"/>
  <c r="C34" i="4"/>
  <c r="B34" i="2"/>
  <c r="J23" i="3"/>
  <c r="E20" i="4"/>
  <c r="H20" i="1"/>
  <c r="C20" i="2"/>
  <c r="J35" i="3"/>
  <c r="C21" i="2"/>
  <c r="H21" i="1"/>
  <c r="E21" i="4"/>
  <c r="C5" i="2"/>
  <c r="H5" i="1"/>
  <c r="E5" i="4"/>
  <c r="J24" i="3"/>
  <c r="K30" i="3"/>
  <c r="E27" i="4"/>
  <c r="H27" i="1"/>
  <c r="C27" i="2"/>
  <c r="G13" i="1"/>
  <c r="C13" i="4"/>
  <c r="B13" i="2"/>
  <c r="E6" i="4"/>
  <c r="H6" i="1"/>
  <c r="C6" i="2"/>
  <c r="G29" i="1"/>
  <c r="C29" i="4"/>
  <c r="B29" i="2"/>
  <c r="H30" i="3"/>
  <c r="H13" i="1"/>
  <c r="H13" i="3"/>
  <c r="G3" i="1"/>
  <c r="H12" i="1"/>
  <c r="F22" i="1"/>
  <c r="G25" i="1"/>
  <c r="H28" i="1"/>
  <c r="F38" i="1"/>
  <c r="D12" i="3"/>
  <c r="G12" i="3" s="1"/>
  <c r="H12" i="3" s="1"/>
  <c r="D20" i="3"/>
  <c r="G20" i="3" s="1"/>
  <c r="I20" i="3" s="1"/>
  <c r="D28" i="3"/>
  <c r="G28" i="3" s="1"/>
  <c r="I28" i="3" s="1"/>
  <c r="D36" i="3"/>
  <c r="G36" i="3" s="1"/>
  <c r="I36" i="3" s="1"/>
  <c r="G6" i="1"/>
  <c r="E16" i="1"/>
  <c r="E32" i="1"/>
  <c r="B10" i="2"/>
  <c r="E12" i="3"/>
  <c r="E20" i="3"/>
  <c r="J20" i="3" s="1"/>
  <c r="E28" i="3"/>
  <c r="J28" i="3" s="1"/>
  <c r="E36" i="3"/>
  <c r="C9" i="4"/>
  <c r="C25" i="4"/>
  <c r="E5" i="1"/>
  <c r="E11" i="1"/>
  <c r="E27" i="1"/>
  <c r="G9" i="1"/>
  <c r="G19" i="1"/>
  <c r="G35" i="1"/>
  <c r="C10" i="2"/>
  <c r="B14" i="2"/>
  <c r="B26" i="2"/>
  <c r="B30" i="2"/>
  <c r="D3" i="3"/>
  <c r="G3" i="3" s="1"/>
  <c r="H3" i="3" s="1"/>
  <c r="J3" i="3" s="1"/>
  <c r="D6" i="3"/>
  <c r="G6" i="3" s="1"/>
  <c r="H6" i="3" s="1"/>
  <c r="J6" i="3" s="1"/>
  <c r="D9" i="3"/>
  <c r="G9" i="3" s="1"/>
  <c r="H9" i="3" s="1"/>
  <c r="J9" i="3" s="1"/>
  <c r="F12" i="3"/>
  <c r="K12" i="3" s="1"/>
  <c r="D17" i="3"/>
  <c r="G17" i="3" s="1"/>
  <c r="H17" i="3" s="1"/>
  <c r="J17" i="3" s="1"/>
  <c r="F20" i="3"/>
  <c r="K20" i="3" s="1"/>
  <c r="D25" i="3"/>
  <c r="G25" i="3" s="1"/>
  <c r="I25" i="3" s="1"/>
  <c r="F28" i="3"/>
  <c r="K28" i="3" s="1"/>
  <c r="D33" i="3"/>
  <c r="G33" i="3" s="1"/>
  <c r="I33" i="3" s="1"/>
  <c r="F36" i="3"/>
  <c r="E13" i="4"/>
  <c r="E29" i="4"/>
  <c r="E7" i="1"/>
  <c r="E23" i="1"/>
  <c r="E39" i="1"/>
  <c r="F3" i="3"/>
  <c r="K3" i="3" s="1"/>
  <c r="F6" i="3"/>
  <c r="K6" i="3" s="1"/>
  <c r="F9" i="3"/>
  <c r="K9" i="3" s="1"/>
  <c r="D14" i="3"/>
  <c r="G14" i="3" s="1"/>
  <c r="H14" i="3" s="1"/>
  <c r="F17" i="3"/>
  <c r="K17" i="3" s="1"/>
  <c r="D22" i="3"/>
  <c r="G22" i="3" s="1"/>
  <c r="F25" i="3"/>
  <c r="K25" i="3" s="1"/>
  <c r="D30" i="3"/>
  <c r="G30" i="3" s="1"/>
  <c r="F33" i="3"/>
  <c r="K33" i="3" s="1"/>
  <c r="H36" i="3"/>
  <c r="D38" i="3"/>
  <c r="G38" i="3" s="1"/>
  <c r="B4" i="2"/>
  <c r="E14" i="3"/>
  <c r="E22" i="3"/>
  <c r="J22" i="3" s="1"/>
  <c r="E30" i="3"/>
  <c r="E38" i="3"/>
  <c r="J38" i="3" s="1"/>
  <c r="C3" i="4"/>
  <c r="C6" i="4"/>
  <c r="C10" i="4"/>
  <c r="C14" i="4"/>
  <c r="C26" i="4"/>
  <c r="C30" i="4"/>
  <c r="H4" i="1"/>
  <c r="H10" i="1"/>
  <c r="E17" i="1"/>
  <c r="H26" i="1"/>
  <c r="E33" i="1"/>
  <c r="C4" i="2"/>
  <c r="B15" i="2"/>
  <c r="B19" i="2"/>
  <c r="B31" i="2"/>
  <c r="B35" i="2"/>
  <c r="D11" i="3"/>
  <c r="G11" i="3" s="1"/>
  <c r="H11" i="3" s="1"/>
  <c r="J11" i="3" s="1"/>
  <c r="D19" i="3"/>
  <c r="G19" i="3" s="1"/>
  <c r="I19" i="3" s="1"/>
  <c r="K19" i="3" s="1"/>
  <c r="D27" i="3"/>
  <c r="G27" i="3" s="1"/>
  <c r="I27" i="3" s="1"/>
  <c r="K27" i="3" s="1"/>
  <c r="D35" i="3"/>
  <c r="G35" i="3" s="1"/>
  <c r="I35" i="3" s="1"/>
  <c r="K35" i="3" s="1"/>
  <c r="G20" i="1"/>
  <c r="G36" i="1"/>
  <c r="C15" i="2"/>
  <c r="E14" i="4"/>
  <c r="E30" i="4"/>
  <c r="E8" i="1"/>
  <c r="E24" i="1"/>
  <c r="E40" i="1"/>
  <c r="I14" i="3"/>
  <c r="K14" i="3" s="1"/>
  <c r="I22" i="3"/>
  <c r="K22" i="3" s="1"/>
  <c r="I30" i="3"/>
  <c r="I38" i="3"/>
  <c r="K38" i="3" s="1"/>
  <c r="G4" i="1"/>
  <c r="E21" i="1"/>
  <c r="E37" i="1"/>
  <c r="B12" i="2"/>
  <c r="B20" i="2"/>
  <c r="B28" i="2"/>
  <c r="B36" i="2"/>
  <c r="F5" i="3"/>
  <c r="K5" i="3" s="1"/>
  <c r="F8" i="3"/>
  <c r="K8" i="3" s="1"/>
  <c r="D13" i="3"/>
  <c r="G13" i="3" s="1"/>
  <c r="I13" i="3" s="1"/>
  <c r="F16" i="3"/>
  <c r="K16" i="3" s="1"/>
  <c r="H19" i="3"/>
  <c r="J19" i="3" s="1"/>
  <c r="D21" i="3"/>
  <c r="G21" i="3" s="1"/>
  <c r="H21" i="3" s="1"/>
  <c r="F24" i="3"/>
  <c r="K24" i="3" s="1"/>
  <c r="H27" i="3"/>
  <c r="J27" i="3" s="1"/>
  <c r="D29" i="3"/>
  <c r="G29" i="3" s="1"/>
  <c r="H29" i="3" s="1"/>
  <c r="F32" i="3"/>
  <c r="K32" i="3" s="1"/>
  <c r="H35" i="3"/>
  <c r="D37" i="3"/>
  <c r="G37" i="3" s="1"/>
  <c r="F40" i="3"/>
  <c r="K40" i="3" s="1"/>
  <c r="C12" i="2"/>
  <c r="C28" i="2"/>
  <c r="E13" i="3"/>
  <c r="J13" i="3" s="1"/>
  <c r="E21" i="3"/>
  <c r="E29" i="3"/>
  <c r="E37" i="3"/>
  <c r="E15" i="4"/>
  <c r="E31" i="4"/>
  <c r="H5" i="3"/>
  <c r="J5" i="3" s="1"/>
  <c r="H8" i="3"/>
  <c r="J8" i="3" s="1"/>
  <c r="D10" i="3"/>
  <c r="G10" i="3" s="1"/>
  <c r="H10" i="3" s="1"/>
  <c r="J10" i="3" s="1"/>
  <c r="F13" i="3"/>
  <c r="H16" i="3"/>
  <c r="J16" i="3" s="1"/>
  <c r="D18" i="3"/>
  <c r="G18" i="3" s="1"/>
  <c r="I18" i="3" s="1"/>
  <c r="K18" i="3" s="1"/>
  <c r="F21" i="3"/>
  <c r="K21" i="3" s="1"/>
  <c r="H24" i="3"/>
  <c r="D26" i="3"/>
  <c r="G26" i="3" s="1"/>
  <c r="I26" i="3" s="1"/>
  <c r="K26" i="3" s="1"/>
  <c r="F29" i="3"/>
  <c r="K29" i="3" s="1"/>
  <c r="H32" i="3"/>
  <c r="J32" i="3" s="1"/>
  <c r="D34" i="3"/>
  <c r="G34" i="3" s="1"/>
  <c r="H34" i="3" s="1"/>
  <c r="J34" i="3" s="1"/>
  <c r="F37" i="3"/>
  <c r="K37" i="3" s="1"/>
  <c r="H40" i="3"/>
  <c r="J40" i="3" s="1"/>
  <c r="H29" i="1"/>
  <c r="C12" i="4"/>
  <c r="C28" i="4"/>
  <c r="H37" i="3"/>
  <c r="C17" i="4" l="1"/>
  <c r="B17" i="2"/>
  <c r="G17" i="1"/>
  <c r="G9" i="2"/>
  <c r="F9" i="2"/>
  <c r="G4" i="2"/>
  <c r="G40" i="2"/>
  <c r="G36" i="2"/>
  <c r="G32" i="2"/>
  <c r="G28" i="2"/>
  <c r="G24" i="2"/>
  <c r="G20" i="2"/>
  <c r="G16" i="2"/>
  <c r="G12" i="2"/>
  <c r="G5" i="2"/>
  <c r="F23" i="2"/>
  <c r="F40" i="2"/>
  <c r="F36" i="2"/>
  <c r="F32" i="2"/>
  <c r="F28" i="2"/>
  <c r="F24" i="2"/>
  <c r="F20" i="2"/>
  <c r="F16" i="2"/>
  <c r="F12" i="2"/>
  <c r="F5" i="2"/>
  <c r="F27" i="2"/>
  <c r="G8" i="2"/>
  <c r="F35" i="2"/>
  <c r="F8" i="2"/>
  <c r="F39" i="2"/>
  <c r="F19" i="2"/>
  <c r="G39" i="2"/>
  <c r="G35" i="2"/>
  <c r="G31" i="2"/>
  <c r="G27" i="2"/>
  <c r="G23" i="2"/>
  <c r="G19" i="2"/>
  <c r="G15" i="2"/>
  <c r="G11" i="2"/>
  <c r="F31" i="2"/>
  <c r="F15" i="2"/>
  <c r="G7" i="2"/>
  <c r="F4" i="2"/>
  <c r="F7" i="2"/>
  <c r="G38" i="2"/>
  <c r="G34" i="2"/>
  <c r="G30" i="2"/>
  <c r="G26" i="2"/>
  <c r="G22" i="2"/>
  <c r="G18" i="2"/>
  <c r="G14" i="2"/>
  <c r="F38" i="2"/>
  <c r="F34" i="2"/>
  <c r="F30" i="2"/>
  <c r="F26" i="2"/>
  <c r="F22" i="2"/>
  <c r="F18" i="2"/>
  <c r="F14" i="2"/>
  <c r="G10" i="2"/>
  <c r="G6" i="2"/>
  <c r="F3" i="2"/>
  <c r="G37" i="2"/>
  <c r="G33" i="2"/>
  <c r="G29" i="2"/>
  <c r="G25" i="2"/>
  <c r="G21" i="2"/>
  <c r="G17" i="2"/>
  <c r="G13" i="2"/>
  <c r="F6" i="2"/>
  <c r="F11" i="2"/>
  <c r="F10" i="2"/>
  <c r="G3" i="2"/>
  <c r="F37" i="2"/>
  <c r="F33" i="2"/>
  <c r="F29" i="2"/>
  <c r="F25" i="2"/>
  <c r="F21" i="2"/>
  <c r="F17" i="2"/>
  <c r="F13" i="2"/>
  <c r="G21" i="1"/>
  <c r="C21" i="4"/>
  <c r="B21" i="2"/>
  <c r="J36" i="3"/>
  <c r="C22" i="2"/>
  <c r="L4" i="2" s="1"/>
  <c r="E22" i="4"/>
  <c r="H22" i="1"/>
  <c r="M2" i="1" s="1"/>
  <c r="J21" i="3"/>
  <c r="K13" i="3"/>
  <c r="O3" i="3" s="1"/>
  <c r="P3" i="3" s="1"/>
  <c r="G11" i="1"/>
  <c r="C11" i="4"/>
  <c r="B11" i="2"/>
  <c r="G37" i="1"/>
  <c r="C37" i="4"/>
  <c r="B37" i="2"/>
  <c r="J12" i="3"/>
  <c r="O2" i="3" s="1"/>
  <c r="C39" i="4"/>
  <c r="B39" i="2"/>
  <c r="G39" i="1"/>
  <c r="J30" i="3"/>
  <c r="C23" i="4"/>
  <c r="B23" i="2"/>
  <c r="G23" i="1"/>
  <c r="C16" i="4"/>
  <c r="B16" i="2"/>
  <c r="G16" i="1"/>
  <c r="C7" i="4"/>
  <c r="G7" i="1"/>
  <c r="B7" i="2"/>
  <c r="J14" i="3"/>
  <c r="C40" i="4"/>
  <c r="G40" i="1"/>
  <c r="B40" i="2"/>
  <c r="C32" i="4"/>
  <c r="B32" i="2"/>
  <c r="G32" i="1"/>
  <c r="J37" i="3"/>
  <c r="C24" i="4"/>
  <c r="G24" i="1"/>
  <c r="B24" i="2"/>
  <c r="B33" i="2"/>
  <c r="G33" i="1"/>
  <c r="C33" i="4"/>
  <c r="K36" i="3"/>
  <c r="J29" i="3"/>
  <c r="C8" i="4"/>
  <c r="G8" i="1"/>
  <c r="B8" i="2"/>
  <c r="G27" i="1"/>
  <c r="C27" i="4"/>
  <c r="B27" i="2"/>
  <c r="B5" i="2"/>
  <c r="G5" i="1"/>
  <c r="M1" i="1" s="1"/>
  <c r="C5" i="4"/>
  <c r="E38" i="4"/>
  <c r="C38" i="2"/>
  <c r="H38" i="1"/>
  <c r="J5" i="1" l="1"/>
  <c r="K6" i="1"/>
  <c r="P2" i="3"/>
  <c r="M6" i="3" s="1"/>
  <c r="N7" i="3"/>
  <c r="I3" i="4"/>
  <c r="L1" i="2"/>
  <c r="L3" i="2"/>
  <c r="L2" i="2"/>
  <c r="L6" i="2" s="1"/>
  <c r="I2" i="4"/>
  <c r="J2" i="4" s="1"/>
  <c r="K2" i="4" s="1"/>
  <c r="J3" i="4" l="1"/>
  <c r="K3" i="4" s="1"/>
  <c r="L5" i="2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<sst xmlns="http://schemas.openxmlformats.org/spreadsheetml/2006/main" count="69" uniqueCount="30">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</sst>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0.89205515803855284</c:v>
                </c:pt>
                <c:pt idx="1">
                  <c:v>0.68614024166387333</c:v>
                </c:pt>
                <c:pt idx="2">
                  <c:v>0.96777363907157476</c:v>
                </c:pt>
                <c:pt idx="3">
                  <c:v>0.54589065487965094</c:v>
                </c:pt>
                <c:pt idx="4">
                  <c:v>0.62611140959189571</c:v>
                </c:pt>
                <c:pt idx="5">
                  <c:v>0.56303352177699517</c:v>
                </c:pt>
                <c:pt idx="6">
                  <c:v>0.84292621640649845</c:v>
                </c:pt>
                <c:pt idx="7">
                  <c:v>0.5516549794295933</c:v>
                </c:pt>
                <c:pt idx="8">
                  <c:v>0.54605600938359622</c:v>
                </c:pt>
                <c:pt idx="9">
                  <c:v>0.71131580739630862</c:v>
                </c:pt>
                <c:pt idx="10">
                  <c:v>0.48232986308117926</c:v>
                </c:pt>
                <c:pt idx="11">
                  <c:v>0.5096693886720689</c:v>
                </c:pt>
                <c:pt idx="12">
                  <c:v>0.59338067431010511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D0-4EE6-88BF-BEA8E11CE21E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0.10794484196144717</c:v>
                </c:pt>
                <c:pt idx="1">
                  <c:v>0.31385975833612667</c:v>
                </c:pt>
                <c:pt idx="2">
                  <c:v>3.2226360928425207E-2</c:v>
                </c:pt>
                <c:pt idx="3">
                  <c:v>0.45410934512034906</c:v>
                </c:pt>
                <c:pt idx="4">
                  <c:v>0.37388859040810435</c:v>
                </c:pt>
                <c:pt idx="5">
                  <c:v>0.43696647822300477</c:v>
                </c:pt>
                <c:pt idx="6">
                  <c:v>0.15707378359350149</c:v>
                </c:pt>
                <c:pt idx="7">
                  <c:v>0.4483450205704067</c:v>
                </c:pt>
                <c:pt idx="8">
                  <c:v>0.45394399061640378</c:v>
                </c:pt>
                <c:pt idx="9">
                  <c:v>0.28868419260369133</c:v>
                </c:pt>
                <c:pt idx="10">
                  <c:v>0.51767013691882069</c:v>
                </c:pt>
                <c:pt idx="11">
                  <c:v>0.4903306113279311</c:v>
                </c:pt>
                <c:pt idx="12">
                  <c:v>0.40661932568989489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D0-4EE6-88BF-BEA8E11CE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948671"/>
        <c:axId val="1"/>
      </c:lineChart>
      <c:catAx>
        <c:axId val="58994867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89948671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0.89205515803855284</c:v>
                </c:pt>
                <c:pt idx="1">
                  <c:v>0.68614024166387333</c:v>
                </c:pt>
                <c:pt idx="2">
                  <c:v>0.96777363907157476</c:v>
                </c:pt>
                <c:pt idx="3">
                  <c:v>0.54589065487965094</c:v>
                </c:pt>
                <c:pt idx="4">
                  <c:v>0.62611140959189571</c:v>
                </c:pt>
                <c:pt idx="5">
                  <c:v>0.56303352177699517</c:v>
                </c:pt>
                <c:pt idx="6">
                  <c:v>0.84292621640649845</c:v>
                </c:pt>
                <c:pt idx="7">
                  <c:v>0.5516549794295933</c:v>
                </c:pt>
                <c:pt idx="8">
                  <c:v>0.54605600938359622</c:v>
                </c:pt>
                <c:pt idx="9">
                  <c:v>0.71131580739630862</c:v>
                </c:pt>
                <c:pt idx="10">
                  <c:v>0.48232986308117926</c:v>
                </c:pt>
                <c:pt idx="11">
                  <c:v>0.5096693886720689</c:v>
                </c:pt>
                <c:pt idx="12">
                  <c:v>0.59338067431010511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48-4B48-8F20-1ED99775E6A2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0.10794484196144717</c:v>
                </c:pt>
                <c:pt idx="1">
                  <c:v>0.31385975833612667</c:v>
                </c:pt>
                <c:pt idx="2">
                  <c:v>3.2226360928425207E-2</c:v>
                </c:pt>
                <c:pt idx="3">
                  <c:v>0.45410934512034906</c:v>
                </c:pt>
                <c:pt idx="4">
                  <c:v>0.37388859040810435</c:v>
                </c:pt>
                <c:pt idx="5">
                  <c:v>0.43696647822300477</c:v>
                </c:pt>
                <c:pt idx="6">
                  <c:v>0.15707378359350149</c:v>
                </c:pt>
                <c:pt idx="7">
                  <c:v>0.4483450205704067</c:v>
                </c:pt>
                <c:pt idx="8">
                  <c:v>0.45394399061640378</c:v>
                </c:pt>
                <c:pt idx="9">
                  <c:v>0.28868419260369133</c:v>
                </c:pt>
                <c:pt idx="10">
                  <c:v>0.51767013691882069</c:v>
                </c:pt>
                <c:pt idx="11">
                  <c:v>0.4903306113279311</c:v>
                </c:pt>
                <c:pt idx="12">
                  <c:v>0.40661932568989489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48-4B48-8F20-1ED99775E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9939551"/>
        <c:axId val="1"/>
      </c:barChart>
      <c:catAx>
        <c:axId val="58993955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8993955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0.63540276901692838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0.58515334375430417</v>
      </c>
    </row>
    <row r="3" spans="1:17" ht="16.5" customHeight="1" x14ac:dyDescent="0.25">
      <c r="A3" s="2">
        <v>1</v>
      </c>
      <c r="B3" s="5">
        <v>407423</v>
      </c>
      <c r="C3" s="8">
        <v>49301</v>
      </c>
      <c r="D3" s="12">
        <f t="shared" ref="D3:D40" si="0">SUM(B3:C3)</f>
        <v>456724</v>
      </c>
      <c r="E3" s="13">
        <f t="shared" ref="E3:E40" si="1">B3/D3</f>
        <v>0.89205515803855284</v>
      </c>
      <c r="F3" s="16">
        <f t="shared" ref="F3:F40" si="2">C3/D3</f>
        <v>0.10794484196144717</v>
      </c>
      <c r="G3" s="13">
        <f t="shared" ref="G3:G40" si="3">IF(E3&gt;0.5,E3,"")</f>
        <v>0.89205515803855284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343888</v>
      </c>
      <c r="C4" s="8">
        <v>157304</v>
      </c>
      <c r="D4" s="12">
        <f t="shared" si="0"/>
        <v>501192</v>
      </c>
      <c r="E4" s="13">
        <f t="shared" si="1"/>
        <v>0.68614024166387333</v>
      </c>
      <c r="F4" s="16">
        <f t="shared" si="2"/>
        <v>0.31385975833612667</v>
      </c>
      <c r="G4" s="14">
        <f t="shared" si="3"/>
        <v>0.68614024166387333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511059</v>
      </c>
      <c r="C5" s="8">
        <v>17018</v>
      </c>
      <c r="D5" s="12">
        <f t="shared" si="0"/>
        <v>528077</v>
      </c>
      <c r="E5" s="13">
        <f t="shared" si="1"/>
        <v>0.96777363907157476</v>
      </c>
      <c r="F5" s="16">
        <f t="shared" si="2"/>
        <v>3.2226360928425207E-2</v>
      </c>
      <c r="G5" s="14">
        <f t="shared" si="3"/>
        <v>0.96777363907157476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364822</v>
      </c>
      <c r="C6" s="8">
        <v>303484</v>
      </c>
      <c r="D6" s="12">
        <f t="shared" si="0"/>
        <v>668306</v>
      </c>
      <c r="E6" s="13">
        <f t="shared" si="1"/>
        <v>0.54589065487965094</v>
      </c>
      <c r="F6" s="16">
        <f t="shared" si="2"/>
        <v>0.45410934512034906</v>
      </c>
      <c r="G6" s="14">
        <f t="shared" si="3"/>
        <v>0.54589065487965094</v>
      </c>
      <c r="H6" s="17" t="str">
        <f t="shared" si="4"/>
        <v/>
      </c>
      <c r="I6" s="18"/>
      <c r="J6" s="20"/>
      <c r="K6" s="59">
        <f>MAX(M1:M2)-MIN(M1:M2)</f>
        <v>5.0249425262624214E-2</v>
      </c>
      <c r="L6" s="60"/>
      <c r="M6" s="61"/>
    </row>
    <row r="7" spans="1:17" ht="15.75" customHeight="1" x14ac:dyDescent="0.25">
      <c r="A7" s="3">
        <v>5</v>
      </c>
      <c r="B7" s="5">
        <v>403217</v>
      </c>
      <c r="C7" s="8">
        <v>240785</v>
      </c>
      <c r="D7" s="12">
        <f t="shared" si="0"/>
        <v>644002</v>
      </c>
      <c r="E7" s="13">
        <f t="shared" si="1"/>
        <v>0.62611140959189571</v>
      </c>
      <c r="F7" s="16">
        <f t="shared" si="2"/>
        <v>0.37388859040810435</v>
      </c>
      <c r="G7" s="14">
        <f t="shared" si="3"/>
        <v>0.62611140959189571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414409</v>
      </c>
      <c r="C8" s="9">
        <v>321620</v>
      </c>
      <c r="D8" s="12">
        <f t="shared" si="0"/>
        <v>736029</v>
      </c>
      <c r="E8" s="14">
        <f t="shared" si="1"/>
        <v>0.56303352177699517</v>
      </c>
      <c r="F8" s="17">
        <f t="shared" si="2"/>
        <v>0.43696647822300477</v>
      </c>
      <c r="G8" s="14">
        <f t="shared" si="3"/>
        <v>0.56303352177699517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633352</v>
      </c>
      <c r="C9" s="9">
        <v>118021</v>
      </c>
      <c r="D9" s="12">
        <f t="shared" si="0"/>
        <v>751373</v>
      </c>
      <c r="E9" s="14">
        <f t="shared" si="1"/>
        <v>0.84292621640649845</v>
      </c>
      <c r="F9" s="17">
        <f t="shared" si="2"/>
        <v>0.15707378359350149</v>
      </c>
      <c r="G9" s="14">
        <f t="shared" si="3"/>
        <v>0.84292621640649845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380680</v>
      </c>
      <c r="C10" s="9">
        <v>309389</v>
      </c>
      <c r="D10" s="12">
        <f t="shared" si="0"/>
        <v>690069</v>
      </c>
      <c r="E10" s="14">
        <f t="shared" si="1"/>
        <v>0.5516549794295933</v>
      </c>
      <c r="F10" s="17">
        <f t="shared" si="2"/>
        <v>0.4483450205704067</v>
      </c>
      <c r="G10" s="14">
        <f t="shared" si="3"/>
        <v>0.5516549794295933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392451</v>
      </c>
      <c r="C11" s="9">
        <v>326250</v>
      </c>
      <c r="D11" s="12">
        <f t="shared" si="0"/>
        <v>718701</v>
      </c>
      <c r="E11" s="14">
        <f t="shared" si="1"/>
        <v>0.54605600938359622</v>
      </c>
      <c r="F11" s="17">
        <f t="shared" si="2"/>
        <v>0.45394399061640378</v>
      </c>
      <c r="G11" s="14">
        <f t="shared" si="3"/>
        <v>0.54605600938359622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417770</v>
      </c>
      <c r="C12" s="9">
        <v>169550</v>
      </c>
      <c r="D12" s="12">
        <f t="shared" si="0"/>
        <v>587320</v>
      </c>
      <c r="E12" s="14">
        <f t="shared" si="1"/>
        <v>0.71131580739630862</v>
      </c>
      <c r="F12" s="17">
        <f t="shared" si="2"/>
        <v>0.28868419260369133</v>
      </c>
      <c r="G12" s="14">
        <f t="shared" si="3"/>
        <v>0.71131580739630862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328989</v>
      </c>
      <c r="C13" s="9">
        <v>353094</v>
      </c>
      <c r="D13" s="12">
        <f t="shared" si="0"/>
        <v>682083</v>
      </c>
      <c r="E13" s="14">
        <f t="shared" si="1"/>
        <v>0.48232986308117926</v>
      </c>
      <c r="F13" s="17">
        <f t="shared" si="2"/>
        <v>0.51767013691882069</v>
      </c>
      <c r="G13" s="14" t="str">
        <f t="shared" si="3"/>
        <v/>
      </c>
      <c r="H13" s="17">
        <f t="shared" si="4"/>
        <v>0.51767013691882069</v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390209</v>
      </c>
      <c r="C14" s="9">
        <v>375403</v>
      </c>
      <c r="D14" s="12">
        <f t="shared" si="0"/>
        <v>765612</v>
      </c>
      <c r="E14" s="14">
        <f t="shared" si="1"/>
        <v>0.5096693886720689</v>
      </c>
      <c r="F14" s="17">
        <f t="shared" si="2"/>
        <v>0.4903306113279311</v>
      </c>
      <c r="G14" s="14">
        <f t="shared" si="3"/>
        <v>0.5096693886720689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446802</v>
      </c>
      <c r="C15" s="9">
        <v>306175</v>
      </c>
      <c r="D15" s="12">
        <f t="shared" si="0"/>
        <v>752977</v>
      </c>
      <c r="E15" s="14">
        <f t="shared" si="1"/>
        <v>0.59338067431010511</v>
      </c>
      <c r="F15" s="17">
        <f t="shared" si="2"/>
        <v>0.40661932568989489</v>
      </c>
      <c r="G15" s="14">
        <f t="shared" si="3"/>
        <v>0.59338067431010511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326334</v>
      </c>
      <c r="C25" s="9">
        <v>428576</v>
      </c>
      <c r="D25" s="12">
        <f t="shared" si="0"/>
        <v>754910</v>
      </c>
      <c r="E25" s="14">
        <f t="shared" si="1"/>
        <v>0.43228199388006516</v>
      </c>
      <c r="F25" s="17">
        <f t="shared" si="2"/>
        <v>0.56771800611993484</v>
      </c>
      <c r="G25" s="14" t="str">
        <f t="shared" si="3"/>
        <v/>
      </c>
      <c r="H25" s="17">
        <f t="shared" si="4"/>
        <v>0.56771800611993484</v>
      </c>
      <c r="I25" s="18"/>
    </row>
    <row r="26" spans="1:9" ht="15.75" x14ac:dyDescent="0.25">
      <c r="A26" s="3">
        <v>24</v>
      </c>
      <c r="B26" s="6">
        <v>284234</v>
      </c>
      <c r="C26" s="9">
        <v>469766</v>
      </c>
      <c r="D26" s="12">
        <f t="shared" si="0"/>
        <v>754000</v>
      </c>
      <c r="E26" s="14">
        <f t="shared" si="1"/>
        <v>0.37696816976127323</v>
      </c>
      <c r="F26" s="17">
        <f t="shared" si="2"/>
        <v>0.62303183023872677</v>
      </c>
      <c r="G26" s="14" t="str">
        <f t="shared" si="3"/>
        <v/>
      </c>
      <c r="H26" s="17">
        <f t="shared" si="4"/>
        <v>0.62303183023872677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0.52354417140924858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0.47645582859075131</v>
      </c>
    </row>
    <row r="3" spans="1:12" ht="15.75" customHeight="1" x14ac:dyDescent="0.25">
      <c r="A3" s="2">
        <v>1</v>
      </c>
      <c r="B3" s="13">
        <f>'Lopsided Margins'!E3</f>
        <v>0.89205515803855284</v>
      </c>
      <c r="C3" s="16">
        <f>'Lopsided Margins'!F3</f>
        <v>0.10794484196144717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0.53673292909295578</v>
      </c>
    </row>
    <row r="4" spans="1:12" ht="16.5" customHeight="1" x14ac:dyDescent="0.25">
      <c r="A4" s="3">
        <v>2</v>
      </c>
      <c r="B4" s="14">
        <f>'Lopsided Margins'!E4</f>
        <v>0.68614024166387333</v>
      </c>
      <c r="C4" s="17">
        <f>'Lopsided Margins'!F4</f>
        <v>0.31385975833612667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0.463267070907044</v>
      </c>
    </row>
    <row r="5" spans="1:12" ht="15.75" customHeight="1" x14ac:dyDescent="0.25">
      <c r="A5" s="3">
        <v>3</v>
      </c>
      <c r="B5" s="14">
        <f>'Lopsided Margins'!E5</f>
        <v>0.96777363907157476</v>
      </c>
      <c r="C5" s="17">
        <f>'Lopsided Margins'!F5</f>
        <v>3.2226360928425207E-2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1.3188757683707197E-2</v>
      </c>
    </row>
    <row r="6" spans="1:12" ht="16.5" customHeight="1" x14ac:dyDescent="0.25">
      <c r="A6" s="3">
        <v>4</v>
      </c>
      <c r="B6" s="14">
        <f>'Lopsided Margins'!E6</f>
        <v>0.54589065487965094</v>
      </c>
      <c r="C6" s="17">
        <f>'Lopsided Margins'!F6</f>
        <v>0.45410934512034906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-1.3188757683707308E-2</v>
      </c>
    </row>
    <row r="7" spans="1:12" ht="16.5" customHeight="1" x14ac:dyDescent="0.25">
      <c r="A7" s="3">
        <v>5</v>
      </c>
      <c r="B7" s="14">
        <f>'Lopsided Margins'!E7</f>
        <v>0.62611140959189571</v>
      </c>
      <c r="C7" s="17">
        <f>'Lopsided Margins'!F7</f>
        <v>0.37388859040810435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0.56303352177699517</v>
      </c>
      <c r="C8" s="17">
        <f>'Lopsided Margins'!F8</f>
        <v>0.43696647822300477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0.84292621640649845</v>
      </c>
      <c r="C9" s="17">
        <f>'Lopsided Margins'!F9</f>
        <v>0.15707378359350149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0.5516549794295933</v>
      </c>
      <c r="C10" s="17">
        <f>'Lopsided Margins'!F10</f>
        <v>0.4483450205704067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1.3188757683707308E-2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0.54605600938359622</v>
      </c>
      <c r="C11" s="17">
        <f>'Lopsided Margins'!F11</f>
        <v>0.45394399061640378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0.71131580739630862</v>
      </c>
      <c r="C12" s="17">
        <f>'Lopsided Margins'!F12</f>
        <v>0.28868419260369133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0.48232986308117926</v>
      </c>
      <c r="C13" s="17">
        <f>'Lopsided Margins'!F13</f>
        <v>0.51767013691882069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0.5096693886720689</v>
      </c>
      <c r="C14" s="17">
        <f>'Lopsided Margins'!F14</f>
        <v>0.4903306113279311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0.59338067431010511</v>
      </c>
      <c r="C15" s="17">
        <f>'Lopsided Margins'!F15</f>
        <v>0.40661932568989489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0.43228199388006516</v>
      </c>
      <c r="C25" s="17">
        <f>'Lopsided Margins'!F25</f>
        <v>0.56771800611993484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0.37696816976127323</v>
      </c>
      <c r="C26" s="17">
        <f>'Lopsided Margins'!F26</f>
        <v>0.62303183023872677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6705542.5</v>
      </c>
      <c r="P2" s="47">
        <f>O2/SUM(D2:D40)</f>
        <v>0.25940176000589865</v>
      </c>
      <c r="Q2" s="49"/>
    </row>
    <row r="3" spans="1:17" ht="16.5" customHeight="1" x14ac:dyDescent="0.25">
      <c r="A3" s="2">
        <v>1</v>
      </c>
      <c r="B3" s="6">
        <f>'Lopsided Margins'!B3</f>
        <v>407423</v>
      </c>
      <c r="C3" s="9">
        <f>'Lopsided Margins'!C3</f>
        <v>49301</v>
      </c>
      <c r="D3" s="12">
        <f t="shared" ref="D3:D40" si="0">SUM(B3:C3)</f>
        <v>456724</v>
      </c>
      <c r="E3" s="42">
        <f t="shared" ref="E3:E40" si="1">IF(MAX(B3:C3)=B3,0,B3)</f>
        <v>0</v>
      </c>
      <c r="F3" s="43">
        <f t="shared" ref="F3:F40" si="2">IF(MAX(B3:C3)=B3,C3,0)</f>
        <v>49301</v>
      </c>
      <c r="G3" s="12">
        <f t="shared" ref="G3:G40" si="3">D3/2</f>
        <v>228362</v>
      </c>
      <c r="H3" s="42">
        <f t="shared" ref="H3:H40" si="4">IF(MAX(B3:C3)=B3,B3-G3,0)</f>
        <v>179061</v>
      </c>
      <c r="I3" s="43">
        <f t="shared" ref="I3:I40" si="5">IF(MAX(B3:C3)=B3,0,C3-G3)</f>
        <v>0</v>
      </c>
      <c r="J3" s="42">
        <f t="shared" ref="J3:J40" si="6">MAX(E3,H3)</f>
        <v>179061</v>
      </c>
      <c r="K3" s="43">
        <f t="shared" ref="K3:K40" si="7">MAX(F3,I3)</f>
        <v>49301</v>
      </c>
      <c r="L3" s="18"/>
      <c r="M3" s="53"/>
      <c r="N3" s="22" t="s">
        <v>3</v>
      </c>
      <c r="O3" s="46">
        <f>SUM(K2:K40)</f>
        <v>6219471</v>
      </c>
      <c r="P3" s="48">
        <f>O3/SUM(D2:D40)</f>
        <v>0.24059823999410135</v>
      </c>
      <c r="Q3" s="49"/>
    </row>
    <row r="4" spans="1:17" ht="16.5" customHeight="1" x14ac:dyDescent="0.25">
      <c r="A4" s="3">
        <v>2</v>
      </c>
      <c r="B4" s="6">
        <f>'Lopsided Margins'!B4</f>
        <v>343888</v>
      </c>
      <c r="C4" s="9">
        <f>'Lopsided Margins'!C4</f>
        <v>157304</v>
      </c>
      <c r="D4" s="12">
        <f t="shared" si="0"/>
        <v>501192</v>
      </c>
      <c r="E4" s="6">
        <f t="shared" si="1"/>
        <v>0</v>
      </c>
      <c r="F4" s="9">
        <f t="shared" si="2"/>
        <v>157304</v>
      </c>
      <c r="G4" s="12">
        <f t="shared" si="3"/>
        <v>250596</v>
      </c>
      <c r="H4" s="6">
        <f t="shared" si="4"/>
        <v>93292</v>
      </c>
      <c r="I4" s="9">
        <f t="shared" si="5"/>
        <v>0</v>
      </c>
      <c r="J4" s="6">
        <f t="shared" si="6"/>
        <v>93292</v>
      </c>
      <c r="K4" s="9">
        <f t="shared" si="7"/>
        <v>157304</v>
      </c>
      <c r="L4" s="18"/>
    </row>
    <row r="5" spans="1:17" x14ac:dyDescent="0.25">
      <c r="A5" s="3">
        <v>3</v>
      </c>
      <c r="B5" s="6">
        <f>'Lopsided Margins'!B5</f>
        <v>511059</v>
      </c>
      <c r="C5" s="9">
        <f>'Lopsided Margins'!C5</f>
        <v>17018</v>
      </c>
      <c r="D5" s="12">
        <f t="shared" si="0"/>
        <v>528077</v>
      </c>
      <c r="E5" s="6">
        <f t="shared" si="1"/>
        <v>0</v>
      </c>
      <c r="F5" s="9">
        <f t="shared" si="2"/>
        <v>17018</v>
      </c>
      <c r="G5" s="12">
        <f t="shared" si="3"/>
        <v>264038.5</v>
      </c>
      <c r="H5" s="6">
        <f t="shared" si="4"/>
        <v>247020.5</v>
      </c>
      <c r="I5" s="9">
        <f t="shared" si="5"/>
        <v>0</v>
      </c>
      <c r="J5" s="6">
        <f t="shared" si="6"/>
        <v>247020.5</v>
      </c>
      <c r="K5" s="9">
        <f t="shared" si="7"/>
        <v>17018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364822</v>
      </c>
      <c r="C6" s="9">
        <f>'Lopsided Margins'!C6</f>
        <v>303484</v>
      </c>
      <c r="D6" s="12">
        <f t="shared" si="0"/>
        <v>668306</v>
      </c>
      <c r="E6" s="6">
        <f t="shared" si="1"/>
        <v>0</v>
      </c>
      <c r="F6" s="9">
        <f t="shared" si="2"/>
        <v>303484</v>
      </c>
      <c r="G6" s="12">
        <f t="shared" si="3"/>
        <v>334153</v>
      </c>
      <c r="H6" s="6">
        <f t="shared" si="4"/>
        <v>30669</v>
      </c>
      <c r="I6" s="9">
        <f t="shared" si="5"/>
        <v>0</v>
      </c>
      <c r="J6" s="6">
        <f t="shared" si="6"/>
        <v>30669</v>
      </c>
      <c r="K6" s="9">
        <f t="shared" si="7"/>
        <v>303484</v>
      </c>
      <c r="L6" s="18"/>
      <c r="M6" s="19" t="str">
        <f>IF(MAX(P2:P3)=P2,N3,N2)</f>
        <v>Rep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403217</v>
      </c>
      <c r="C7" s="9">
        <f>'Lopsided Margins'!C7</f>
        <v>240785</v>
      </c>
      <c r="D7" s="12">
        <f t="shared" si="0"/>
        <v>644002</v>
      </c>
      <c r="E7" s="6">
        <f t="shared" si="1"/>
        <v>0</v>
      </c>
      <c r="F7" s="9">
        <f t="shared" si="2"/>
        <v>240785</v>
      </c>
      <c r="G7" s="12">
        <f t="shared" si="3"/>
        <v>322001</v>
      </c>
      <c r="H7" s="6">
        <f t="shared" si="4"/>
        <v>81216</v>
      </c>
      <c r="I7" s="9">
        <f t="shared" si="5"/>
        <v>0</v>
      </c>
      <c r="J7" s="6">
        <f t="shared" si="6"/>
        <v>81216</v>
      </c>
      <c r="K7" s="9">
        <f t="shared" si="7"/>
        <v>240785</v>
      </c>
      <c r="L7" s="18"/>
      <c r="M7" s="20"/>
      <c r="N7" s="59">
        <f>(MAX(O2:O3)-MIN(O2:O3))/SUM(D2:D40)</f>
        <v>1.8803520011797279E-2</v>
      </c>
      <c r="O7" s="60"/>
      <c r="P7" s="61"/>
    </row>
    <row r="8" spans="1:17" x14ac:dyDescent="0.25">
      <c r="A8" s="3">
        <v>6</v>
      </c>
      <c r="B8" s="6">
        <f>'Lopsided Margins'!B8</f>
        <v>414409</v>
      </c>
      <c r="C8" s="9">
        <f>'Lopsided Margins'!C8</f>
        <v>321620</v>
      </c>
      <c r="D8" s="12">
        <f t="shared" si="0"/>
        <v>736029</v>
      </c>
      <c r="E8" s="6">
        <f t="shared" si="1"/>
        <v>0</v>
      </c>
      <c r="F8" s="9">
        <f t="shared" si="2"/>
        <v>321620</v>
      </c>
      <c r="G8" s="12">
        <f t="shared" si="3"/>
        <v>368014.5</v>
      </c>
      <c r="H8" s="6">
        <f t="shared" si="4"/>
        <v>46394.5</v>
      </c>
      <c r="I8" s="9">
        <f t="shared" si="5"/>
        <v>0</v>
      </c>
      <c r="J8" s="6">
        <f t="shared" si="6"/>
        <v>46394.5</v>
      </c>
      <c r="K8" s="9">
        <f t="shared" si="7"/>
        <v>321620</v>
      </c>
      <c r="L8" s="18"/>
    </row>
    <row r="9" spans="1:17" x14ac:dyDescent="0.25">
      <c r="A9" s="3">
        <v>7</v>
      </c>
      <c r="B9" s="6">
        <f>'Lopsided Margins'!B9</f>
        <v>633352</v>
      </c>
      <c r="C9" s="9">
        <f>'Lopsided Margins'!C9</f>
        <v>118021</v>
      </c>
      <c r="D9" s="12">
        <f t="shared" si="0"/>
        <v>751373</v>
      </c>
      <c r="E9" s="6">
        <f t="shared" si="1"/>
        <v>0</v>
      </c>
      <c r="F9" s="9">
        <f t="shared" si="2"/>
        <v>118021</v>
      </c>
      <c r="G9" s="12">
        <f t="shared" si="3"/>
        <v>375686.5</v>
      </c>
      <c r="H9" s="6">
        <f t="shared" si="4"/>
        <v>257665.5</v>
      </c>
      <c r="I9" s="9">
        <f t="shared" si="5"/>
        <v>0</v>
      </c>
      <c r="J9" s="6">
        <f t="shared" si="6"/>
        <v>257665.5</v>
      </c>
      <c r="K9" s="9">
        <f t="shared" si="7"/>
        <v>118021</v>
      </c>
      <c r="L9" s="18"/>
    </row>
    <row r="10" spans="1:17" x14ac:dyDescent="0.25">
      <c r="A10" s="3">
        <v>8</v>
      </c>
      <c r="B10" s="6">
        <f>'Lopsided Margins'!B10</f>
        <v>380680</v>
      </c>
      <c r="C10" s="9">
        <f>'Lopsided Margins'!C10</f>
        <v>309389</v>
      </c>
      <c r="D10" s="12">
        <f t="shared" si="0"/>
        <v>690069</v>
      </c>
      <c r="E10" s="6">
        <f t="shared" si="1"/>
        <v>0</v>
      </c>
      <c r="F10" s="9">
        <f t="shared" si="2"/>
        <v>309389</v>
      </c>
      <c r="G10" s="12">
        <f t="shared" si="3"/>
        <v>345034.5</v>
      </c>
      <c r="H10" s="6">
        <f t="shared" si="4"/>
        <v>35645.5</v>
      </c>
      <c r="I10" s="9">
        <f t="shared" si="5"/>
        <v>0</v>
      </c>
      <c r="J10" s="6">
        <f t="shared" si="6"/>
        <v>35645.5</v>
      </c>
      <c r="K10" s="9">
        <f t="shared" si="7"/>
        <v>309389</v>
      </c>
      <c r="L10" s="18"/>
    </row>
    <row r="11" spans="1:17" x14ac:dyDescent="0.25">
      <c r="A11" s="3">
        <v>9</v>
      </c>
      <c r="B11" s="6">
        <f>'Lopsided Margins'!B11</f>
        <v>392451</v>
      </c>
      <c r="C11" s="9">
        <f>'Lopsided Margins'!C11</f>
        <v>326250</v>
      </c>
      <c r="D11" s="12">
        <f t="shared" si="0"/>
        <v>718701</v>
      </c>
      <c r="E11" s="6">
        <f t="shared" si="1"/>
        <v>0</v>
      </c>
      <c r="F11" s="9">
        <f t="shared" si="2"/>
        <v>326250</v>
      </c>
      <c r="G11" s="12">
        <f t="shared" si="3"/>
        <v>359350.5</v>
      </c>
      <c r="H11" s="6">
        <f t="shared" si="4"/>
        <v>33100.5</v>
      </c>
      <c r="I11" s="9">
        <f t="shared" si="5"/>
        <v>0</v>
      </c>
      <c r="J11" s="6">
        <f t="shared" si="6"/>
        <v>33100.5</v>
      </c>
      <c r="K11" s="9">
        <f t="shared" si="7"/>
        <v>326250</v>
      </c>
      <c r="L11" s="18"/>
    </row>
    <row r="12" spans="1:17" x14ac:dyDescent="0.25">
      <c r="A12" s="3">
        <v>10</v>
      </c>
      <c r="B12" s="6">
        <f>'Lopsided Margins'!B12</f>
        <v>417770</v>
      </c>
      <c r="C12" s="9">
        <f>'Lopsided Margins'!C12</f>
        <v>169550</v>
      </c>
      <c r="D12" s="12">
        <f t="shared" si="0"/>
        <v>587320</v>
      </c>
      <c r="E12" s="6">
        <f t="shared" si="1"/>
        <v>0</v>
      </c>
      <c r="F12" s="9">
        <f t="shared" si="2"/>
        <v>169550</v>
      </c>
      <c r="G12" s="12">
        <f t="shared" si="3"/>
        <v>293660</v>
      </c>
      <c r="H12" s="6">
        <f t="shared" si="4"/>
        <v>124110</v>
      </c>
      <c r="I12" s="9">
        <f t="shared" si="5"/>
        <v>0</v>
      </c>
      <c r="J12" s="6">
        <f t="shared" si="6"/>
        <v>124110</v>
      </c>
      <c r="K12" s="9">
        <f t="shared" si="7"/>
        <v>169550</v>
      </c>
      <c r="L12" s="18"/>
    </row>
    <row r="13" spans="1:17" x14ac:dyDescent="0.25">
      <c r="A13" s="3">
        <v>11</v>
      </c>
      <c r="B13" s="6">
        <f>'Lopsided Margins'!B13</f>
        <v>328989</v>
      </c>
      <c r="C13" s="9">
        <f>'Lopsided Margins'!C13</f>
        <v>353094</v>
      </c>
      <c r="D13" s="12">
        <f t="shared" si="0"/>
        <v>682083</v>
      </c>
      <c r="E13" s="6">
        <f t="shared" si="1"/>
        <v>328989</v>
      </c>
      <c r="F13" s="9">
        <f t="shared" si="2"/>
        <v>0</v>
      </c>
      <c r="G13" s="12">
        <f t="shared" si="3"/>
        <v>341041.5</v>
      </c>
      <c r="H13" s="6">
        <f t="shared" si="4"/>
        <v>0</v>
      </c>
      <c r="I13" s="9">
        <f t="shared" si="5"/>
        <v>12052.5</v>
      </c>
      <c r="J13" s="6">
        <f t="shared" si="6"/>
        <v>328989</v>
      </c>
      <c r="K13" s="9">
        <f t="shared" si="7"/>
        <v>12052.5</v>
      </c>
      <c r="L13" s="18"/>
    </row>
    <row r="14" spans="1:17" x14ac:dyDescent="0.25">
      <c r="A14" s="3">
        <v>12</v>
      </c>
      <c r="B14" s="6">
        <f>'Lopsided Margins'!B14</f>
        <v>390209</v>
      </c>
      <c r="C14" s="9">
        <f>'Lopsided Margins'!C14</f>
        <v>375403</v>
      </c>
      <c r="D14" s="12">
        <f t="shared" si="0"/>
        <v>765612</v>
      </c>
      <c r="E14" s="6">
        <f t="shared" si="1"/>
        <v>0</v>
      </c>
      <c r="F14" s="9">
        <f t="shared" si="2"/>
        <v>375403</v>
      </c>
      <c r="G14" s="12">
        <f t="shared" si="3"/>
        <v>382806</v>
      </c>
      <c r="H14" s="6">
        <f t="shared" si="4"/>
        <v>7403</v>
      </c>
      <c r="I14" s="9">
        <f t="shared" si="5"/>
        <v>0</v>
      </c>
      <c r="J14" s="6">
        <f t="shared" si="6"/>
        <v>7403</v>
      </c>
      <c r="K14" s="9">
        <f t="shared" si="7"/>
        <v>375403</v>
      </c>
      <c r="L14" s="18"/>
    </row>
    <row r="15" spans="1:17" x14ac:dyDescent="0.25">
      <c r="A15" s="3">
        <v>13</v>
      </c>
      <c r="B15" s="6">
        <f>'Lopsided Margins'!B15</f>
        <v>446802</v>
      </c>
      <c r="C15" s="9">
        <f>'Lopsided Margins'!C15</f>
        <v>306175</v>
      </c>
      <c r="D15" s="12">
        <f t="shared" si="0"/>
        <v>752977</v>
      </c>
      <c r="E15" s="6">
        <f t="shared" si="1"/>
        <v>0</v>
      </c>
      <c r="F15" s="9">
        <f t="shared" si="2"/>
        <v>306175</v>
      </c>
      <c r="G15" s="12">
        <f t="shared" si="3"/>
        <v>376488.5</v>
      </c>
      <c r="H15" s="6">
        <f t="shared" si="4"/>
        <v>70313.5</v>
      </c>
      <c r="I15" s="9">
        <f t="shared" si="5"/>
        <v>0</v>
      </c>
      <c r="J15" s="6">
        <f t="shared" si="6"/>
        <v>70313.5</v>
      </c>
      <c r="K15" s="9">
        <f t="shared" si="7"/>
        <v>306175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326334</v>
      </c>
      <c r="C25" s="9">
        <f>'Lopsided Margins'!C25</f>
        <v>428576</v>
      </c>
      <c r="D25" s="12">
        <f t="shared" si="0"/>
        <v>754910</v>
      </c>
      <c r="E25" s="6">
        <f t="shared" si="1"/>
        <v>326334</v>
      </c>
      <c r="F25" s="9">
        <f t="shared" si="2"/>
        <v>0</v>
      </c>
      <c r="G25" s="12">
        <f t="shared" si="3"/>
        <v>377455</v>
      </c>
      <c r="H25" s="6">
        <f t="shared" si="4"/>
        <v>0</v>
      </c>
      <c r="I25" s="9">
        <f t="shared" si="5"/>
        <v>51121</v>
      </c>
      <c r="J25" s="6">
        <f t="shared" si="6"/>
        <v>326334</v>
      </c>
      <c r="K25" s="9">
        <f t="shared" si="7"/>
        <v>51121</v>
      </c>
      <c r="L25" s="18"/>
    </row>
    <row r="26" spans="1:12" x14ac:dyDescent="0.25">
      <c r="A26" s="3">
        <v>24</v>
      </c>
      <c r="B26" s="6">
        <f>'Lopsided Margins'!B26</f>
        <v>284234</v>
      </c>
      <c r="C26" s="9">
        <f>'Lopsided Margins'!C26</f>
        <v>469766</v>
      </c>
      <c r="D26" s="12">
        <f t="shared" si="0"/>
        <v>754000</v>
      </c>
      <c r="E26" s="6">
        <f t="shared" si="1"/>
        <v>284234</v>
      </c>
      <c r="F26" s="9">
        <f t="shared" si="2"/>
        <v>0</v>
      </c>
      <c r="G26" s="12">
        <f t="shared" si="3"/>
        <v>377000</v>
      </c>
      <c r="H26" s="6">
        <f t="shared" si="4"/>
        <v>0</v>
      </c>
      <c r="I26" s="9">
        <f t="shared" si="5"/>
        <v>92766</v>
      </c>
      <c r="J26" s="6">
        <f t="shared" si="6"/>
        <v>284234</v>
      </c>
      <c r="K26" s="9">
        <f t="shared" si="7"/>
        <v>92766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0.52870424468028598</v>
      </c>
      <c r="I2" s="23">
        <f>COUNT('Lopsided Margins'!G2:G40)</f>
        <v>21</v>
      </c>
      <c r="J2" s="36">
        <f>I2/(I2+I3)</f>
        <v>0.55263157894736847</v>
      </c>
      <c r="K2" s="37">
        <f>J2-H2</f>
        <v>2.392733426708249E-2</v>
      </c>
    </row>
    <row r="3" spans="1:11" ht="16.5" customHeight="1" x14ac:dyDescent="0.25">
      <c r="A3" s="2">
        <v>1</v>
      </c>
      <c r="B3" s="6">
        <f>'Lopsided Margins'!B3</f>
        <v>407423</v>
      </c>
      <c r="C3" s="14">
        <f>'Lopsided Margins'!E3</f>
        <v>0.89205515803855284</v>
      </c>
      <c r="D3" s="9">
        <f>'Lopsided Margins'!C3</f>
        <v>49301</v>
      </c>
      <c r="E3" s="17">
        <f>'Lopsided Margins'!F3</f>
        <v>0.10794484196144717</v>
      </c>
      <c r="G3" s="22" t="s">
        <v>3</v>
      </c>
      <c r="H3" s="37">
        <f>SUM(D2:D40)/(SUM(B2:B40)+SUM(D2:D40))</f>
        <v>0.47129575531971396</v>
      </c>
      <c r="I3" s="23">
        <f>COUNT('Lopsided Margins'!H2:H140)</f>
        <v>17</v>
      </c>
      <c r="J3" s="36">
        <f>I3/(I2+I3)</f>
        <v>0.44736842105263158</v>
      </c>
      <c r="K3" s="37">
        <f>J3-H3</f>
        <v>-2.3927334267082379E-2</v>
      </c>
    </row>
    <row r="4" spans="1:11" x14ac:dyDescent="0.25">
      <c r="A4" s="3">
        <v>2</v>
      </c>
      <c r="B4" s="6">
        <f>'Lopsided Margins'!B4</f>
        <v>343888</v>
      </c>
      <c r="C4" s="14">
        <f>'Lopsided Margins'!E4</f>
        <v>0.68614024166387333</v>
      </c>
      <c r="D4" s="9">
        <f>'Lopsided Margins'!C4</f>
        <v>157304</v>
      </c>
      <c r="E4" s="17">
        <f>'Lopsided Margins'!F4</f>
        <v>0.31385975833612667</v>
      </c>
    </row>
    <row r="5" spans="1:11" x14ac:dyDescent="0.25">
      <c r="A5" s="3">
        <v>3</v>
      </c>
      <c r="B5" s="6">
        <f>'Lopsided Margins'!B5</f>
        <v>511059</v>
      </c>
      <c r="C5" s="14">
        <f>'Lopsided Margins'!E5</f>
        <v>0.96777363907157476</v>
      </c>
      <c r="D5" s="9">
        <f>'Lopsided Margins'!C5</f>
        <v>17018</v>
      </c>
      <c r="E5" s="17">
        <f>'Lopsided Margins'!F5</f>
        <v>3.2226360928425207E-2</v>
      </c>
    </row>
    <row r="6" spans="1:11" x14ac:dyDescent="0.25">
      <c r="A6" s="3">
        <v>4</v>
      </c>
      <c r="B6" s="6">
        <f>'Lopsided Margins'!B6</f>
        <v>364822</v>
      </c>
      <c r="C6" s="14">
        <f>'Lopsided Margins'!E6</f>
        <v>0.54589065487965094</v>
      </c>
      <c r="D6" s="9">
        <f>'Lopsided Margins'!C6</f>
        <v>303484</v>
      </c>
      <c r="E6" s="17">
        <f>'Lopsided Margins'!F6</f>
        <v>0.45410934512034906</v>
      </c>
    </row>
    <row r="7" spans="1:11" x14ac:dyDescent="0.25">
      <c r="A7" s="3">
        <v>5</v>
      </c>
      <c r="B7" s="6">
        <f>'Lopsided Margins'!B7</f>
        <v>403217</v>
      </c>
      <c r="C7" s="14">
        <f>'Lopsided Margins'!E7</f>
        <v>0.62611140959189571</v>
      </c>
      <c r="D7" s="9">
        <f>'Lopsided Margins'!C7</f>
        <v>240785</v>
      </c>
      <c r="E7" s="17">
        <f>'Lopsided Margins'!F7</f>
        <v>0.37388859040810435</v>
      </c>
    </row>
    <row r="8" spans="1:11" x14ac:dyDescent="0.25">
      <c r="A8" s="3">
        <v>6</v>
      </c>
      <c r="B8" s="6">
        <f>'Lopsided Margins'!B8</f>
        <v>414409</v>
      </c>
      <c r="C8" s="14">
        <f>'Lopsided Margins'!E8</f>
        <v>0.56303352177699517</v>
      </c>
      <c r="D8" s="9">
        <f>'Lopsided Margins'!C8</f>
        <v>321620</v>
      </c>
      <c r="E8" s="17">
        <f>'Lopsided Margins'!F8</f>
        <v>0.43696647822300477</v>
      </c>
    </row>
    <row r="9" spans="1:11" x14ac:dyDescent="0.25">
      <c r="A9" s="3">
        <v>7</v>
      </c>
      <c r="B9" s="6">
        <f>'Lopsided Margins'!B9</f>
        <v>633352</v>
      </c>
      <c r="C9" s="14">
        <f>'Lopsided Margins'!E9</f>
        <v>0.84292621640649845</v>
      </c>
      <c r="D9" s="9">
        <f>'Lopsided Margins'!C9</f>
        <v>118021</v>
      </c>
      <c r="E9" s="17">
        <f>'Lopsided Margins'!F9</f>
        <v>0.15707378359350149</v>
      </c>
    </row>
    <row r="10" spans="1:11" x14ac:dyDescent="0.25">
      <c r="A10" s="3">
        <v>8</v>
      </c>
      <c r="B10" s="6">
        <f>'Lopsided Margins'!B10</f>
        <v>380680</v>
      </c>
      <c r="C10" s="14">
        <f>'Lopsided Margins'!E10</f>
        <v>0.5516549794295933</v>
      </c>
      <c r="D10" s="9">
        <f>'Lopsided Margins'!C10</f>
        <v>309389</v>
      </c>
      <c r="E10" s="17">
        <f>'Lopsided Margins'!F10</f>
        <v>0.4483450205704067</v>
      </c>
    </row>
    <row r="11" spans="1:11" x14ac:dyDescent="0.25">
      <c r="A11" s="3">
        <v>9</v>
      </c>
      <c r="B11" s="6">
        <f>'Lopsided Margins'!B11</f>
        <v>392451</v>
      </c>
      <c r="C11" s="14">
        <f>'Lopsided Margins'!E11</f>
        <v>0.54605600938359622</v>
      </c>
      <c r="D11" s="9">
        <f>'Lopsided Margins'!C11</f>
        <v>326250</v>
      </c>
      <c r="E11" s="17">
        <f>'Lopsided Margins'!F11</f>
        <v>0.45394399061640378</v>
      </c>
    </row>
    <row r="12" spans="1:11" x14ac:dyDescent="0.25">
      <c r="A12" s="3">
        <v>10</v>
      </c>
      <c r="B12" s="6">
        <f>'Lopsided Margins'!B12</f>
        <v>417770</v>
      </c>
      <c r="C12" s="14">
        <f>'Lopsided Margins'!E12</f>
        <v>0.71131580739630862</v>
      </c>
      <c r="D12" s="9">
        <f>'Lopsided Margins'!C12</f>
        <v>169550</v>
      </c>
      <c r="E12" s="17">
        <f>'Lopsided Margins'!F12</f>
        <v>0.28868419260369133</v>
      </c>
    </row>
    <row r="13" spans="1:11" x14ac:dyDescent="0.25">
      <c r="A13" s="3">
        <v>11</v>
      </c>
      <c r="B13" s="6">
        <f>'Lopsided Margins'!B13</f>
        <v>328989</v>
      </c>
      <c r="C13" s="14">
        <f>'Lopsided Margins'!E13</f>
        <v>0.48232986308117926</v>
      </c>
      <c r="D13" s="9">
        <f>'Lopsided Margins'!C13</f>
        <v>353094</v>
      </c>
      <c r="E13" s="17">
        <f>'Lopsided Margins'!F13</f>
        <v>0.51767013691882069</v>
      </c>
    </row>
    <row r="14" spans="1:11" x14ac:dyDescent="0.25">
      <c r="A14" s="3">
        <v>12</v>
      </c>
      <c r="B14" s="6">
        <f>'Lopsided Margins'!B14</f>
        <v>390209</v>
      </c>
      <c r="C14" s="14">
        <f>'Lopsided Margins'!E14</f>
        <v>0.5096693886720689</v>
      </c>
      <c r="D14" s="9">
        <f>'Lopsided Margins'!C14</f>
        <v>375403</v>
      </c>
      <c r="E14" s="17">
        <f>'Lopsided Margins'!F14</f>
        <v>0.4903306113279311</v>
      </c>
    </row>
    <row r="15" spans="1:11" x14ac:dyDescent="0.25">
      <c r="A15" s="3">
        <v>13</v>
      </c>
      <c r="B15" s="6">
        <f>'Lopsided Margins'!B15</f>
        <v>446802</v>
      </c>
      <c r="C15" s="14">
        <f>'Lopsided Margins'!E15</f>
        <v>0.59338067431010511</v>
      </c>
      <c r="D15" s="9">
        <f>'Lopsided Margins'!C15</f>
        <v>306175</v>
      </c>
      <c r="E15" s="17">
        <f>'Lopsided Margins'!F15</f>
        <v>0.40661932568989489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326334</v>
      </c>
      <c r="C25" s="14">
        <f>'Lopsided Margins'!E25</f>
        <v>0.43228199388006516</v>
      </c>
      <c r="D25" s="9">
        <f>'Lopsided Margins'!C25</f>
        <v>428576</v>
      </c>
      <c r="E25" s="17">
        <f>'Lopsided Margins'!F25</f>
        <v>0.56771800611993484</v>
      </c>
    </row>
    <row r="26" spans="1:5" x14ac:dyDescent="0.25">
      <c r="A26" s="3">
        <v>24</v>
      </c>
      <c r="B26" s="6">
        <f>'Lopsided Margins'!B26</f>
        <v>284234</v>
      </c>
      <c r="C26" s="14">
        <f>'Lopsided Margins'!E26</f>
        <v>0.37696816976127323</v>
      </c>
      <c r="D26" s="9">
        <f>'Lopsided Margins'!C26</f>
        <v>469766</v>
      </c>
      <c r="E26" s="17">
        <f>'Lopsided Margins'!F26</f>
        <v>0.62303183023872677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2024-05-20T23:20:53Z</dcterms:created>
  <dcterms:modified xsi:type="dcterms:W3CDTF">2024-05-20T23:20:53Z</dcterms:modified>
</cp:coreProperties>
</file>