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<sst xmlns="http://schemas.openxmlformats.org/spreadsheetml/2006/main" count="30">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</sst>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0.62833500496822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0.590348854452271</v>
      </c>
    </row>
    <row r="3" ht="16.5" customHeight="true">
      <c r="A3" s="4" t="n">
        <v>1</v>
      </c>
      <c r="B3" s="8" t="n">
        <v>407207</v>
      </c>
      <c r="C3" s="12" t="n">
        <v>64347</v>
      </c>
      <c r="D3" s="16" t="n">
        <f>SUM(B3:C3)</f>
        <v>471554</v>
      </c>
      <c r="E3" s="18" t="n">
        <f>B3/D3</f>
        <v>0.863542669556403</v>
      </c>
      <c r="F3" s="22" t="n">
        <f>C3/D3</f>
        <v>0.136457330443597</v>
      </c>
      <c r="G3" s="18" t="n">
        <f>IF(E3&gt;0.5,E3,"")</f>
        <v>0.863542669556403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344474</v>
      </c>
      <c r="C4" s="13" t="n">
        <v>162636</v>
      </c>
      <c r="D4" s="16" t="n">
        <f>SUM(B4:C4)</f>
        <v>507110</v>
      </c>
      <c r="E4" s="19" t="n">
        <f>B4/D4</f>
        <v>0.679288517284218</v>
      </c>
      <c r="F4" s="23" t="n">
        <f>C4/D4</f>
        <v>0.320711482715782</v>
      </c>
      <c r="G4" s="19" t="n">
        <f>IF(E4&gt;0.5,E4,"")</f>
        <v>0.679288517284218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617684</v>
      </c>
      <c r="C5" s="13" t="n">
        <v>137102</v>
      </c>
      <c r="D5" s="16" t="n">
        <f>SUM(B5:C5)</f>
        <v>754786</v>
      </c>
      <c r="E5" s="19" t="n">
        <f>B5/D5</f>
        <v>0.818356461301614</v>
      </c>
      <c r="F5" s="23" t="n">
        <f>C5/D5</f>
        <v>0.181643538698386</v>
      </c>
      <c r="G5" s="19" t="n">
        <f>IF(E5&gt;0.5,E5,"")</f>
        <v>0.818356461301614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354263</v>
      </c>
      <c r="C6" s="13" t="n">
        <v>293536</v>
      </c>
      <c r="D6" s="16" t="n">
        <f>SUM(B6:C6)</f>
        <v>647799</v>
      </c>
      <c r="E6" s="19" t="n">
        <f>B6/D6</f>
        <v>0.546871792021908</v>
      </c>
      <c r="F6" s="23" t="n">
        <f>C6/D6</f>
        <v>0.453128207978092</v>
      </c>
      <c r="G6" s="19" t="n">
        <f>IF(E6&gt;0.5,E6,"")</f>
        <v>0.546871792021908</v>
      </c>
      <c r="H6" s="23" t="str">
        <f>IF(F6&gt;0.5,F6,"")</f>
      </c>
      <c r="I6" s="26"/>
      <c r="J6" s="31"/>
      <c r="K6" s="36" t="n">
        <f>MAX(M1:M2)-MIN(M1:M2)</f>
        <v>0.0379861505159496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398210</v>
      </c>
      <c r="C7" s="13" t="n">
        <v>246035</v>
      </c>
      <c r="D7" s="16" t="n">
        <f>SUM(B7:C7)</f>
        <v>644245</v>
      </c>
      <c r="E7" s="19" t="n">
        <f>B7/D7</f>
        <v>0.618103361298885</v>
      </c>
      <c r="F7" s="23" t="n">
        <f>C7/D7</f>
        <v>0.381896638701115</v>
      </c>
      <c r="G7" s="19" t="n">
        <f>IF(E7&gt;0.5,E7,"")</f>
        <v>0.618103361298885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478569</v>
      </c>
      <c r="C8" s="13" t="n">
        <v>184817</v>
      </c>
      <c r="D8" s="16" t="n">
        <f>SUM(B8:C8)</f>
        <v>663386</v>
      </c>
      <c r="E8" s="19" t="n">
        <f>B8/D8</f>
        <v>0.721403526755162</v>
      </c>
      <c r="F8" s="23" t="n">
        <f>C8/D8</f>
        <v>0.278596473244838</v>
      </c>
      <c r="G8" s="19" t="n">
        <f>IF(E8&gt;0.5,E8,"")</f>
        <v>0.721403526755162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374364</v>
      </c>
      <c r="C9" s="13" t="n">
        <v>309354</v>
      </c>
      <c r="D9" s="16" t="n">
        <f>SUM(B9:C9)</f>
        <v>683718</v>
      </c>
      <c r="E9" s="19" t="n">
        <f>B9/D9</f>
        <v>0.547541530280028</v>
      </c>
      <c r="F9" s="23" t="n">
        <f>C9/D9</f>
        <v>0.452458469719972</v>
      </c>
      <c r="G9" s="19" t="n">
        <f>IF(E9&gt;0.5,E9,"")</f>
        <v>0.547541530280028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480212</v>
      </c>
      <c r="C10" s="13" t="n">
        <v>16836</v>
      </c>
      <c r="D10" s="16" t="n">
        <f>SUM(B10:C10)</f>
        <v>497048</v>
      </c>
      <c r="E10" s="19" t="n">
        <f>B10/D10</f>
        <v>0.966128019829071</v>
      </c>
      <c r="F10" s="23" t="n">
        <f>C10/D10</f>
        <v>0.0338719801709292</v>
      </c>
      <c r="G10" s="19" t="n">
        <f>IF(E10&gt;0.5,E10,"")</f>
        <v>0.966128019829071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348326</v>
      </c>
      <c r="C11" s="13" t="n">
        <v>348169</v>
      </c>
      <c r="D11" s="16" t="n">
        <f>SUM(B11:C11)</f>
        <v>696495</v>
      </c>
      <c r="E11" s="19" t="n">
        <f>B11/D11</f>
        <v>0.500112707198185</v>
      </c>
      <c r="F11" s="23" t="n">
        <f>C11/D11</f>
        <v>0.499887292801815</v>
      </c>
      <c r="G11" s="19" t="n">
        <f>IF(E11&gt;0.5,E11,"")</f>
        <v>0.500112707198185</v>
      </c>
      <c r="H11" s="23" t="str">
        <f>IF(F11&gt;0.5,F11,"")</f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449796</v>
      </c>
      <c r="C12" s="13" t="n">
        <v>252388</v>
      </c>
      <c r="D12" s="16" t="n">
        <f>SUM(B12:C12)</f>
        <v>702184</v>
      </c>
      <c r="E12" s="19" t="n">
        <f>B12/D12</f>
        <v>0.640567144793957</v>
      </c>
      <c r="F12" s="23" t="n">
        <f>C12/D12</f>
        <v>0.359432855206043</v>
      </c>
      <c r="G12" s="19" t="n">
        <f>IF(E12&gt;0.5,E12,"")</f>
        <v>0.640567144793957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370381</v>
      </c>
      <c r="C13" s="13" t="n">
        <v>296131</v>
      </c>
      <c r="D13" s="16" t="n">
        <f>SUM(B13:C13)</f>
        <v>666512</v>
      </c>
      <c r="E13" s="19" t="n">
        <f>B13/D13</f>
        <v>0.55570042249802</v>
      </c>
      <c r="F13" s="23" t="n">
        <f>C13/D13</f>
        <v>0.44429957750198</v>
      </c>
      <c r="G13" s="19" t="n">
        <f>IF(E13&gt;0.5,E13,"")</f>
        <v>0.55570042249802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386768</v>
      </c>
      <c r="C14" s="13" t="n">
        <v>374125</v>
      </c>
      <c r="D14" s="16" t="n">
        <f>SUM(B14:C14)</f>
        <v>760893</v>
      </c>
      <c r="E14" s="19" t="n">
        <f>B14/D14</f>
        <v>0.508308001256418</v>
      </c>
      <c r="F14" s="23" t="n">
        <f>C14/D14</f>
        <v>0.491691998743582</v>
      </c>
      <c r="G14" s="19" t="n">
        <f>IF(E14&gt;0.5,E14,"")</f>
        <v>0.508308001256418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446752</v>
      </c>
      <c r="C15" s="13" t="n">
        <v>365531</v>
      </c>
      <c r="D15" s="16" t="n">
        <f>SUM(B15:C15)</f>
        <v>812283</v>
      </c>
      <c r="E15" s="19" t="n">
        <f>B15/D15</f>
        <v>0.549995506492195</v>
      </c>
      <c r="F15" s="23" t="n">
        <f>C15/D15</f>
        <v>0.450004493507805</v>
      </c>
      <c r="G15" s="19" t="n">
        <f>IF(E15&gt;0.5,E15,"")</f>
        <v>0.549995506492195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303797</v>
      </c>
      <c r="C25" s="13" t="n">
        <v>439207</v>
      </c>
      <c r="D25" s="16" t="n">
        <f>SUM(B25:C25)</f>
        <v>743004</v>
      </c>
      <c r="E25" s="19" t="n">
        <f>B25/D25</f>
        <v>0.408876668227896</v>
      </c>
      <c r="F25" s="23" t="n">
        <f>C25/D25</f>
        <v>0.591123331772104</v>
      </c>
      <c r="G25" s="19" t="str">
        <f>IF(E25&gt;0.5,E25,"")</f>
      </c>
      <c r="H25" s="23" t="n">
        <f>IF(F25&gt;0.5,F25,"")</f>
        <v>0.591123331772104</v>
      </c>
      <c r="I25" s="26"/>
    </row>
    <row r="26">
      <c r="A26" s="5" t="n">
        <v>24</v>
      </c>
      <c r="B26" s="9" t="n">
        <v>284838</v>
      </c>
      <c r="C26" s="13" t="n">
        <v>455523</v>
      </c>
      <c r="D26" s="16" t="n">
        <f>SUM(B26:C26)</f>
        <v>740361</v>
      </c>
      <c r="E26" s="19" t="n">
        <f>B26/D26</f>
        <v>0.384728531081459</v>
      </c>
      <c r="F26" s="23" t="n">
        <f>C26/D26</f>
        <v>0.615271468918541</v>
      </c>
      <c r="G26" s="19" t="str">
        <f>IF(E26&gt;0.5,E26,"")</f>
      </c>
      <c r="H26" s="23" t="n">
        <f>IF(F26&gt;0.5,F26,"")</f>
        <v>0.615271468918541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0.522863477701423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0.477136522298577</v>
      </c>
    </row>
    <row r="3" ht="15.75" customHeight="true">
      <c r="A3" s="4" t="n">
        <v>1</v>
      </c>
      <c r="B3" s="18" t="n">
        <f>'Lopsided Margins'!E3</f>
        <v>0.863542669556403</v>
      </c>
      <c r="C3" s="22" t="n">
        <f>'Lopsided Margins'!F3</f>
        <v>0.136457330443597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0.536257590475382</v>
      </c>
    </row>
    <row r="4" ht="16.5" customHeight="true">
      <c r="A4" s="5" t="n">
        <v>2</v>
      </c>
      <c r="B4" s="19" t="n">
        <f>'Lopsided Margins'!E4</f>
        <v>0.679288517284218</v>
      </c>
      <c r="C4" s="23" t="n">
        <f>'Lopsided Margins'!F4</f>
        <v>0.320711482715782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0.463742409524618</v>
      </c>
    </row>
    <row r="5" ht="15.75" customHeight="true">
      <c r="A5" s="5" t="n">
        <v>3</v>
      </c>
      <c r="B5" s="19" t="n">
        <f>'Lopsided Margins'!E5</f>
        <v>0.818356461301614</v>
      </c>
      <c r="C5" s="23" t="n">
        <f>'Lopsided Margins'!F5</f>
        <v>0.181643538698386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0.0133941127739589</v>
      </c>
    </row>
    <row r="6" ht="16.5" customHeight="true">
      <c r="A6" s="5" t="n">
        <v>4</v>
      </c>
      <c r="B6" s="19" t="n">
        <f>'Lopsided Margins'!E6</f>
        <v>0.546871792021908</v>
      </c>
      <c r="C6" s="23" t="n">
        <f>'Lopsided Margins'!F6</f>
        <v>0.453128207978092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-0.0133941127739589</v>
      </c>
    </row>
    <row r="7" ht="16.5" customHeight="true">
      <c r="A7" s="5" t="n">
        <v>5</v>
      </c>
      <c r="B7" s="19" t="n">
        <f>'Lopsided Margins'!E7</f>
        <v>0.618103361298885</v>
      </c>
      <c r="C7" s="23" t="n">
        <f>'Lopsided Margins'!F7</f>
        <v>0.381896638701115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0.721403526755162</v>
      </c>
      <c r="C8" s="23" t="n">
        <f>'Lopsided Margins'!F8</f>
        <v>0.278596473244838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0.547541530280028</v>
      </c>
      <c r="C9" s="23" t="n">
        <f>'Lopsided Margins'!F9</f>
        <v>0.452458469719972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0.966128019829071</v>
      </c>
      <c r="C10" s="23" t="n">
        <f>'Lopsided Margins'!F10</f>
        <v>0.0338719801709292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0.0133941127739589</v>
      </c>
      <c r="K10" s="15"/>
      <c r="L10" s="43"/>
    </row>
    <row r="11" ht="15.75" customHeight="true">
      <c r="A11" s="5" t="n">
        <v>9</v>
      </c>
      <c r="B11" s="19" t="n">
        <f>'Lopsided Margins'!E11</f>
        <v>0.500112707198185</v>
      </c>
      <c r="C11" s="23" t="n">
        <f>'Lopsided Margins'!F11</f>
        <v>0.499887292801815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0.640567144793957</v>
      </c>
      <c r="C12" s="23" t="n">
        <f>'Lopsided Margins'!F12</f>
        <v>0.359432855206043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0.55570042249802</v>
      </c>
      <c r="C13" s="23" t="n">
        <f>'Lopsided Margins'!F13</f>
        <v>0.44429957750198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0.508308001256418</v>
      </c>
      <c r="C14" s="23" t="n">
        <f>'Lopsided Margins'!F14</f>
        <v>0.491691998743582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0.549995506492195</v>
      </c>
      <c r="C15" s="23" t="n">
        <f>'Lopsided Margins'!F15</f>
        <v>0.450004493507805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0.408876668227896</v>
      </c>
      <c r="C25" s="23" t="n">
        <f>'Lopsided Margins'!F25</f>
        <v>0.591123331772104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0.384728531081459</v>
      </c>
      <c r="C26" s="23" t="n">
        <f>'Lopsided Margins'!F26</f>
        <v>0.615271468918541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6351729</v>
      </c>
      <c r="P2" s="67" t="n">
        <f>O2/SUM(D2:D40)</f>
        <v>0.245714569770325</v>
      </c>
      <c r="Q2" s="69"/>
    </row>
    <row r="3" ht="16.5" customHeight="true">
      <c r="A3" s="4" t="n">
        <v>1</v>
      </c>
      <c r="B3" s="9" t="n">
        <f>'Lopsided Margins'!B3</f>
        <v>407207</v>
      </c>
      <c r="C3" s="13" t="n">
        <f>'Lopsided Margins'!C3</f>
        <v>64347</v>
      </c>
      <c r="D3" s="16" t="n">
        <f>SUM(B3:C3)</f>
        <v>471554</v>
      </c>
      <c r="E3" s="62" t="n">
        <f>IF(MAX(B3:C3)=B3,0,B3)</f>
        <v>0</v>
      </c>
      <c r="F3" s="63" t="n">
        <f>IF(MAX(B3:C3)=B3,C3,0)</f>
        <v>64347</v>
      </c>
      <c r="G3" s="16" t="n">
        <f>D3/2</f>
        <v>235777</v>
      </c>
      <c r="H3" s="62" t="n">
        <f>IF(MAX(B3:C3)=B3,B3-G3,0)</f>
        <v>171430</v>
      </c>
      <c r="I3" s="63" t="n">
        <f>IF(MAX(B3:C3)=B3,0,C3-G3)</f>
        <v>0</v>
      </c>
      <c r="J3" s="62" t="n">
        <f>MAX(E3,H3)</f>
        <v>171430</v>
      </c>
      <c r="K3" s="63" t="n">
        <f>MAX(F3,I3)</f>
        <v>64347</v>
      </c>
      <c r="L3" s="26"/>
      <c r="M3" s="28"/>
      <c r="N3" s="33" t="s">
        <v>3</v>
      </c>
      <c r="O3" s="66" t="n">
        <f>SUM(K2:K40)</f>
        <v>6573286</v>
      </c>
      <c r="P3" s="68" t="n">
        <f>O3/SUM(D2:D40)</f>
        <v>0.254285430229675</v>
      </c>
      <c r="Q3" s="69"/>
    </row>
    <row r="4" ht="16.5" customHeight="true">
      <c r="A4" s="5" t="n">
        <v>2</v>
      </c>
      <c r="B4" s="9" t="n">
        <f>'Lopsided Margins'!B4</f>
        <v>344474</v>
      </c>
      <c r="C4" s="13" t="n">
        <f>'Lopsided Margins'!C4</f>
        <v>162636</v>
      </c>
      <c r="D4" s="16" t="n">
        <f>SUM(B4:C4)</f>
        <v>507110</v>
      </c>
      <c r="E4" s="9" t="n">
        <f>IF(MAX(B4:C4)=B4,0,B4)</f>
        <v>0</v>
      </c>
      <c r="F4" s="13" t="n">
        <f>IF(MAX(B4:C4)=B4,C4,0)</f>
        <v>162636</v>
      </c>
      <c r="G4" s="16" t="n">
        <f>D4/2</f>
        <v>253555</v>
      </c>
      <c r="H4" s="9" t="n">
        <f>IF(MAX(B4:C4)=B4,B4-G4,0)</f>
        <v>90919</v>
      </c>
      <c r="I4" s="13" t="n">
        <f>IF(MAX(B4:C4)=B4,0,C4-G4)</f>
        <v>0</v>
      </c>
      <c r="J4" s="9" t="n">
        <f>MAX(E4,H4)</f>
        <v>90919</v>
      </c>
      <c r="K4" s="13" t="n">
        <f>MAX(F4,I4)</f>
        <v>162636</v>
      </c>
      <c r="L4" s="26"/>
    </row>
    <row r="5">
      <c r="A5" s="5" t="n">
        <v>3</v>
      </c>
      <c r="B5" s="9" t="n">
        <f>'Lopsided Margins'!B5</f>
        <v>617684</v>
      </c>
      <c r="C5" s="13" t="n">
        <f>'Lopsided Margins'!C5</f>
        <v>137102</v>
      </c>
      <c r="D5" s="16" t="n">
        <f>SUM(B5:C5)</f>
        <v>754786</v>
      </c>
      <c r="E5" s="9" t="n">
        <f>IF(MAX(B5:C5)=B5,0,B5)</f>
        <v>0</v>
      </c>
      <c r="F5" s="13" t="n">
        <f>IF(MAX(B5:C5)=B5,C5,0)</f>
        <v>137102</v>
      </c>
      <c r="G5" s="16" t="n">
        <f>D5/2</f>
        <v>377393</v>
      </c>
      <c r="H5" s="9" t="n">
        <f>IF(MAX(B5:C5)=B5,B5-G5,0)</f>
        <v>240291</v>
      </c>
      <c r="I5" s="13" t="n">
        <f>IF(MAX(B5:C5)=B5,0,C5-G5)</f>
        <v>0</v>
      </c>
      <c r="J5" s="9" t="n">
        <f>MAX(E5,H5)</f>
        <v>240291</v>
      </c>
      <c r="K5" s="13" t="n">
        <f>MAX(F5,I5)</f>
        <v>137102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354263</v>
      </c>
      <c r="C6" s="13" t="n">
        <f>'Lopsided Margins'!C6</f>
        <v>293536</v>
      </c>
      <c r="D6" s="16" t="n">
        <f>SUM(B6:C6)</f>
        <v>647799</v>
      </c>
      <c r="E6" s="9" t="n">
        <f>IF(MAX(B6:C6)=B6,0,B6)</f>
        <v>0</v>
      </c>
      <c r="F6" s="13" t="n">
        <f>IF(MAX(B6:C6)=B6,C6,0)</f>
        <v>293536</v>
      </c>
      <c r="G6" s="16" t="n">
        <f>D6/2</f>
        <v>323899.5</v>
      </c>
      <c r="H6" s="9" t="n">
        <f>IF(MAX(B6:C6)=B6,B6-G6,0)</f>
        <v>30363.5</v>
      </c>
      <c r="I6" s="13" t="n">
        <f>IF(MAX(B6:C6)=B6,0,C6-G6)</f>
        <v>0</v>
      </c>
      <c r="J6" s="9" t="n">
        <f>MAX(E6,H6)</f>
        <v>30363.5</v>
      </c>
      <c r="K6" s="13" t="n">
        <f>MAX(F6,I6)</f>
        <v>293536</v>
      </c>
      <c r="L6" s="26"/>
      <c r="M6" s="30" t="str">
        <f>IF(MAX(P2:P3)=P2,N3,N2)</f>
        <v>Dem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398210</v>
      </c>
      <c r="C7" s="13" t="n">
        <f>'Lopsided Margins'!C7</f>
        <v>246035</v>
      </c>
      <c r="D7" s="16" t="n">
        <f>SUM(B7:C7)</f>
        <v>644245</v>
      </c>
      <c r="E7" s="9" t="n">
        <f>IF(MAX(B7:C7)=B7,0,B7)</f>
        <v>0</v>
      </c>
      <c r="F7" s="13" t="n">
        <f>IF(MAX(B7:C7)=B7,C7,0)</f>
        <v>246035</v>
      </c>
      <c r="G7" s="16" t="n">
        <f>D7/2</f>
        <v>322122.5</v>
      </c>
      <c r="H7" s="9" t="n">
        <f>IF(MAX(B7:C7)=B7,B7-G7,0)</f>
        <v>76087.5</v>
      </c>
      <c r="I7" s="13" t="n">
        <f>IF(MAX(B7:C7)=B7,0,C7-G7)</f>
        <v>0</v>
      </c>
      <c r="J7" s="9" t="n">
        <f>MAX(E7,H7)</f>
        <v>76087.5</v>
      </c>
      <c r="K7" s="13" t="n">
        <f>MAX(F7,I7)</f>
        <v>246035</v>
      </c>
      <c r="L7" s="26"/>
      <c r="M7" s="31"/>
      <c r="N7" s="36" t="n">
        <f>(MAX(O2:O3)-MIN(O2:O3))/SUM(D2:D40)</f>
        <v>0.00857086045934956</v>
      </c>
      <c r="O7" s="15"/>
      <c r="P7" s="43"/>
    </row>
    <row r="8">
      <c r="A8" s="5" t="n">
        <v>6</v>
      </c>
      <c r="B8" s="9" t="n">
        <f>'Lopsided Margins'!B8</f>
        <v>478569</v>
      </c>
      <c r="C8" s="13" t="n">
        <f>'Lopsided Margins'!C8</f>
        <v>184817</v>
      </c>
      <c r="D8" s="16" t="n">
        <f>SUM(B8:C8)</f>
        <v>663386</v>
      </c>
      <c r="E8" s="9" t="n">
        <f>IF(MAX(B8:C8)=B8,0,B8)</f>
        <v>0</v>
      </c>
      <c r="F8" s="13" t="n">
        <f>IF(MAX(B8:C8)=B8,C8,0)</f>
        <v>184817</v>
      </c>
      <c r="G8" s="16" t="n">
        <f>D8/2</f>
        <v>331693</v>
      </c>
      <c r="H8" s="9" t="n">
        <f>IF(MAX(B8:C8)=B8,B8-G8,0)</f>
        <v>146876</v>
      </c>
      <c r="I8" s="13" t="n">
        <f>IF(MAX(B8:C8)=B8,0,C8-G8)</f>
        <v>0</v>
      </c>
      <c r="J8" s="9" t="n">
        <f>MAX(E8,H8)</f>
        <v>146876</v>
      </c>
      <c r="K8" s="13" t="n">
        <f>MAX(F8,I8)</f>
        <v>184817</v>
      </c>
      <c r="L8" s="26"/>
    </row>
    <row r="9">
      <c r="A9" s="5" t="n">
        <v>7</v>
      </c>
      <c r="B9" s="9" t="n">
        <f>'Lopsided Margins'!B9</f>
        <v>374364</v>
      </c>
      <c r="C9" s="13" t="n">
        <f>'Lopsided Margins'!C9</f>
        <v>309354</v>
      </c>
      <c r="D9" s="16" t="n">
        <f>SUM(B9:C9)</f>
        <v>683718</v>
      </c>
      <c r="E9" s="9" t="n">
        <f>IF(MAX(B9:C9)=B9,0,B9)</f>
        <v>0</v>
      </c>
      <c r="F9" s="13" t="n">
        <f>IF(MAX(B9:C9)=B9,C9,0)</f>
        <v>309354</v>
      </c>
      <c r="G9" s="16" t="n">
        <f>D9/2</f>
        <v>341859</v>
      </c>
      <c r="H9" s="9" t="n">
        <f>IF(MAX(B9:C9)=B9,B9-G9,0)</f>
        <v>32505</v>
      </c>
      <c r="I9" s="13" t="n">
        <f>IF(MAX(B9:C9)=B9,0,C9-G9)</f>
        <v>0</v>
      </c>
      <c r="J9" s="9" t="n">
        <f>MAX(E9,H9)</f>
        <v>32505</v>
      </c>
      <c r="K9" s="13" t="n">
        <f>MAX(F9,I9)</f>
        <v>309354</v>
      </c>
      <c r="L9" s="26"/>
    </row>
    <row r="10">
      <c r="A10" s="5" t="n">
        <v>8</v>
      </c>
      <c r="B10" s="9" t="n">
        <f>'Lopsided Margins'!B10</f>
        <v>480212</v>
      </c>
      <c r="C10" s="13" t="n">
        <f>'Lopsided Margins'!C10</f>
        <v>16836</v>
      </c>
      <c r="D10" s="16" t="n">
        <f>SUM(B10:C10)</f>
        <v>497048</v>
      </c>
      <c r="E10" s="9" t="n">
        <f>IF(MAX(B10:C10)=B10,0,B10)</f>
        <v>0</v>
      </c>
      <c r="F10" s="13" t="n">
        <f>IF(MAX(B10:C10)=B10,C10,0)</f>
        <v>16836</v>
      </c>
      <c r="G10" s="16" t="n">
        <f>D10/2</f>
        <v>248524</v>
      </c>
      <c r="H10" s="9" t="n">
        <f>IF(MAX(B10:C10)=B10,B10-G10,0)</f>
        <v>231688</v>
      </c>
      <c r="I10" s="13" t="n">
        <f>IF(MAX(B10:C10)=B10,0,C10-G10)</f>
        <v>0</v>
      </c>
      <c r="J10" s="9" t="n">
        <f>MAX(E10,H10)</f>
        <v>231688</v>
      </c>
      <c r="K10" s="13" t="n">
        <f>MAX(F10,I10)</f>
        <v>16836</v>
      </c>
      <c r="L10" s="26"/>
    </row>
    <row r="11">
      <c r="A11" s="5" t="n">
        <v>9</v>
      </c>
      <c r="B11" s="9" t="n">
        <f>'Lopsided Margins'!B11</f>
        <v>348326</v>
      </c>
      <c r="C11" s="13" t="n">
        <f>'Lopsided Margins'!C11</f>
        <v>348169</v>
      </c>
      <c r="D11" s="16" t="n">
        <f>SUM(B11:C11)</f>
        <v>696495</v>
      </c>
      <c r="E11" s="9" t="n">
        <f>IF(MAX(B11:C11)=B11,0,B11)</f>
        <v>0</v>
      </c>
      <c r="F11" s="13" t="n">
        <f>IF(MAX(B11:C11)=B11,C11,0)</f>
        <v>348169</v>
      </c>
      <c r="G11" s="16" t="n">
        <f>D11/2</f>
        <v>348247.5</v>
      </c>
      <c r="H11" s="9" t="n">
        <f>IF(MAX(B11:C11)=B11,B11-G11,0)</f>
        <v>78.5</v>
      </c>
      <c r="I11" s="13" t="n">
        <f>IF(MAX(B11:C11)=B11,0,C11-G11)</f>
        <v>0</v>
      </c>
      <c r="J11" s="9" t="n">
        <f>MAX(E11,H11)</f>
        <v>78.5</v>
      </c>
      <c r="K11" s="13" t="n">
        <f>MAX(F11,I11)</f>
        <v>348169</v>
      </c>
      <c r="L11" s="26"/>
    </row>
    <row r="12">
      <c r="A12" s="5" t="n">
        <v>10</v>
      </c>
      <c r="B12" s="9" t="n">
        <f>'Lopsided Margins'!B12</f>
        <v>449796</v>
      </c>
      <c r="C12" s="13" t="n">
        <f>'Lopsided Margins'!C12</f>
        <v>252388</v>
      </c>
      <c r="D12" s="16" t="n">
        <f>SUM(B12:C12)</f>
        <v>702184</v>
      </c>
      <c r="E12" s="9" t="n">
        <f>IF(MAX(B12:C12)=B12,0,B12)</f>
        <v>0</v>
      </c>
      <c r="F12" s="13" t="n">
        <f>IF(MAX(B12:C12)=B12,C12,0)</f>
        <v>252388</v>
      </c>
      <c r="G12" s="16" t="n">
        <f>D12/2</f>
        <v>351092</v>
      </c>
      <c r="H12" s="9" t="n">
        <f>IF(MAX(B12:C12)=B12,B12-G12,0)</f>
        <v>98704</v>
      </c>
      <c r="I12" s="13" t="n">
        <f>IF(MAX(B12:C12)=B12,0,C12-G12)</f>
        <v>0</v>
      </c>
      <c r="J12" s="9" t="n">
        <f>MAX(E12,H12)</f>
        <v>98704</v>
      </c>
      <c r="K12" s="13" t="n">
        <f>MAX(F12,I12)</f>
        <v>252388</v>
      </c>
      <c r="L12" s="26"/>
    </row>
    <row r="13">
      <c r="A13" s="5" t="n">
        <v>11</v>
      </c>
      <c r="B13" s="9" t="n">
        <f>'Lopsided Margins'!B13</f>
        <v>370381</v>
      </c>
      <c r="C13" s="13" t="n">
        <f>'Lopsided Margins'!C13</f>
        <v>296131</v>
      </c>
      <c r="D13" s="16" t="n">
        <f>SUM(B13:C13)</f>
        <v>666512</v>
      </c>
      <c r="E13" s="9" t="n">
        <f>IF(MAX(B13:C13)=B13,0,B13)</f>
        <v>0</v>
      </c>
      <c r="F13" s="13" t="n">
        <f>IF(MAX(B13:C13)=B13,C13,0)</f>
        <v>296131</v>
      </c>
      <c r="G13" s="16" t="n">
        <f>D13/2</f>
        <v>333256</v>
      </c>
      <c r="H13" s="9" t="n">
        <f>IF(MAX(B13:C13)=B13,B13-G13,0)</f>
        <v>37125</v>
      </c>
      <c r="I13" s="13" t="n">
        <f>IF(MAX(B13:C13)=B13,0,C13-G13)</f>
        <v>0</v>
      </c>
      <c r="J13" s="9" t="n">
        <f>MAX(E13,H13)</f>
        <v>37125</v>
      </c>
      <c r="K13" s="13" t="n">
        <f>MAX(F13,I13)</f>
        <v>296131</v>
      </c>
      <c r="L13" s="26"/>
    </row>
    <row r="14">
      <c r="A14" s="5" t="n">
        <v>12</v>
      </c>
      <c r="B14" s="9" t="n">
        <f>'Lopsided Margins'!B14</f>
        <v>386768</v>
      </c>
      <c r="C14" s="13" t="n">
        <f>'Lopsided Margins'!C14</f>
        <v>374125</v>
      </c>
      <c r="D14" s="16" t="n">
        <f>SUM(B14:C14)</f>
        <v>760893</v>
      </c>
      <c r="E14" s="9" t="n">
        <f>IF(MAX(B14:C14)=B14,0,B14)</f>
        <v>0</v>
      </c>
      <c r="F14" s="13" t="n">
        <f>IF(MAX(B14:C14)=B14,C14,0)</f>
        <v>374125</v>
      </c>
      <c r="G14" s="16" t="n">
        <f>D14/2</f>
        <v>380446.5</v>
      </c>
      <c r="H14" s="9" t="n">
        <f>IF(MAX(B14:C14)=B14,B14-G14,0)</f>
        <v>6321.5</v>
      </c>
      <c r="I14" s="13" t="n">
        <f>IF(MAX(B14:C14)=B14,0,C14-G14)</f>
        <v>0</v>
      </c>
      <c r="J14" s="9" t="n">
        <f>MAX(E14,H14)</f>
        <v>6321.5</v>
      </c>
      <c r="K14" s="13" t="n">
        <f>MAX(F14,I14)</f>
        <v>374125</v>
      </c>
      <c r="L14" s="26"/>
    </row>
    <row r="15">
      <c r="A15" s="5" t="n">
        <v>13</v>
      </c>
      <c r="B15" s="9" t="n">
        <f>'Lopsided Margins'!B15</f>
        <v>446752</v>
      </c>
      <c r="C15" s="13" t="n">
        <f>'Lopsided Margins'!C15</f>
        <v>365531</v>
      </c>
      <c r="D15" s="16" t="n">
        <f>SUM(B15:C15)</f>
        <v>812283</v>
      </c>
      <c r="E15" s="9" t="n">
        <f>IF(MAX(B15:C15)=B15,0,B15)</f>
        <v>0</v>
      </c>
      <c r="F15" s="13" t="n">
        <f>IF(MAX(B15:C15)=B15,C15,0)</f>
        <v>365531</v>
      </c>
      <c r="G15" s="16" t="n">
        <f>D15/2</f>
        <v>406141.5</v>
      </c>
      <c r="H15" s="9" t="n">
        <f>IF(MAX(B15:C15)=B15,B15-G15,0)</f>
        <v>40610.5</v>
      </c>
      <c r="I15" s="13" t="n">
        <f>IF(MAX(B15:C15)=B15,0,C15-G15)</f>
        <v>0</v>
      </c>
      <c r="J15" s="9" t="n">
        <f>MAX(E15,H15)</f>
        <v>40610.5</v>
      </c>
      <c r="K15" s="13" t="n">
        <f>MAX(F15,I15)</f>
        <v>365531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303797</v>
      </c>
      <c r="C25" s="13" t="n">
        <f>'Lopsided Margins'!C25</f>
        <v>439207</v>
      </c>
      <c r="D25" s="16" t="n">
        <f>SUM(B25:C25)</f>
        <v>743004</v>
      </c>
      <c r="E25" s="9" t="n">
        <f>IF(MAX(B25:C25)=B25,0,B25)</f>
        <v>303797</v>
      </c>
      <c r="F25" s="13" t="n">
        <f>IF(MAX(B25:C25)=B25,C25,0)</f>
        <v>0</v>
      </c>
      <c r="G25" s="16" t="n">
        <f>D25/2</f>
        <v>371502</v>
      </c>
      <c r="H25" s="9" t="n">
        <f>IF(MAX(B25:C25)=B25,B25-G25,0)</f>
        <v>0</v>
      </c>
      <c r="I25" s="13" t="n">
        <f>IF(MAX(B25:C25)=B25,0,C25-G25)</f>
        <v>67705</v>
      </c>
      <c r="J25" s="9" t="n">
        <f>MAX(E25,H25)</f>
        <v>303797</v>
      </c>
      <c r="K25" s="13" t="n">
        <f>MAX(F25,I25)</f>
        <v>67705</v>
      </c>
      <c r="L25" s="26"/>
    </row>
    <row r="26">
      <c r="A26" s="5" t="n">
        <v>24</v>
      </c>
      <c r="B26" s="9" t="n">
        <f>'Lopsided Margins'!B26</f>
        <v>284838</v>
      </c>
      <c r="C26" s="13" t="n">
        <f>'Lopsided Margins'!C26</f>
        <v>455523</v>
      </c>
      <c r="D26" s="16" t="n">
        <f>SUM(B26:C26)</f>
        <v>740361</v>
      </c>
      <c r="E26" s="9" t="n">
        <f>IF(MAX(B26:C26)=B26,0,B26)</f>
        <v>284838</v>
      </c>
      <c r="F26" s="13" t="n">
        <f>IF(MAX(B26:C26)=B26,C26,0)</f>
        <v>0</v>
      </c>
      <c r="G26" s="16" t="n">
        <f>D26/2</f>
        <v>370180.5</v>
      </c>
      <c r="H26" s="9" t="n">
        <f>IF(MAX(B26:C26)=B26,B26-G26,0)</f>
        <v>0</v>
      </c>
      <c r="I26" s="13" t="n">
        <f>IF(MAX(B26:C26)=B26,0,C26-G26)</f>
        <v>85342.5</v>
      </c>
      <c r="J26" s="9" t="n">
        <f>MAX(E26,H26)</f>
        <v>284838</v>
      </c>
      <c r="K26" s="13" t="n">
        <f>MAX(F26,I26)</f>
        <v>85342.5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0.52870426069138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407207</v>
      </c>
      <c r="C3" s="19" t="n">
        <f>'Lopsided Margins'!E3</f>
        <v>0.863542669556403</v>
      </c>
      <c r="D3" s="13" t="n">
        <f>'Lopsided Margins'!C3</f>
        <v>64347</v>
      </c>
      <c r="E3" s="23" t="n">
        <f>'Lopsided Margins'!F3</f>
        <v>0.136457330443597</v>
      </c>
      <c r="F3" s="14"/>
      <c r="G3" s="33" t="s">
        <v>3</v>
      </c>
      <c r="H3" s="56" t="n">
        <f>SUM(D2:D40)/(SUM(B2:B40)+SUM(D2:D40))</f>
        <v>0.47129573930862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344474</v>
      </c>
      <c r="C4" s="19" t="n">
        <f>'Lopsided Margins'!E4</f>
        <v>0.679288517284218</v>
      </c>
      <c r="D4" s="13" t="n">
        <f>'Lopsided Margins'!C4</f>
        <v>162636</v>
      </c>
      <c r="E4" s="23" t="n">
        <f>'Lopsided Margins'!F4</f>
        <v>0.320711482715782</v>
      </c>
    </row>
    <row r="5">
      <c r="A5" s="5" t="n">
        <v>3</v>
      </c>
      <c r="B5" s="9" t="n">
        <f>'Lopsided Margins'!B5</f>
        <v>617684</v>
      </c>
      <c r="C5" s="19" t="n">
        <f>'Lopsided Margins'!E5</f>
        <v>0.818356461301614</v>
      </c>
      <c r="D5" s="13" t="n">
        <f>'Lopsided Margins'!C5</f>
        <v>137102</v>
      </c>
      <c r="E5" s="23" t="n">
        <f>'Lopsided Margins'!F5</f>
        <v>0.181643538698386</v>
      </c>
    </row>
    <row r="6">
      <c r="A6" s="5" t="n">
        <v>4</v>
      </c>
      <c r="B6" s="9" t="n">
        <f>'Lopsided Margins'!B6</f>
        <v>354263</v>
      </c>
      <c r="C6" s="19" t="n">
        <f>'Lopsided Margins'!E6</f>
        <v>0.546871792021908</v>
      </c>
      <c r="D6" s="13" t="n">
        <f>'Lopsided Margins'!C6</f>
        <v>293536</v>
      </c>
      <c r="E6" s="23" t="n">
        <f>'Lopsided Margins'!F6</f>
        <v>0.453128207978092</v>
      </c>
    </row>
    <row r="7">
      <c r="A7" s="5" t="n">
        <v>5</v>
      </c>
      <c r="B7" s="9" t="n">
        <f>'Lopsided Margins'!B7</f>
        <v>398210</v>
      </c>
      <c r="C7" s="19" t="n">
        <f>'Lopsided Margins'!E7</f>
        <v>0.618103361298885</v>
      </c>
      <c r="D7" s="13" t="n">
        <f>'Lopsided Margins'!C7</f>
        <v>246035</v>
      </c>
      <c r="E7" s="23" t="n">
        <f>'Lopsided Margins'!F7</f>
        <v>0.381896638701115</v>
      </c>
    </row>
    <row r="8">
      <c r="A8" s="5" t="n">
        <v>6</v>
      </c>
      <c r="B8" s="9" t="n">
        <f>'Lopsided Margins'!B8</f>
        <v>478569</v>
      </c>
      <c r="C8" s="19" t="n">
        <f>'Lopsided Margins'!E8</f>
        <v>0.721403526755162</v>
      </c>
      <c r="D8" s="13" t="n">
        <f>'Lopsided Margins'!C8</f>
        <v>184817</v>
      </c>
      <c r="E8" s="23" t="n">
        <f>'Lopsided Margins'!F8</f>
        <v>0.278596473244838</v>
      </c>
    </row>
    <row r="9">
      <c r="A9" s="5" t="n">
        <v>7</v>
      </c>
      <c r="B9" s="9" t="n">
        <f>'Lopsided Margins'!B9</f>
        <v>374364</v>
      </c>
      <c r="C9" s="19" t="n">
        <f>'Lopsided Margins'!E9</f>
        <v>0.547541530280028</v>
      </c>
      <c r="D9" s="13" t="n">
        <f>'Lopsided Margins'!C9</f>
        <v>309354</v>
      </c>
      <c r="E9" s="23" t="n">
        <f>'Lopsided Margins'!F9</f>
        <v>0.452458469719972</v>
      </c>
    </row>
    <row r="10">
      <c r="A10" s="5" t="n">
        <v>8</v>
      </c>
      <c r="B10" s="9" t="n">
        <f>'Lopsided Margins'!B10</f>
        <v>480212</v>
      </c>
      <c r="C10" s="19" t="n">
        <f>'Lopsided Margins'!E10</f>
        <v>0.966128019829071</v>
      </c>
      <c r="D10" s="13" t="n">
        <f>'Lopsided Margins'!C10</f>
        <v>16836</v>
      </c>
      <c r="E10" s="23" t="n">
        <f>'Lopsided Margins'!F10</f>
        <v>0.0338719801709292</v>
      </c>
    </row>
    <row r="11">
      <c r="A11" s="5" t="n">
        <v>9</v>
      </c>
      <c r="B11" s="9" t="n">
        <f>'Lopsided Margins'!B11</f>
        <v>348326</v>
      </c>
      <c r="C11" s="19" t="n">
        <f>'Lopsided Margins'!E11</f>
        <v>0.500112707198185</v>
      </c>
      <c r="D11" s="13" t="n">
        <f>'Lopsided Margins'!C11</f>
        <v>348169</v>
      </c>
      <c r="E11" s="23" t="n">
        <f>'Lopsided Margins'!F11</f>
        <v>0.499887292801815</v>
      </c>
    </row>
    <row r="12">
      <c r="A12" s="5" t="n">
        <v>10</v>
      </c>
      <c r="B12" s="9" t="n">
        <f>'Lopsided Margins'!B12</f>
        <v>449796</v>
      </c>
      <c r="C12" s="19" t="n">
        <f>'Lopsided Margins'!E12</f>
        <v>0.640567144793957</v>
      </c>
      <c r="D12" s="13" t="n">
        <f>'Lopsided Margins'!C12</f>
        <v>252388</v>
      </c>
      <c r="E12" s="23" t="n">
        <f>'Lopsided Margins'!F12</f>
        <v>0.359432855206043</v>
      </c>
    </row>
    <row r="13">
      <c r="A13" s="5" t="n">
        <v>11</v>
      </c>
      <c r="B13" s="9" t="n">
        <f>'Lopsided Margins'!B13</f>
        <v>370381</v>
      </c>
      <c r="C13" s="19" t="n">
        <f>'Lopsided Margins'!E13</f>
        <v>0.55570042249802</v>
      </c>
      <c r="D13" s="13" t="n">
        <f>'Lopsided Margins'!C13</f>
        <v>296131</v>
      </c>
      <c r="E13" s="23" t="n">
        <f>'Lopsided Margins'!F13</f>
        <v>0.44429957750198</v>
      </c>
    </row>
    <row r="14">
      <c r="A14" s="5" t="n">
        <v>12</v>
      </c>
      <c r="B14" s="9" t="n">
        <f>'Lopsided Margins'!B14</f>
        <v>386768</v>
      </c>
      <c r="C14" s="19" t="n">
        <f>'Lopsided Margins'!E14</f>
        <v>0.508308001256418</v>
      </c>
      <c r="D14" s="13" t="n">
        <f>'Lopsided Margins'!C14</f>
        <v>374125</v>
      </c>
      <c r="E14" s="23" t="n">
        <f>'Lopsided Margins'!F14</f>
        <v>0.491691998743582</v>
      </c>
    </row>
    <row r="15">
      <c r="A15" s="5" t="n">
        <v>13</v>
      </c>
      <c r="B15" s="9" t="n">
        <f>'Lopsided Margins'!B15</f>
        <v>446752</v>
      </c>
      <c r="C15" s="19" t="n">
        <f>'Lopsided Margins'!E15</f>
        <v>0.549995506492195</v>
      </c>
      <c r="D15" s="13" t="n">
        <f>'Lopsided Margins'!C15</f>
        <v>365531</v>
      </c>
      <c r="E15" s="23" t="n">
        <f>'Lopsided Margins'!F15</f>
        <v>0.450004493507805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303797</v>
      </c>
      <c r="C25" s="19" t="n">
        <f>'Lopsided Margins'!E25</f>
        <v>0.408876668227896</v>
      </c>
      <c r="D25" s="13" t="n">
        <f>'Lopsided Margins'!C25</f>
        <v>439207</v>
      </c>
      <c r="E25" s="23" t="n">
        <f>'Lopsided Margins'!F25</f>
        <v>0.591123331772104</v>
      </c>
    </row>
    <row r="26">
      <c r="A26" s="5" t="n">
        <v>24</v>
      </c>
      <c r="B26" s="9" t="n">
        <f>'Lopsided Margins'!B26</f>
        <v>284838</v>
      </c>
      <c r="C26" s="19" t="n">
        <f>'Lopsided Margins'!E26</f>
        <v>0.384728531081459</v>
      </c>
      <c r="D26" s="13" t="n">
        <f>'Lopsided Margins'!C26</f>
        <v>455523</v>
      </c>
      <c r="E26" s="23" t="n">
        <f>'Lopsided Margins'!F26</f>
        <v>0.615271468918541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