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woodse3_michigan_gov/Documents/Documents/MICRC/Administration/"/>
    </mc:Choice>
  </mc:AlternateContent>
  <xr:revisionPtr revIDLastSave="90" documentId="8_{AC7ADC09-194A-4156-9E99-93067976AB27}" xr6:coauthVersionLast="47" xr6:coauthVersionMax="47" xr10:uidLastSave="{56E3EF60-46A0-411B-8171-32A56EC9AA83}"/>
  <bookViews>
    <workbookView xWindow="-108" yWindow="-108" windowWidth="23256" windowHeight="12456" activeTab="2" xr2:uid="{DF627B9B-A8B8-4956-B9A9-EE0A0040B430}"/>
  </bookViews>
  <sheets>
    <sheet name="FY 24 Budget" sheetId="1" r:id="rId1"/>
    <sheet name="FY 24 Revised Budget" sheetId="2" r:id="rId2"/>
    <sheet name="FY 24 Updated Budget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3" l="1"/>
  <c r="G11" i="3"/>
  <c r="G5" i="3"/>
  <c r="G19" i="2"/>
  <c r="G11" i="2"/>
  <c r="G5" i="2"/>
  <c r="G19" i="1"/>
  <c r="G11" i="1"/>
  <c r="G5" i="1"/>
  <c r="G33" i="3" l="1"/>
  <c r="G35" i="3" s="1"/>
  <c r="G32" i="2"/>
  <c r="G34" i="2" s="1"/>
  <c r="G30" i="1"/>
  <c r="G32" i="1" s="1"/>
</calcChain>
</file>

<file path=xl/sharedStrings.xml><?xml version="1.0" encoding="utf-8"?>
<sst xmlns="http://schemas.openxmlformats.org/spreadsheetml/2006/main" count="104" uniqueCount="41">
  <si>
    <t>Legislative Appropriation</t>
  </si>
  <si>
    <t>Salaries</t>
  </si>
  <si>
    <t>Technology</t>
  </si>
  <si>
    <t>Consultants</t>
  </si>
  <si>
    <t>Litigation Counsel</t>
  </si>
  <si>
    <t>Local Counsel</t>
  </si>
  <si>
    <t>Line Drawing</t>
  </si>
  <si>
    <t>Voters Rights</t>
  </si>
  <si>
    <t>Office Supplies</t>
  </si>
  <si>
    <t>INCOME</t>
  </si>
  <si>
    <t>EXPENSE</t>
  </si>
  <si>
    <t>DESCRIPTION</t>
  </si>
  <si>
    <t>13 salaries at 25 perecent of the Governor's salary that includes the vendor service fees and taxes</t>
  </si>
  <si>
    <t>Postage, copies, toner, etc.</t>
  </si>
  <si>
    <t>TOTAL EXPENSES</t>
  </si>
  <si>
    <t>UNALLOCATED</t>
  </si>
  <si>
    <t>Contracts for consultants</t>
  </si>
  <si>
    <t>CODES</t>
  </si>
  <si>
    <t>14 cell phones and a Zoom license</t>
  </si>
  <si>
    <t>DTMB Support</t>
  </si>
  <si>
    <t>IT Support for 14 computers and cell phones</t>
  </si>
  <si>
    <t>Commissioner Salaries</t>
  </si>
  <si>
    <t>Staff Salaries</t>
  </si>
  <si>
    <t>Cell Phones/Zoom</t>
  </si>
  <si>
    <t>Advertising</t>
  </si>
  <si>
    <t>Promotional</t>
  </si>
  <si>
    <t>Travel Costs</t>
  </si>
  <si>
    <t>Meetings</t>
  </si>
  <si>
    <t>Expenses related for up to 12 hours of virtual meetings</t>
  </si>
  <si>
    <t>A part-time Executive Director at the current rate that includes the vendor service fees and taxes</t>
  </si>
  <si>
    <t>Professional Services</t>
  </si>
  <si>
    <t>25 percent of the MDOS gf/gp</t>
  </si>
  <si>
    <t>Business related travel and expense reimbursements for commission and staff, including court hearings</t>
  </si>
  <si>
    <t>Executive Director salary that includes the vendor service fees and taxes</t>
  </si>
  <si>
    <t>Expenses related to in-person and virtual meetings</t>
  </si>
  <si>
    <t>Special Masters</t>
  </si>
  <si>
    <t>IT Support for 14 computers and cell phones, plus purchase of three computers</t>
  </si>
  <si>
    <t>14 active cell phones and a Zoom license, plus six phones in a litigation hold and purchase of three cell phones</t>
  </si>
  <si>
    <t>25 percent of the MDOS gf/gp times 2, increase in funds because of pending litigation</t>
  </si>
  <si>
    <t>Legal Fees</t>
  </si>
  <si>
    <t>Public 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</si>
</sst>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164" fontId="0" fillId="0" borderId="0" xfId="1" applyNumberFormat="1" applyFont="1"/>
    <xf numFmtId="164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C958-30F6-4BA0-ADB5-33680E34FD1A}">
  <dimension ref="A1:L32"/>
  <sheetViews>
    <sheetView workbookViewId="0">
      <selection activeCell="L30" sqref="L30"/>
    </sheetView>
  </sheetViews>
  <sheetFormatPr defaultRowHeight="18" x14ac:dyDescent="0.35"/>
  <cols>
    <col min="1" max="1" width="19.109375" style="5" customWidth="1"/>
    <col min="2" max="2" width="29.21875" style="1" customWidth="1"/>
    <col min="3" max="3" width="11" style="13" customWidth="1"/>
    <col min="4" max="4" width="18.44140625" customWidth="1"/>
    <col min="5" max="5" width="13.5546875" style="3" bestFit="1" customWidth="1"/>
    <col min="7" max="7" width="14.5546875" style="4" bestFit="1" customWidth="1"/>
    <col min="9" max="9" width="28.33203125" style="11" customWidth="1"/>
    <col min="12" max="12" width="11.44140625" bestFit="1" customWidth="1"/>
  </cols>
  <sheetData>
    <row r="1" spans="1:9" x14ac:dyDescent="0.35">
      <c r="A1" s="5" t="s">
        <v>9</v>
      </c>
      <c r="C1" s="12" t="s">
        <v>17</v>
      </c>
      <c r="I1" s="9" t="s">
        <v>11</v>
      </c>
    </row>
    <row r="2" spans="1:9" ht="31.8" x14ac:dyDescent="0.35">
      <c r="B2" s="2" t="s">
        <v>0</v>
      </c>
      <c r="G2" s="4">
        <v>3331200</v>
      </c>
      <c r="I2" s="10" t="s">
        <v>31</v>
      </c>
    </row>
    <row r="3" spans="1:9" x14ac:dyDescent="0.35">
      <c r="I3" s="10"/>
    </row>
    <row r="4" spans="1:9" x14ac:dyDescent="0.35">
      <c r="A4" s="5" t="s">
        <v>10</v>
      </c>
      <c r="I4" s="10"/>
    </row>
    <row r="5" spans="1:9" x14ac:dyDescent="0.35">
      <c r="B5" s="2" t="s">
        <v>1</v>
      </c>
      <c r="G5" s="4">
        <f>E6+E7</f>
        <v>745000</v>
      </c>
      <c r="I5" s="10"/>
    </row>
    <row r="6" spans="1:9" ht="78" customHeight="1" x14ac:dyDescent="0.35">
      <c r="A6" s="6"/>
      <c r="C6" s="13">
        <v>6136</v>
      </c>
      <c r="D6" t="s">
        <v>21</v>
      </c>
      <c r="E6" s="3">
        <v>645000</v>
      </c>
      <c r="I6" s="10" t="s">
        <v>12</v>
      </c>
    </row>
    <row r="7" spans="1:9" ht="63" x14ac:dyDescent="0.35">
      <c r="A7" s="7"/>
      <c r="C7" s="13">
        <v>6128</v>
      </c>
      <c r="D7" t="s">
        <v>22</v>
      </c>
      <c r="E7" s="3">
        <v>100000</v>
      </c>
      <c r="I7" s="10" t="s">
        <v>29</v>
      </c>
    </row>
    <row r="8" spans="1:9" x14ac:dyDescent="0.35">
      <c r="A8" s="7"/>
      <c r="I8" s="10"/>
    </row>
    <row r="9" spans="1:9" ht="63" x14ac:dyDescent="0.35">
      <c r="A9" s="7"/>
      <c r="B9" s="2" t="s">
        <v>26</v>
      </c>
      <c r="C9" s="13">
        <v>4502</v>
      </c>
      <c r="G9" s="4">
        <v>10000</v>
      </c>
      <c r="I9" s="10" t="s">
        <v>32</v>
      </c>
    </row>
    <row r="10" spans="1:9" x14ac:dyDescent="0.35">
      <c r="A10" s="7"/>
      <c r="I10" s="10"/>
    </row>
    <row r="11" spans="1:9" x14ac:dyDescent="0.35">
      <c r="A11" s="7"/>
      <c r="B11" s="2" t="s">
        <v>2</v>
      </c>
      <c r="G11" s="4">
        <f>E12+E13</f>
        <v>33000</v>
      </c>
      <c r="I11" s="10"/>
    </row>
    <row r="12" spans="1:9" ht="31.8" x14ac:dyDescent="0.35">
      <c r="A12" s="8"/>
      <c r="C12" s="13">
        <v>6100</v>
      </c>
      <c r="D12" t="s">
        <v>23</v>
      </c>
      <c r="E12" s="3">
        <v>10000</v>
      </c>
      <c r="I12" s="10" t="s">
        <v>18</v>
      </c>
    </row>
    <row r="13" spans="1:9" ht="31.8" x14ac:dyDescent="0.35">
      <c r="A13" s="8"/>
      <c r="C13" s="13">
        <v>6112</v>
      </c>
      <c r="D13" t="s">
        <v>19</v>
      </c>
      <c r="E13" s="3">
        <v>23000</v>
      </c>
      <c r="I13" s="10" t="s">
        <v>20</v>
      </c>
    </row>
    <row r="14" spans="1:9" x14ac:dyDescent="0.35">
      <c r="A14" s="7"/>
      <c r="I14" s="10"/>
    </row>
    <row r="15" spans="1:9" ht="31.8" x14ac:dyDescent="0.35">
      <c r="A15" s="7"/>
      <c r="B15" s="2" t="s">
        <v>27</v>
      </c>
      <c r="C15" s="13">
        <v>6082</v>
      </c>
      <c r="G15" s="4">
        <v>10000</v>
      </c>
      <c r="I15" s="10" t="s">
        <v>28</v>
      </c>
    </row>
    <row r="16" spans="1:9" x14ac:dyDescent="0.35">
      <c r="A16" s="7"/>
      <c r="I16" s="10"/>
    </row>
    <row r="17" spans="1:12" x14ac:dyDescent="0.35">
      <c r="A17" s="7"/>
      <c r="I17" s="10"/>
    </row>
    <row r="18" spans="1:12" x14ac:dyDescent="0.35">
      <c r="A18" s="7"/>
      <c r="I18" s="10"/>
    </row>
    <row r="19" spans="1:12" x14ac:dyDescent="0.35">
      <c r="A19" s="7"/>
      <c r="B19" s="2" t="s">
        <v>3</v>
      </c>
      <c r="C19" s="13">
        <v>6133</v>
      </c>
      <c r="G19" s="4">
        <f>SUM(E20:E24)</f>
        <v>2530000</v>
      </c>
      <c r="I19" s="10" t="s">
        <v>16</v>
      </c>
    </row>
    <row r="20" spans="1:12" x14ac:dyDescent="0.35">
      <c r="A20" s="7"/>
      <c r="D20" t="s">
        <v>4</v>
      </c>
      <c r="E20" s="3">
        <v>2100000</v>
      </c>
      <c r="I20" s="10"/>
    </row>
    <row r="21" spans="1:12" x14ac:dyDescent="0.35">
      <c r="A21" s="7"/>
      <c r="D21" t="s">
        <v>5</v>
      </c>
      <c r="E21" s="3">
        <v>275000</v>
      </c>
      <c r="I21" s="10"/>
    </row>
    <row r="22" spans="1:12" x14ac:dyDescent="0.35">
      <c r="A22" s="7"/>
      <c r="D22" t="s">
        <v>6</v>
      </c>
      <c r="E22" s="3">
        <v>100000</v>
      </c>
      <c r="I22" s="10"/>
    </row>
    <row r="23" spans="1:12" x14ac:dyDescent="0.35">
      <c r="A23" s="7"/>
      <c r="D23" t="s">
        <v>7</v>
      </c>
      <c r="E23" s="3">
        <v>50000</v>
      </c>
      <c r="I23" s="10"/>
    </row>
    <row r="24" spans="1:12" x14ac:dyDescent="0.35">
      <c r="A24" s="7"/>
      <c r="D24" t="s">
        <v>30</v>
      </c>
      <c r="E24" s="3">
        <v>5000</v>
      </c>
      <c r="I24" s="10"/>
    </row>
    <row r="25" spans="1:12" x14ac:dyDescent="0.35">
      <c r="A25" s="7"/>
      <c r="I25" s="10"/>
    </row>
    <row r="26" spans="1:12" x14ac:dyDescent="0.35">
      <c r="A26" s="7"/>
      <c r="B26" s="2" t="s">
        <v>24</v>
      </c>
      <c r="C26" s="13">
        <v>6131</v>
      </c>
      <c r="G26" s="4">
        <v>0</v>
      </c>
      <c r="I26" s="10" t="s">
        <v>25</v>
      </c>
    </row>
    <row r="27" spans="1:12" x14ac:dyDescent="0.35">
      <c r="A27" s="7"/>
      <c r="I27" s="10"/>
    </row>
    <row r="28" spans="1:12" x14ac:dyDescent="0.35">
      <c r="A28" s="8"/>
      <c r="B28" s="2" t="s">
        <v>8</v>
      </c>
      <c r="C28" s="13">
        <v>6230</v>
      </c>
      <c r="G28" s="4">
        <v>3200</v>
      </c>
      <c r="I28" s="10" t="s">
        <v>13</v>
      </c>
    </row>
    <row r="29" spans="1:12" x14ac:dyDescent="0.35">
      <c r="I29" s="10"/>
    </row>
    <row r="30" spans="1:12" x14ac:dyDescent="0.35">
      <c r="A30" s="5" t="s">
        <v>14</v>
      </c>
      <c r="G30" s="4">
        <f>SUM(G5:G28)</f>
        <v>3331200</v>
      </c>
      <c r="I30" s="10"/>
      <c r="L30" s="14"/>
    </row>
    <row r="31" spans="1:12" x14ac:dyDescent="0.35">
      <c r="I31" s="10"/>
    </row>
    <row r="32" spans="1:12" x14ac:dyDescent="0.35">
      <c r="A32" s="5" t="s">
        <v>15</v>
      </c>
      <c r="G32" s="4">
        <f>G2-G30</f>
        <v>0</v>
      </c>
      <c r="I32" s="10"/>
    </row>
  </sheetData>
  <pageMargins left="0.7" right="0.7" top="0.75" bottom="0.75" header="0.3" footer="0.3"/>
  <pageSetup paperSize="5" orientation="landscape" r:id="rId1"/>
  <headerFooter>
    <oddHeader>&amp;CMICRC FY 24 Budget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B8EDE-6352-47BA-9435-B1A2DD747EDA}">
  <dimension ref="A1:L34"/>
  <sheetViews>
    <sheetView topLeftCell="A9" workbookViewId="0">
      <selection activeCell="B9" sqref="B9"/>
    </sheetView>
  </sheetViews>
  <sheetFormatPr defaultRowHeight="18" x14ac:dyDescent="0.35"/>
  <cols>
    <col min="1" max="1" width="19.109375" style="5" customWidth="1"/>
    <col min="2" max="2" width="29.21875" style="1" customWidth="1"/>
    <col min="3" max="3" width="11" style="13" customWidth="1"/>
    <col min="4" max="4" width="18.44140625" customWidth="1"/>
    <col min="5" max="5" width="13.5546875" style="3" bestFit="1" customWidth="1"/>
    <col min="7" max="7" width="14.5546875" style="4" bestFit="1" customWidth="1"/>
    <col min="9" max="9" width="28.33203125" style="11" customWidth="1"/>
    <col min="12" max="12" width="11.44140625" bestFit="1" customWidth="1"/>
  </cols>
  <sheetData>
    <row r="1" spans="1:9" x14ac:dyDescent="0.35">
      <c r="A1" s="5" t="s">
        <v>9</v>
      </c>
      <c r="C1" s="12" t="s">
        <v>17</v>
      </c>
      <c r="I1" s="9" t="s">
        <v>11</v>
      </c>
    </row>
    <row r="2" spans="1:9" ht="63" x14ac:dyDescent="0.35">
      <c r="B2" s="2" t="s">
        <v>0</v>
      </c>
      <c r="G2" s="4">
        <v>6662400</v>
      </c>
      <c r="I2" s="10" t="s">
        <v>38</v>
      </c>
    </row>
    <row r="3" spans="1:9" x14ac:dyDescent="0.35">
      <c r="I3" s="10"/>
    </row>
    <row r="4" spans="1:9" x14ac:dyDescent="0.35">
      <c r="A4" s="5" t="s">
        <v>10</v>
      </c>
      <c r="I4" s="10"/>
    </row>
    <row r="5" spans="1:9" x14ac:dyDescent="0.35">
      <c r="B5" s="2" t="s">
        <v>1</v>
      </c>
      <c r="G5" s="4">
        <f>E6+E7</f>
        <v>835000</v>
      </c>
      <c r="I5" s="10"/>
    </row>
    <row r="6" spans="1:9" ht="78" customHeight="1" x14ac:dyDescent="0.35">
      <c r="A6" s="6"/>
      <c r="C6" s="13">
        <v>6136</v>
      </c>
      <c r="D6" t="s">
        <v>21</v>
      </c>
      <c r="E6" s="3">
        <v>645000</v>
      </c>
      <c r="I6" s="10" t="s">
        <v>12</v>
      </c>
    </row>
    <row r="7" spans="1:9" ht="47.4" x14ac:dyDescent="0.35">
      <c r="A7" s="7"/>
      <c r="C7" s="13">
        <v>6128</v>
      </c>
      <c r="D7" t="s">
        <v>22</v>
      </c>
      <c r="E7" s="3">
        <v>190000</v>
      </c>
      <c r="I7" s="10" t="s">
        <v>33</v>
      </c>
    </row>
    <row r="8" spans="1:9" x14ac:dyDescent="0.35">
      <c r="A8" s="7"/>
      <c r="I8" s="10"/>
    </row>
    <row r="9" spans="1:9" ht="63" x14ac:dyDescent="0.35">
      <c r="A9" s="7"/>
      <c r="B9" s="2" t="s">
        <v>26</v>
      </c>
      <c r="C9" s="13">
        <v>4502</v>
      </c>
      <c r="G9" s="4">
        <v>100000</v>
      </c>
      <c r="I9" s="10" t="s">
        <v>32</v>
      </c>
    </row>
    <row r="10" spans="1:9" x14ac:dyDescent="0.35">
      <c r="A10" s="7"/>
      <c r="I10" s="10"/>
    </row>
    <row r="11" spans="1:9" x14ac:dyDescent="0.35">
      <c r="A11" s="7"/>
      <c r="B11" s="2" t="s">
        <v>2</v>
      </c>
      <c r="G11" s="4">
        <f>E12+E13</f>
        <v>80000</v>
      </c>
      <c r="I11" s="10"/>
    </row>
    <row r="12" spans="1:9" ht="78.599999999999994" x14ac:dyDescent="0.35">
      <c r="A12" s="8"/>
      <c r="C12" s="13">
        <v>6100</v>
      </c>
      <c r="D12" t="s">
        <v>23</v>
      </c>
      <c r="E12" s="3">
        <v>25000</v>
      </c>
      <c r="I12" s="10" t="s">
        <v>37</v>
      </c>
    </row>
    <row r="13" spans="1:9" ht="47.4" x14ac:dyDescent="0.35">
      <c r="A13" s="8"/>
      <c r="C13" s="13">
        <v>6112</v>
      </c>
      <c r="D13" t="s">
        <v>19</v>
      </c>
      <c r="E13" s="3">
        <v>55000</v>
      </c>
      <c r="I13" s="10" t="s">
        <v>36</v>
      </c>
    </row>
    <row r="14" spans="1:9" x14ac:dyDescent="0.35">
      <c r="A14" s="7"/>
      <c r="I14" s="10"/>
    </row>
    <row r="15" spans="1:9" ht="31.8" x14ac:dyDescent="0.35">
      <c r="A15" s="7"/>
      <c r="B15" s="2" t="s">
        <v>27</v>
      </c>
      <c r="C15" s="13">
        <v>6082</v>
      </c>
      <c r="G15" s="4">
        <v>250000</v>
      </c>
      <c r="I15" s="10" t="s">
        <v>34</v>
      </c>
    </row>
    <row r="16" spans="1:9" x14ac:dyDescent="0.35">
      <c r="A16" s="7"/>
      <c r="I16" s="10"/>
    </row>
    <row r="17" spans="1:12" x14ac:dyDescent="0.35">
      <c r="A17" s="7"/>
      <c r="I17" s="10"/>
    </row>
    <row r="18" spans="1:12" x14ac:dyDescent="0.35">
      <c r="A18" s="7"/>
      <c r="I18" s="10"/>
    </row>
    <row r="19" spans="1:12" x14ac:dyDescent="0.35">
      <c r="A19" s="7"/>
      <c r="B19" s="2" t="s">
        <v>3</v>
      </c>
      <c r="C19" s="13">
        <v>6133</v>
      </c>
      <c r="G19" s="4">
        <f>SUM(E20:E26)</f>
        <v>5305000</v>
      </c>
      <c r="I19" s="10" t="s">
        <v>16</v>
      </c>
    </row>
    <row r="20" spans="1:12" x14ac:dyDescent="0.35">
      <c r="A20" s="7"/>
      <c r="D20" t="s">
        <v>4</v>
      </c>
      <c r="E20" s="3">
        <v>4000000</v>
      </c>
      <c r="I20" s="10"/>
    </row>
    <row r="21" spans="1:12" x14ac:dyDescent="0.35">
      <c r="A21" s="7"/>
      <c r="D21" t="s">
        <v>5</v>
      </c>
      <c r="E21" s="3">
        <v>500000</v>
      </c>
      <c r="I21" s="10"/>
    </row>
    <row r="22" spans="1:12" x14ac:dyDescent="0.35">
      <c r="A22" s="7"/>
      <c r="D22" t="s">
        <v>35</v>
      </c>
      <c r="E22" s="3">
        <v>400000</v>
      </c>
      <c r="I22" s="10"/>
    </row>
    <row r="23" spans="1:12" x14ac:dyDescent="0.35">
      <c r="A23" s="7"/>
      <c r="D23" t="s">
        <v>6</v>
      </c>
      <c r="E23" s="3">
        <v>200000</v>
      </c>
      <c r="I23" s="10"/>
    </row>
    <row r="24" spans="1:12" x14ac:dyDescent="0.35">
      <c r="A24" s="7"/>
      <c r="D24" t="s">
        <v>7</v>
      </c>
      <c r="E24" s="3">
        <v>150000</v>
      </c>
      <c r="I24" s="10"/>
    </row>
    <row r="25" spans="1:12" x14ac:dyDescent="0.35">
      <c r="A25" s="7"/>
      <c r="D25" t="s">
        <v>39</v>
      </c>
      <c r="E25" s="3">
        <v>50000</v>
      </c>
      <c r="I25" s="10"/>
    </row>
    <row r="26" spans="1:12" x14ac:dyDescent="0.35">
      <c r="A26" s="7"/>
      <c r="D26" t="s">
        <v>30</v>
      </c>
      <c r="E26" s="3">
        <v>5000</v>
      </c>
      <c r="I26" s="10"/>
    </row>
    <row r="27" spans="1:12" x14ac:dyDescent="0.35">
      <c r="A27" s="7"/>
      <c r="I27" s="10"/>
    </row>
    <row r="28" spans="1:12" x14ac:dyDescent="0.35">
      <c r="A28" s="7"/>
      <c r="B28" s="2" t="s">
        <v>24</v>
      </c>
      <c r="C28" s="13">
        <v>6131</v>
      </c>
      <c r="G28" s="4">
        <v>70000</v>
      </c>
      <c r="I28" s="10" t="s">
        <v>25</v>
      </c>
    </row>
    <row r="29" spans="1:12" x14ac:dyDescent="0.35">
      <c r="A29" s="7"/>
      <c r="I29" s="10"/>
    </row>
    <row r="30" spans="1:12" x14ac:dyDescent="0.35">
      <c r="A30" s="8"/>
      <c r="B30" s="2" t="s">
        <v>8</v>
      </c>
      <c r="C30" s="13">
        <v>6230</v>
      </c>
      <c r="G30" s="4">
        <v>22400</v>
      </c>
      <c r="I30" s="10" t="s">
        <v>13</v>
      </c>
    </row>
    <row r="31" spans="1:12" x14ac:dyDescent="0.35">
      <c r="I31" s="10"/>
    </row>
    <row r="32" spans="1:12" x14ac:dyDescent="0.35">
      <c r="A32" s="5" t="s">
        <v>14</v>
      </c>
      <c r="G32" s="4">
        <f>SUM(G5:G30)</f>
        <v>6662400</v>
      </c>
      <c r="I32" s="10"/>
      <c r="L32" s="14"/>
    </row>
    <row r="33" spans="1:9" x14ac:dyDescent="0.35">
      <c r="I33" s="10"/>
    </row>
    <row r="34" spans="1:9" x14ac:dyDescent="0.35">
      <c r="A34" s="5" t="s">
        <v>15</v>
      </c>
      <c r="G34" s="4">
        <f>G2-G32</f>
        <v>0</v>
      </c>
      <c r="I34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E3FA-B757-4B93-9B90-3FA977E53D21}">
  <dimension ref="A1:L35"/>
  <sheetViews>
    <sheetView tabSelected="1" topLeftCell="A14" workbookViewId="0">
      <selection activeCell="M3" sqref="M3"/>
    </sheetView>
  </sheetViews>
  <sheetFormatPr defaultRowHeight="18" x14ac:dyDescent="0.35"/>
  <cols>
    <col min="1" max="1" width="19.109375" style="5" customWidth="1"/>
    <col min="2" max="2" width="29.21875" style="1" customWidth="1"/>
    <col min="3" max="3" width="11" style="13" customWidth="1"/>
    <col min="4" max="4" width="18.44140625" customWidth="1"/>
    <col min="5" max="5" width="13.5546875" style="3" bestFit="1" customWidth="1"/>
    <col min="7" max="7" width="14.5546875" style="4" bestFit="1" customWidth="1"/>
    <col min="9" max="9" width="28.33203125" style="11" customWidth="1"/>
    <col min="12" max="12" width="11.44140625" bestFit="1" customWidth="1"/>
  </cols>
  <sheetData>
    <row r="1" spans="1:9" x14ac:dyDescent="0.35">
      <c r="A1" s="5" t="s">
        <v>9</v>
      </c>
      <c r="C1" s="12" t="s">
        <v>17</v>
      </c>
      <c r="I1" s="9" t="s">
        <v>11</v>
      </c>
    </row>
    <row r="2" spans="1:9" ht="63" x14ac:dyDescent="0.35">
      <c r="B2" s="2" t="s">
        <v>0</v>
      </c>
      <c r="G2" s="4">
        <v>6662400</v>
      </c>
      <c r="I2" s="10" t="s">
        <v>38</v>
      </c>
    </row>
    <row r="3" spans="1:9" x14ac:dyDescent="0.35">
      <c r="I3" s="10"/>
    </row>
    <row r="4" spans="1:9" x14ac:dyDescent="0.35">
      <c r="A4" s="5" t="s">
        <v>10</v>
      </c>
      <c r="I4" s="10"/>
    </row>
    <row r="5" spans="1:9" x14ac:dyDescent="0.35">
      <c r="B5" s="2" t="s">
        <v>1</v>
      </c>
      <c r="G5" s="4">
        <f>E6+E7</f>
        <v>835000</v>
      </c>
      <c r="I5" s="10"/>
    </row>
    <row r="6" spans="1:9" ht="78" customHeight="1" x14ac:dyDescent="0.35">
      <c r="A6" s="6"/>
      <c r="C6" s="13">
        <v>6136</v>
      </c>
      <c r="D6" t="s">
        <v>21</v>
      </c>
      <c r="E6" s="3">
        <v>645000</v>
      </c>
      <c r="I6" s="10" t="s">
        <v>12</v>
      </c>
    </row>
    <row r="7" spans="1:9" ht="47.4" x14ac:dyDescent="0.35">
      <c r="A7" s="7"/>
      <c r="C7" s="13">
        <v>6128</v>
      </c>
      <c r="D7" t="s">
        <v>22</v>
      </c>
      <c r="E7" s="3">
        <v>190000</v>
      </c>
      <c r="I7" s="10" t="s">
        <v>33</v>
      </c>
    </row>
    <row r="8" spans="1:9" x14ac:dyDescent="0.35">
      <c r="A8" s="7"/>
      <c r="I8" s="10"/>
    </row>
    <row r="9" spans="1:9" ht="63" x14ac:dyDescent="0.35">
      <c r="A9" s="7"/>
      <c r="B9" s="2" t="s">
        <v>26</v>
      </c>
      <c r="C9" s="13">
        <v>4502</v>
      </c>
      <c r="G9" s="4">
        <v>100000</v>
      </c>
      <c r="I9" s="10" t="s">
        <v>32</v>
      </c>
    </row>
    <row r="10" spans="1:9" x14ac:dyDescent="0.35">
      <c r="A10" s="7"/>
      <c r="I10" s="10"/>
    </row>
    <row r="11" spans="1:9" x14ac:dyDescent="0.35">
      <c r="A11" s="7"/>
      <c r="B11" s="2" t="s">
        <v>2</v>
      </c>
      <c r="G11" s="4">
        <f>E12+E13</f>
        <v>80000</v>
      </c>
      <c r="I11" s="10"/>
    </row>
    <row r="12" spans="1:9" ht="78.599999999999994" x14ac:dyDescent="0.35">
      <c r="A12" s="8"/>
      <c r="C12" s="13">
        <v>6100</v>
      </c>
      <c r="D12" t="s">
        <v>23</v>
      </c>
      <c r="E12" s="3">
        <v>25000</v>
      </c>
      <c r="I12" s="10" t="s">
        <v>37</v>
      </c>
    </row>
    <row r="13" spans="1:9" ht="47.4" x14ac:dyDescent="0.35">
      <c r="A13" s="8"/>
      <c r="C13" s="13">
        <v>6112</v>
      </c>
      <c r="D13" t="s">
        <v>19</v>
      </c>
      <c r="E13" s="3">
        <v>55000</v>
      </c>
      <c r="I13" s="10" t="s">
        <v>36</v>
      </c>
    </row>
    <row r="14" spans="1:9" x14ac:dyDescent="0.35">
      <c r="A14" s="7"/>
      <c r="I14" s="10"/>
    </row>
    <row r="15" spans="1:9" ht="31.8" x14ac:dyDescent="0.35">
      <c r="A15" s="7"/>
      <c r="B15" s="2" t="s">
        <v>27</v>
      </c>
      <c r="C15" s="13">
        <v>6082</v>
      </c>
      <c r="G15" s="4">
        <v>250000</v>
      </c>
      <c r="I15" s="10" t="s">
        <v>34</v>
      </c>
    </row>
    <row r="16" spans="1:9" x14ac:dyDescent="0.35">
      <c r="A16" s="7"/>
      <c r="I16" s="10"/>
    </row>
    <row r="17" spans="1:9" x14ac:dyDescent="0.35">
      <c r="A17" s="7"/>
      <c r="I17" s="10"/>
    </row>
    <row r="18" spans="1:9" x14ac:dyDescent="0.35">
      <c r="A18" s="7"/>
      <c r="I18" s="10"/>
    </row>
    <row r="19" spans="1:9" x14ac:dyDescent="0.35">
      <c r="A19" s="7"/>
      <c r="B19" s="2" t="s">
        <v>3</v>
      </c>
      <c r="C19" s="13">
        <v>6133</v>
      </c>
      <c r="G19" s="4">
        <f>SUM(E20:E27)</f>
        <v>5225000</v>
      </c>
      <c r="I19" s="10" t="s">
        <v>16</v>
      </c>
    </row>
    <row r="20" spans="1:9" x14ac:dyDescent="0.35">
      <c r="A20" s="7"/>
      <c r="D20" t="s">
        <v>4</v>
      </c>
      <c r="E20" s="3">
        <v>3750000</v>
      </c>
      <c r="I20" s="10"/>
    </row>
    <row r="21" spans="1:9" x14ac:dyDescent="0.35">
      <c r="A21" s="7"/>
      <c r="D21" t="s">
        <v>5</v>
      </c>
      <c r="E21" s="3">
        <v>570000</v>
      </c>
      <c r="I21" s="10"/>
    </row>
    <row r="22" spans="1:9" x14ac:dyDescent="0.35">
      <c r="A22" s="7"/>
      <c r="D22" t="s">
        <v>35</v>
      </c>
      <c r="E22" s="3">
        <v>400000</v>
      </c>
      <c r="I22" s="10"/>
    </row>
    <row r="23" spans="1:9" x14ac:dyDescent="0.35">
      <c r="A23" s="7"/>
      <c r="D23" t="s">
        <v>6</v>
      </c>
      <c r="E23" s="3">
        <v>200000</v>
      </c>
      <c r="I23" s="10"/>
    </row>
    <row r="24" spans="1:9" x14ac:dyDescent="0.35">
      <c r="A24" s="7"/>
      <c r="D24" t="s">
        <v>7</v>
      </c>
      <c r="E24" s="3">
        <v>150000</v>
      </c>
      <c r="I24" s="10"/>
    </row>
    <row r="25" spans="1:9" x14ac:dyDescent="0.35">
      <c r="A25" s="7"/>
      <c r="D25" t="s">
        <v>40</v>
      </c>
      <c r="E25" s="3">
        <v>100000</v>
      </c>
      <c r="I25" s="10"/>
    </row>
    <row r="26" spans="1:9" x14ac:dyDescent="0.35">
      <c r="A26" s="7"/>
      <c r="D26" t="s">
        <v>39</v>
      </c>
      <c r="E26" s="3">
        <v>50000</v>
      </c>
      <c r="I26" s="10"/>
    </row>
    <row r="27" spans="1:9" x14ac:dyDescent="0.35">
      <c r="A27" s="7"/>
      <c r="D27" t="s">
        <v>30</v>
      </c>
      <c r="E27" s="3">
        <v>5000</v>
      </c>
      <c r="I27" s="10"/>
    </row>
    <row r="28" spans="1:9" x14ac:dyDescent="0.35">
      <c r="A28" s="7"/>
      <c r="I28" s="10"/>
    </row>
    <row r="29" spans="1:9" x14ac:dyDescent="0.35">
      <c r="A29" s="7"/>
      <c r="B29" s="2" t="s">
        <v>24</v>
      </c>
      <c r="C29" s="13">
        <v>6131</v>
      </c>
      <c r="G29" s="4">
        <v>150000</v>
      </c>
      <c r="I29" s="10" t="s">
        <v>25</v>
      </c>
    </row>
    <row r="30" spans="1:9" x14ac:dyDescent="0.35">
      <c r="A30" s="7"/>
      <c r="I30" s="10"/>
    </row>
    <row r="31" spans="1:9" x14ac:dyDescent="0.35">
      <c r="A31" s="8"/>
      <c r="B31" s="2" t="s">
        <v>8</v>
      </c>
      <c r="C31" s="13">
        <v>6230</v>
      </c>
      <c r="G31" s="4">
        <v>22400</v>
      </c>
      <c r="I31" s="10" t="s">
        <v>13</v>
      </c>
    </row>
    <row r="32" spans="1:9" x14ac:dyDescent="0.35">
      <c r="I32" s="10"/>
    </row>
    <row r="33" spans="1:12" x14ac:dyDescent="0.35">
      <c r="A33" s="5" t="s">
        <v>14</v>
      </c>
      <c r="G33" s="4">
        <f>SUM(G5:G31)</f>
        <v>6662400</v>
      </c>
      <c r="I33" s="10"/>
      <c r="L33" s="14"/>
    </row>
    <row r="34" spans="1:12" x14ac:dyDescent="0.35">
      <c r="I34" s="10"/>
    </row>
    <row r="35" spans="1:12" x14ac:dyDescent="0.35">
      <c r="A35" s="5" t="s">
        <v>15</v>
      </c>
      <c r="G35" s="4">
        <f>G2-G33</f>
        <v>0</v>
      </c>
      <c r="I3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24 Budget</vt:lpstr>
      <vt:lpstr>FY 24 Revised Budget</vt:lpstr>
      <vt:lpstr>FY 24 Updated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Woods, Edward (MICRC)</dc:creator>
  <cp:lastModifiedBy>Woods, Edward (MICRC)</cp:lastModifiedBy>
  <cp:lastPrinted>2023-08-10T20:55:19Z</cp:lastPrinted>
  <dcterms:created xsi:type="dcterms:W3CDTF">2022-07-11T16:47:30Z</dcterms:created>
  <dcterms:modified xsi:type="dcterms:W3CDTF">2024-02-13T16:28:09Z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2022-07-13T21:14:39Z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3520e4ee-506d-450f-94af-0b1c998fe5ac</vt:lpwstr>
  </property>
  <property fmtid="{D5CDD505-2E9C-101B-9397-08002B2CF9AE}" pid="8" name="MSIP_Label_3a2fed65-62e7-46ea-af74-187e0c17143a_ContentBits">
    <vt:lpwstr>0</vt:lpwstr>
  </property>
</Properties>
</file>